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66925"/>
  <mc:AlternateContent xmlns:mc="http://schemas.openxmlformats.org/markup-compatibility/2006">
    <mc:Choice Requires="x15">
      <x15ac:absPath xmlns:x15ac="http://schemas.microsoft.com/office/spreadsheetml/2010/11/ac" url="C:\Users\afontalvo\Desktop\INVIAS\PROCESOS CONTRACTUALES\IP-DT-SUC-003-2023\"/>
    </mc:Choice>
  </mc:AlternateContent>
  <xr:revisionPtr revIDLastSave="0" documentId="13_ncr:1_{72031E49-BA24-497F-864F-009B55FF5457}" xr6:coauthVersionLast="47" xr6:coauthVersionMax="47" xr10:uidLastSave="{00000000-0000-0000-0000-000000000000}"/>
  <bookViews>
    <workbookView xWindow="-120" yWindow="-120" windowWidth="29040" windowHeight="15840" xr2:uid="{00000000-000D-0000-FFFF-FFFF00000000}"/>
  </bookViews>
  <sheets>
    <sheet name="PRESUPUESTO OFICIAL" sheetId="1" r:id="rId1"/>
    <sheet name="311.11P"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_______________________z2">IF(__________w7,Header_Row+__________w3,Header_Row)</definedName>
    <definedName name="__________________A1">IF(Values_Entered,Header_Row+Number_of_Payments,Header_Row)</definedName>
    <definedName name="__________________A17000">#REF!</definedName>
    <definedName name="__________________A20000">#REF!</definedName>
    <definedName name="__________________A30000">#REF!</definedName>
    <definedName name="__________________G1">DATE(YEAR(Loan_Start),MONTH(Loan_Start)+Payment_Number,DAY(Loan_Start))</definedName>
    <definedName name="__________________PJ50">#REF!</definedName>
    <definedName name="__________________v1">IF(__________________v8,Header_Row+__________________v4,Header_Row)</definedName>
    <definedName name="__________________v2">IF(__________________v8,Header_Row+__________________v4,Header_Row)</definedName>
    <definedName name="__________________v4">MATCH(0.01,End_Bal,-1)+1</definedName>
    <definedName name="__________________v5">DATE(YEAR(Loan_Start),MONTH(Loan_Start)+Payment_Number,DAY(Loan_Start))</definedName>
    <definedName name="__________________v6">OFFSET(Full_Print,0,0,__________________v2)</definedName>
    <definedName name="__________________v7">Scheduled_Payment+Extra_Payment</definedName>
    <definedName name="__________________v8">IF(Loan_Amount*Interest_Rate*Loan_Years*Loan_Start&gt;0,1,0)</definedName>
    <definedName name="__________________w1">IF(__________________w7,Header_Row+__________________w3,Header_Row)</definedName>
    <definedName name="__________________w2">IF(__________________w7,Header_Row+__________________w3,Header_Row)</definedName>
    <definedName name="__________________w3">MATCH(0.01,End_Bal,-1)+1</definedName>
    <definedName name="__________________w4">DATE(YEAR(Loan_Start),MONTH(Loan_Start)+Payment_Number,DAY(Loan_Start))</definedName>
    <definedName name="__________________w5">OFFSET(Full_Print,0,0,__________________w2)</definedName>
    <definedName name="__________________w6">Scheduled_Payment+Extra_Payment</definedName>
    <definedName name="__________________w7">IF(Loan_Amount*Interest_Rate*Loan_Years*Loan_Start&gt;0,1,0)</definedName>
    <definedName name="__________________X1">IF(__________________X7,Header_Row+__________________X3,Header_Row)</definedName>
    <definedName name="__________________X2">IF(__________________X7,Header_Row+__________________X3,Header_Row)</definedName>
    <definedName name="__________________X3">MATCH(0.01,End_Bal,-1)+1</definedName>
    <definedName name="__________________X4">DATE(YEAR(Loan_Start),MONTH(Loan_Start)+Payment_Number,DAY(Loan_Start))</definedName>
    <definedName name="__________________X5">OFFSET(Full_Print,0,0,__________________X2)</definedName>
    <definedName name="__________________X6">Scheduled_Payment+Extra_Payment</definedName>
    <definedName name="__________________X7">IF(Loan_Amount*Interest_Rate*Loan_Years*Loan_Start&gt;0,1,0)</definedName>
    <definedName name="__________________y2">IF(__________________y7,Header_Row+__________________y3,Header_Row)</definedName>
    <definedName name="__________________y3">MATCH(0.01,End_Bal,-1)+1</definedName>
    <definedName name="__________________y4">DATE(YEAR(Loan_Start),MONTH(Loan_Start)+Payment_Number,DAY(Loan_Start))</definedName>
    <definedName name="__________________y5">OFFSET(Full_Print,0,0,__________________y2)</definedName>
    <definedName name="__________________y6">Scheduled_Payment+Extra_Payment</definedName>
    <definedName name="__________________y7">IF(Loan_Amount*Interest_Rate*Loan_Years*Loan_Start&gt;0,1,0)</definedName>
    <definedName name="__________________z1">IF(__________________z7,Header_Row+__________________z3,Header_Row)</definedName>
    <definedName name="__________________z2">IF(__________________z7,Header_Row+__________________z3,Header_Row)</definedName>
    <definedName name="__________________z3">MATCH(0.01,End_Bal,-1)+1</definedName>
    <definedName name="__________________z4">DATE(YEAR(Loan_Start),MONTH(Loan_Start)+Payment_Number,DAY(Loan_Start))</definedName>
    <definedName name="__________________z5">OFFSET(Full_Print,0,0,__________________z2)</definedName>
    <definedName name="__________________z6">Scheduled_Payment+Extra_Payment</definedName>
    <definedName name="__________________z7">IF(Loan_Amount*Interest_Rate*Loan_Years*Loan_Start&gt;0,1,0)</definedName>
    <definedName name="_________________IPC2002">#REF!</definedName>
    <definedName name="________________A1">IF(Values_Entered,Header_Row+Number_of_Payments,Header_Row)</definedName>
    <definedName name="________________A17000">#REF!</definedName>
    <definedName name="________________A20000">#REF!</definedName>
    <definedName name="________________A30000">#REF!</definedName>
    <definedName name="________________G1">DATE(YEAR(Loan_Start),MONTH(Loan_Start)+Payment_Number,DAY(Loan_Start))</definedName>
    <definedName name="________________PJ50">#REF!</definedName>
    <definedName name="________________v1">IF(________________v8,Header_Row+________________v4,Header_Row)</definedName>
    <definedName name="________________v2">IF(________________v8,Header_Row+________________v4,Header_Row)</definedName>
    <definedName name="________________v4">MATCH(0.01,End_Bal,-1)+1</definedName>
    <definedName name="________________v5">DATE(YEAR(Loan_Start),MONTH(Loan_Start)+Payment_Number,DAY(Loan_Start))</definedName>
    <definedName name="________________v6">OFFSET(Full_Print,0,0,________________v2)</definedName>
    <definedName name="________________v7">Scheduled_Payment+Extra_Payment</definedName>
    <definedName name="________________v8">IF(Loan_Amount*Interest_Rate*Loan_Years*Loan_Start&gt;0,1,0)</definedName>
    <definedName name="________________w1">IF(________________w7,Header_Row+________________w3,Header_Row)</definedName>
    <definedName name="________________w2">IF(________________w7,Header_Row+________________w3,Header_Row)</definedName>
    <definedName name="________________w3">MATCH(0.01,End_Bal,-1)+1</definedName>
    <definedName name="________________w4">DATE(YEAR(Loan_Start),MONTH(Loan_Start)+Payment_Number,DAY(Loan_Start))</definedName>
    <definedName name="________________w5">OFFSET(Full_Print,0,0,________________w2)</definedName>
    <definedName name="________________w6">Scheduled_Payment+Extra_Payment</definedName>
    <definedName name="________________w7">IF(Loan_Amount*Interest_Rate*Loan_Years*Loan_Start&gt;0,1,0)</definedName>
    <definedName name="________________X1">IF(________________X7,Header_Row+________________X3,Header_Row)</definedName>
    <definedName name="________________X2">IF(________________X7,Header_Row+________________X3,Header_Row)</definedName>
    <definedName name="________________X3">MATCH(0.01,End_Bal,-1)+1</definedName>
    <definedName name="________________X4">DATE(YEAR(Loan_Start),MONTH(Loan_Start)+Payment_Number,DAY(Loan_Start))</definedName>
    <definedName name="________________X5">OFFSET(Full_Print,0,0,________________X2)</definedName>
    <definedName name="________________X6">Scheduled_Payment+Extra_Payment</definedName>
    <definedName name="________________X7">IF(Loan_Amount*Interest_Rate*Loan_Years*Loan_Start&gt;0,1,0)</definedName>
    <definedName name="________________y1">IF(__________________y7,Header_Row+__________________y3,Header_Row)</definedName>
    <definedName name="________________y2">IF(________________y7,Header_Row+________________y3,Header_Row)</definedName>
    <definedName name="________________y3">MATCH(0.01,End_Bal,-1)+1</definedName>
    <definedName name="________________y4">DATE(YEAR(Loan_Start),MONTH(Loan_Start)+Payment_Number,DAY(Loan_Start))</definedName>
    <definedName name="________________y5">OFFSET(Full_Print,0,0,________________y2)</definedName>
    <definedName name="________________y6">Scheduled_Payment+Extra_Payment</definedName>
    <definedName name="________________y7">IF(Loan_Amount*Interest_Rate*Loan_Years*Loan_Start&gt;0,1,0)</definedName>
    <definedName name="________________z1">IF(________________z7,Header_Row+________________z3,Header_Row)</definedName>
    <definedName name="________________z2">IF(________________z7,Header_Row+________________z3,Header_Row)</definedName>
    <definedName name="________________z3">MATCH(0.01,End_Bal,-1)+1</definedName>
    <definedName name="________________z4">DATE(YEAR(Loan_Start),MONTH(Loan_Start)+Payment_Number,DAY(Loan_Start))</definedName>
    <definedName name="________________z5">OFFSET(Full_Print,0,0,________________z2)</definedName>
    <definedName name="________________z6">Scheduled_Payment+Extra_Payment</definedName>
    <definedName name="________________z7">IF(Loan_Amount*Interest_Rate*Loan_Years*Loan_Start&gt;0,1,0)</definedName>
    <definedName name="_______________IPC2002">#REF!</definedName>
    <definedName name="______________A1">IF(Values_Entered,Header_Row+Number_of_Payments,Header_Row)</definedName>
    <definedName name="______________A17000">#REF!</definedName>
    <definedName name="______________A20000">#REF!</definedName>
    <definedName name="______________A30000">#REF!</definedName>
    <definedName name="______________G1">DATE(YEAR(Loan_Start),MONTH(Loan_Start)+Payment_Number,DAY(Loan_Start))</definedName>
    <definedName name="______________PJ50">#REF!</definedName>
    <definedName name="______________v1">IF(______________v8,Header_Row+______________v4,Header_Row)</definedName>
    <definedName name="______________v2">IF(______________v8,Header_Row+______________v4,Header_Row)</definedName>
    <definedName name="______________v4">MATCH(0.01,End_Bal,-1)+1</definedName>
    <definedName name="______________v5">DATE(YEAR(Loan_Start),MONTH(Loan_Start)+Payment_Number,DAY(Loan_Start))</definedName>
    <definedName name="______________v6">OFFSET(Full_Print,0,0,______________v2)</definedName>
    <definedName name="______________v7">Scheduled_Payment+Extra_Payment</definedName>
    <definedName name="______________v8">IF(Loan_Amount*Interest_Rate*Loan_Years*Loan_Start&gt;0,1,0)</definedName>
    <definedName name="______________w1">IF(______________w7,Header_Row+______________w3,Header_Row)</definedName>
    <definedName name="______________w2">IF(______________w7,Header_Row+______________w3,Header_Row)</definedName>
    <definedName name="______________w3">MATCH(0.01,End_Bal,-1)+1</definedName>
    <definedName name="______________w4">DATE(YEAR(Loan_Start),MONTH(Loan_Start)+Payment_Number,DAY(Loan_Start))</definedName>
    <definedName name="______________w5">OFFSET(Full_Print,0,0,______________w2)</definedName>
    <definedName name="______________w6">Scheduled_Payment+Extra_Payment</definedName>
    <definedName name="______________w7">IF(Loan_Amount*Interest_Rate*Loan_Years*Loan_Start&gt;0,1,0)</definedName>
    <definedName name="______________X1">IF(______________X7,Header_Row+______________X3,Header_Row)</definedName>
    <definedName name="______________X2">IF(______________X7,Header_Row+______________X3,Header_Row)</definedName>
    <definedName name="______________X3">MATCH(0.01,End_Bal,-1)+1</definedName>
    <definedName name="______________X4">DATE(YEAR(Loan_Start),MONTH(Loan_Start)+Payment_Number,DAY(Loan_Start))</definedName>
    <definedName name="______________X5">OFFSET(Full_Print,0,0,______________X2)</definedName>
    <definedName name="______________X6">Scheduled_Payment+Extra_Payment</definedName>
    <definedName name="______________X7">IF(Loan_Amount*Interest_Rate*Loan_Years*Loan_Start&gt;0,1,0)</definedName>
    <definedName name="______________y1">IF(________________y7,Header_Row+________________y3,Header_Row)</definedName>
    <definedName name="______________y2">IF(______________y7,Header_Row+______________y3,Header_Row)</definedName>
    <definedName name="______________y3">MATCH(0.01,End_Bal,-1)+1</definedName>
    <definedName name="______________y4">DATE(YEAR(Loan_Start),MONTH(Loan_Start)+Payment_Number,DAY(Loan_Start))</definedName>
    <definedName name="______________y5">OFFSET(Full_Print,0,0,______________y2)</definedName>
    <definedName name="______________y6">Scheduled_Payment+Extra_Payment</definedName>
    <definedName name="______________y7">IF(Loan_Amount*Interest_Rate*Loan_Years*Loan_Start&gt;0,1,0)</definedName>
    <definedName name="______________z1">IF(______________z7,Header_Row+______________z3,Header_Row)</definedName>
    <definedName name="______________z2">IF(______________z7,Header_Row+______________z3,Header_Row)</definedName>
    <definedName name="______________z3">MATCH(0.01,End_Bal,-1)+1</definedName>
    <definedName name="______________z4">DATE(YEAR(Loan_Start),MONTH(Loan_Start)+Payment_Number,DAY(Loan_Start))</definedName>
    <definedName name="______________z5">OFFSET(Full_Print,0,0,______________z2)</definedName>
    <definedName name="______________z6">Scheduled_Payment+Extra_Payment</definedName>
    <definedName name="______________z7">IF(Loan_Amount*Interest_Rate*Loan_Years*Loan_Start&gt;0,1,0)</definedName>
    <definedName name="_____________IPC2002">#REF!</definedName>
    <definedName name="____________A1">IF(Values_Entered,Header_Row+Number_of_Payments,Header_Row)</definedName>
    <definedName name="____________A17000">#REF!</definedName>
    <definedName name="____________A20000">#REF!</definedName>
    <definedName name="____________A30000">#REF!</definedName>
    <definedName name="____________G1">DATE(YEAR(Loan_Start),MONTH(Loan_Start)+Payment_Number,DAY(Loan_Start))</definedName>
    <definedName name="____________PJ50">#REF!</definedName>
    <definedName name="____________v1">IF(____________v8,Header_Row+____________v4,Header_Row)</definedName>
    <definedName name="____________v2">IF(____________v8,Header_Row+____________v4,Header_Row)</definedName>
    <definedName name="____________v4">MATCH(0.01,End_Bal,-1)+1</definedName>
    <definedName name="____________v5">DATE(YEAR(Loan_Start),MONTH(Loan_Start)+Payment_Number,DAY(Loan_Start))</definedName>
    <definedName name="____________v6">OFFSET(Full_Print,0,0,____________v2)</definedName>
    <definedName name="____________v7">Scheduled_Payment+Extra_Payment</definedName>
    <definedName name="____________v8">IF(Loan_Amount*Interest_Rate*Loan_Years*Loan_Start&gt;0,1,0)</definedName>
    <definedName name="____________w1">IF(____________w7,Header_Row+____________w3,Header_Row)</definedName>
    <definedName name="____________w2">IF(____________w7,Header_Row+____________w3,Header_Row)</definedName>
    <definedName name="____________w3">MATCH(0.01,End_Bal,-1)+1</definedName>
    <definedName name="____________w4">DATE(YEAR(Loan_Start),MONTH(Loan_Start)+Payment_Number,DAY(Loan_Start))</definedName>
    <definedName name="____________w5">OFFSET(Full_Print,0,0,____________w2)</definedName>
    <definedName name="____________w6">Scheduled_Payment+Extra_Payment</definedName>
    <definedName name="____________w7">IF(Loan_Amount*Interest_Rate*Loan_Years*Loan_Start&gt;0,1,0)</definedName>
    <definedName name="____________X1">IF(____________X7,Header_Row+____________X3,Header_Row)</definedName>
    <definedName name="____________X2">IF(____________X7,Header_Row+____________X3,Header_Row)</definedName>
    <definedName name="____________X3">MATCH(0.01,End_Bal,-1)+1</definedName>
    <definedName name="____________X4">DATE(YEAR(Loan_Start),MONTH(Loan_Start)+Payment_Number,DAY(Loan_Start))</definedName>
    <definedName name="____________X5">OFFSET(Full_Print,0,0,____________X2)</definedName>
    <definedName name="____________X6">Scheduled_Payment+Extra_Payment</definedName>
    <definedName name="____________X7">IF(Loan_Amount*Interest_Rate*Loan_Years*Loan_Start&gt;0,1,0)</definedName>
    <definedName name="____________y1">IF(______________y7,Header_Row+______________y3,Header_Row)</definedName>
    <definedName name="____________y2">IF(____________y7,Header_Row+____________y3,Header_Row)</definedName>
    <definedName name="____________y3">MATCH(0.01,End_Bal,-1)+1</definedName>
    <definedName name="____________y4">DATE(YEAR(Loan_Start),MONTH(Loan_Start)+Payment_Number,DAY(Loan_Start))</definedName>
    <definedName name="____________y5">OFFSET(Full_Print,0,0,____________y2)</definedName>
    <definedName name="____________y6">Scheduled_Payment+Extra_Payment</definedName>
    <definedName name="____________y7">IF(Loan_Amount*Interest_Rate*Loan_Years*Loan_Start&gt;0,1,0)</definedName>
    <definedName name="____________z1">IF(____________z7,Header_Row+____________z3,Header_Row)</definedName>
    <definedName name="____________z2">IF(____________z7,Header_Row+____________z3,Header_Row)</definedName>
    <definedName name="____________z3">MATCH(0.01,End_Bal,-1)+1</definedName>
    <definedName name="____________z4">DATE(YEAR(Loan_Start),MONTH(Loan_Start)+Payment_Number,DAY(Loan_Start))</definedName>
    <definedName name="____________z5">OFFSET(Full_Print,0,0,____________z2)</definedName>
    <definedName name="____________z6">Scheduled_Payment+Extra_Payment</definedName>
    <definedName name="____________z7">IF(Loan_Amount*Interest_Rate*Loan_Years*Loan_Start&gt;0,1,0)</definedName>
    <definedName name="___________IPC2002">#REF!</definedName>
    <definedName name="__________A1">IF(Values_Entered,Header_Row+Number_of_Payments,Header_Row)</definedName>
    <definedName name="__________A17000">#REF!</definedName>
    <definedName name="__________A20000">#REF!</definedName>
    <definedName name="__________A30000">#REF!</definedName>
    <definedName name="__________G1">DATE(YEAR(Loan_Start),MONTH(Loan_Start)+Payment_Number,DAY(Loan_Start))</definedName>
    <definedName name="__________PJ50">#REF!</definedName>
    <definedName name="__________v1">IF(__________v8,Header_Row+__________v4,Header_Row)</definedName>
    <definedName name="__________v2">IF(__________v8,Header_Row+__________v4,Header_Row)</definedName>
    <definedName name="__________v4">MATCH(0.01,End_Bal,-1)+1</definedName>
    <definedName name="__________v5">DATE(YEAR(Loan_Start),MONTH(Loan_Start)+Payment_Number,DAY(Loan_Start))</definedName>
    <definedName name="__________v6">OFFSET(Full_Print,0,0,__________v2)</definedName>
    <definedName name="__________v7">Scheduled_Payment+Extra_Payment</definedName>
    <definedName name="__________v8">IF(Loan_Amount*Interest_Rate*Loan_Years*Loan_Start&gt;0,1,0)</definedName>
    <definedName name="__________w1">IF(__________w7,Header_Row+__________w3,Header_Row)</definedName>
    <definedName name="__________w2">IF(__________w7,Header_Row+__________w3,Header_Row)</definedName>
    <definedName name="__________w3">MATCH(0.01,End_Bal,-1)+1</definedName>
    <definedName name="__________w4">DATE(YEAR(Loan_Start),MONTH(Loan_Start)+Payment_Number,DAY(Loan_Start))</definedName>
    <definedName name="__________w5">OFFSET(Full_Print,0,0,__________w2)</definedName>
    <definedName name="__________w6">Scheduled_Payment+Extra_Payment</definedName>
    <definedName name="__________w7">IF(Loan_Amount*Interest_Rate*Loan_Years*Loan_Start&gt;0,1,0)</definedName>
    <definedName name="__________X1">IF(__________X7,Header_Row+__________X3,Header_Row)</definedName>
    <definedName name="__________X2">IF(__________X7,Header_Row+__________X3,Header_Row)</definedName>
    <definedName name="__________X3">MATCH(0.01,End_Bal,-1)+1</definedName>
    <definedName name="__________X4">DATE(YEAR(Loan_Start),MONTH(Loan_Start)+Payment_Number,DAY(Loan_Start))</definedName>
    <definedName name="__________X5">OFFSET(Full_Print,0,0,__________X2)</definedName>
    <definedName name="__________X6">Scheduled_Payment+Extra_Payment</definedName>
    <definedName name="__________X7">IF(Loan_Amount*Interest_Rate*Loan_Years*Loan_Start&gt;0,1,0)</definedName>
    <definedName name="__________y1">IF(____________y7,Header_Row+____________y3,Header_Row)</definedName>
    <definedName name="__________y2">IF(__________y7,Header_Row+__________y3,Header_Row)</definedName>
    <definedName name="__________y3">MATCH(0.01,End_Bal,-1)+1</definedName>
    <definedName name="__________y4">DATE(YEAR(Loan_Start),MONTH(Loan_Start)+Payment_Number,DAY(Loan_Start))</definedName>
    <definedName name="__________y5">OFFSET(Full_Print,0,0,__________y2)</definedName>
    <definedName name="__________y6">Scheduled_Payment+Extra_Payment</definedName>
    <definedName name="__________y7">IF(Loan_Amount*Interest_Rate*Loan_Years*Loan_Start&gt;0,1,0)</definedName>
    <definedName name="__________z1">IF(__________z7,Header_Row+__________z3,Header_Row)</definedName>
    <definedName name="__________z2">IF(__________z7,Header_Row+__________z3,Header_Row)</definedName>
    <definedName name="__________z3">MATCH(0.01,End_Bal,-1)+1</definedName>
    <definedName name="__________z4">DATE(YEAR(Loan_Start),MONTH(Loan_Start)+Payment_Number,DAY(Loan_Start))</definedName>
    <definedName name="__________z5">OFFSET(Full_Print,0,0,__________z2)</definedName>
    <definedName name="__________z6">Scheduled_Payment+Extra_Payment</definedName>
    <definedName name="__________z7">IF(Loan_Amount*Interest_Rate*Loan_Years*Loan_Start&gt;0,1,0)</definedName>
    <definedName name="_________IPC2002">#REF!</definedName>
    <definedName name="________A1">IF(Values_Entered,Header_Row+Number_of_Payments,Header_Row)</definedName>
    <definedName name="________A17000">#REF!</definedName>
    <definedName name="________A20000">#REF!</definedName>
    <definedName name="________A30000">#REF!</definedName>
    <definedName name="________G1">DATE(YEAR(Loan_Start),MONTH(Loan_Start)+Payment_Number,DAY(Loan_Start))</definedName>
    <definedName name="________PJ50">#REF!</definedName>
    <definedName name="________v1">IF(________v8,Header_Row+________v4,Header_Row)</definedName>
    <definedName name="________v2">IF(________v8,Header_Row+________v4,Header_Row)</definedName>
    <definedName name="________v4">MATCH(0.01,End_Bal,-1)+1</definedName>
    <definedName name="________v5">DATE(YEAR(Loan_Start),MONTH(Loan_Start)+Payment_Number,DAY(Loan_Start))</definedName>
    <definedName name="________v6">OFFSET(Full_Print,0,0,________v2)</definedName>
    <definedName name="________v7">Scheduled_Payment+Extra_Payment</definedName>
    <definedName name="________v8">IF(Loan_Amount*Interest_Rate*Loan_Years*Loan_Start&gt;0,1,0)</definedName>
    <definedName name="________w1">IF(________w7,Header_Row+________w3,Header_Row)</definedName>
    <definedName name="________w2">IF(________w7,Header_Row+________w3,Header_Row)</definedName>
    <definedName name="________w3">MATCH(0.01,End_Bal,-1)+1</definedName>
    <definedName name="________w4">DATE(YEAR(Loan_Start),MONTH(Loan_Start)+Payment_Number,DAY(Loan_Start))</definedName>
    <definedName name="________w5">OFFSET(Full_Print,0,0,________w2)</definedName>
    <definedName name="________w6">Scheduled_Payment+Extra_Payment</definedName>
    <definedName name="________w7">IF(Loan_Amount*Interest_Rate*Loan_Years*Loan_Start&gt;0,1,0)</definedName>
    <definedName name="________X1">IF(________X7,Header_Row+________X3,Header_Row)</definedName>
    <definedName name="________X2">IF(________X7,Header_Row+________X3,Header_Row)</definedName>
    <definedName name="________X3">MATCH(0.01,End_Bal,-1)+1</definedName>
    <definedName name="________X4">DATE(YEAR(Loan_Start),MONTH(Loan_Start)+Payment_Number,DAY(Loan_Start))</definedName>
    <definedName name="________X5">OFFSET(Full_Print,0,0,________X2)</definedName>
    <definedName name="________X6">Scheduled_Payment+Extra_Payment</definedName>
    <definedName name="________X7">IF(Loan_Amount*Interest_Rate*Loan_Years*Loan_Start&gt;0,1,0)</definedName>
    <definedName name="________y1">IF(__________y7,Header_Row+__________y3,Header_Row)</definedName>
    <definedName name="________y2">IF(________y7,Header_Row+________y3,Header_Row)</definedName>
    <definedName name="________y3">MATCH(0.01,End_Bal,-1)+1</definedName>
    <definedName name="________y4">DATE(YEAR(Loan_Start),MONTH(Loan_Start)+Payment_Number,DAY(Loan_Start))</definedName>
    <definedName name="________y5">OFFSET(Full_Print,0,0,________y2)</definedName>
    <definedName name="________y6">Scheduled_Payment+Extra_Payment</definedName>
    <definedName name="________y7">IF(Loan_Amount*Interest_Rate*Loan_Years*Loan_Start&gt;0,1,0)</definedName>
    <definedName name="________z1">IF(________z7,Header_Row+________z3,Header_Row)</definedName>
    <definedName name="________z2">IF(________z7,Header_Row+________z3,Header_Row)</definedName>
    <definedName name="________z3">MATCH(0.01,End_Bal,-1)+1</definedName>
    <definedName name="________z4">DATE(YEAR(Loan_Start),MONTH(Loan_Start)+Payment_Number,DAY(Loan_Start))</definedName>
    <definedName name="________z5">OFFSET(Full_Print,0,0,________z2)</definedName>
    <definedName name="________z6">Scheduled_Payment+Extra_Payment</definedName>
    <definedName name="________z7">IF(Loan_Amount*Interest_Rate*Loan_Years*Loan_Start&gt;0,1,0)</definedName>
    <definedName name="_______IPC2002">#REF!</definedName>
    <definedName name="_______y1">IF(________y7,Header_Row+________y3,Header_Row)</definedName>
    <definedName name="______A1">IF(Values_Entered,Header_Row+Number_of_Payments,Header_Row)</definedName>
    <definedName name="______A17000">#REF!</definedName>
    <definedName name="______A20000">#REF!</definedName>
    <definedName name="______A30000">#REF!</definedName>
    <definedName name="______G1">#N/A</definedName>
    <definedName name="______IPC2002">#REF!</definedName>
    <definedName name="______PJ50">#REF!</definedName>
    <definedName name="______v1">IF(______v8,Header_Row+______v4,Header_Row)</definedName>
    <definedName name="______v2">IF(______v8,Header_Row+______v4,Header_Row)</definedName>
    <definedName name="______v4">#N/A</definedName>
    <definedName name="______v5">#N/A</definedName>
    <definedName name="______v6">#N/A</definedName>
    <definedName name="______v7">Scheduled_Payment+Extra_Payment</definedName>
    <definedName name="______v8">#N/A</definedName>
    <definedName name="______w1">IF(______w7,Header_Row+______w3,Header_Row)</definedName>
    <definedName name="______w2">IF(______w7,Header_Row+______w3,Header_Row)</definedName>
    <definedName name="______w3">#N/A</definedName>
    <definedName name="______w4">#N/A</definedName>
    <definedName name="______w5">#N/A</definedName>
    <definedName name="______w6">Scheduled_Payment+Extra_Payment</definedName>
    <definedName name="______w7">#N/A</definedName>
    <definedName name="______X1">IF(______X7,Header_Row+______X3,Header_Row)</definedName>
    <definedName name="______X2">IF(______X7,Header_Row+______X3,Header_Row)</definedName>
    <definedName name="______X3">#N/A</definedName>
    <definedName name="______X4">#N/A</definedName>
    <definedName name="______X5">#N/A</definedName>
    <definedName name="______X6">Scheduled_Payment+Extra_Payment</definedName>
    <definedName name="______X7">#N/A</definedName>
    <definedName name="______y2">IF(______y7,Header_Row+______y3,Header_Row)</definedName>
    <definedName name="______y3">#N/A</definedName>
    <definedName name="______y4">#N/A</definedName>
    <definedName name="______y5">#N/A</definedName>
    <definedName name="______y6">Scheduled_Payment+Extra_Payment</definedName>
    <definedName name="______y7">#N/A</definedName>
    <definedName name="______z1">IF(______z7,Header_Row+______z3,Header_Row)</definedName>
    <definedName name="______z2">IF(______z7,Header_Row+______z3,Header_Row)</definedName>
    <definedName name="______z3">#N/A</definedName>
    <definedName name="______z4">#N/A</definedName>
    <definedName name="______z5">#N/A</definedName>
    <definedName name="______z6">Scheduled_Payment+Extra_Payment</definedName>
    <definedName name="______z7">#N/A</definedName>
    <definedName name="_____A1">IF(Values_Entered,Header_Row+Number_of_Payments,Header_Row)</definedName>
    <definedName name="_____A17000">#REF!</definedName>
    <definedName name="_____A20000">#REF!</definedName>
    <definedName name="_____A30000">#REF!</definedName>
    <definedName name="_____G1">#N/A</definedName>
    <definedName name="_____IPC2002">#REF!</definedName>
    <definedName name="_____PJ50">#REF!</definedName>
    <definedName name="_____v1">IF(_____v8,Header_Row+_____v4,Header_Row)</definedName>
    <definedName name="_____v2">IF(_____v8,Header_Row+_____v4,Header_Row)</definedName>
    <definedName name="_____v4">#N/A</definedName>
    <definedName name="_____v5">#N/A</definedName>
    <definedName name="_____v6">#N/A</definedName>
    <definedName name="_____v7">Scheduled_Payment+Extra_Payment</definedName>
    <definedName name="_____v8">#N/A</definedName>
    <definedName name="_____w1">IF(_____w7,Header_Row+_____w3,Header_Row)</definedName>
    <definedName name="_____w2">IF(_____w7,Header_Row+_____w3,Header_Row)</definedName>
    <definedName name="_____w3">#N/A</definedName>
    <definedName name="_____w4">#N/A</definedName>
    <definedName name="_____w5">#N/A</definedName>
    <definedName name="_____w6">Scheduled_Payment+Extra_Payment</definedName>
    <definedName name="_____w7">#N/A</definedName>
    <definedName name="_____X1">IF(_____X7,Header_Row+_____X3,Header_Row)</definedName>
    <definedName name="_____X2">IF(_____X7,Header_Row+_____X3,Header_Row)</definedName>
    <definedName name="_____X3">#N/A</definedName>
    <definedName name="_____X4">#N/A</definedName>
    <definedName name="_____X5">#N/A</definedName>
    <definedName name="_____X6">Scheduled_Payment+Extra_Payment</definedName>
    <definedName name="_____X7">#N/A</definedName>
    <definedName name="_____y1">IF(______y7,Header_Row+______y3,Header_Row)</definedName>
    <definedName name="_____y2">IF(_____y7,Header_Row+_____y3,Header_Row)</definedName>
    <definedName name="_____y3">#N/A</definedName>
    <definedName name="_____y4">#N/A</definedName>
    <definedName name="_____y5">#N/A</definedName>
    <definedName name="_____y6">Scheduled_Payment+Extra_Payment</definedName>
    <definedName name="_____y7">#N/A</definedName>
    <definedName name="_____z1">IF(_____z7,Header_Row+_____z3,Header_Row)</definedName>
    <definedName name="_____z2">IF(_____z7,Header_Row+_____z3,Header_Row)</definedName>
    <definedName name="_____z3">#N/A</definedName>
    <definedName name="_____z4">#N/A</definedName>
    <definedName name="_____z5">#N/A</definedName>
    <definedName name="_____z6">Scheduled_Payment+Extra_Payment</definedName>
    <definedName name="_____z7">#N/A</definedName>
    <definedName name="____A1">IF(Values_Entered,Header_Row+Number_of_Payments,Header_Row)</definedName>
    <definedName name="____A17000">#REF!</definedName>
    <definedName name="____A20000">#REF!</definedName>
    <definedName name="____A30000">#REF!</definedName>
    <definedName name="____G1">DATE(YEAR(Loan_Start),MONTH(Loan_Start)+Payment_Number,DAY(Loan_Start))</definedName>
    <definedName name="____IPC2002">#REF!</definedName>
    <definedName name="____PJ50">#REF!</definedName>
    <definedName name="____v1">IF(____v8,Header_Row+____v4,Header_Row)</definedName>
    <definedName name="____v2">IF(____v8,Header_Row+____v4,Header_Row)</definedName>
    <definedName name="____v4">MATCH(0.01,End_Bal,-1)+1</definedName>
    <definedName name="____v5">DATE(YEAR(Loan_Start),MONTH(Loan_Start)+Payment_Number,DAY(Loan_Start))</definedName>
    <definedName name="____v6">OFFSET(Full_Print,0,0,____v2)</definedName>
    <definedName name="____v7">Scheduled_Payment+Extra_Payment</definedName>
    <definedName name="____v8">IF(Loan_Amount*Interest_Rate*Loan_Years*Loan_Start&gt;0,1,0)</definedName>
    <definedName name="____w1">IF(____w7,Header_Row+____w3,Header_Row)</definedName>
    <definedName name="____w2">IF(____w7,Header_Row+____w3,Header_Row)</definedName>
    <definedName name="____w3">MATCH(0.01,End_Bal,-1)+1</definedName>
    <definedName name="____w4">DATE(YEAR(Loan_Start),MONTH(Loan_Start)+Payment_Number,DAY(Loan_Start))</definedName>
    <definedName name="____w5">OFFSET(Full_Print,0,0,____w2)</definedName>
    <definedName name="____w6">Scheduled_Payment+Extra_Payment</definedName>
    <definedName name="____w7">IF(Loan_Amount*Interest_Rate*Loan_Years*Loan_Start&gt;0,1,0)</definedName>
    <definedName name="____X1">IF(____X7,Header_Row+____X3,Header_Row)</definedName>
    <definedName name="____X2">IF(____X7,Header_Row+____X3,Header_Row)</definedName>
    <definedName name="____X3">MATCH(0.01,End_Bal,-1)+1</definedName>
    <definedName name="____X4">DATE(YEAR(Loan_Start),MONTH(Loan_Start)+Payment_Number,DAY(Loan_Start))</definedName>
    <definedName name="____X5">OFFSET(Full_Print,0,0,____X2)</definedName>
    <definedName name="____X6">Scheduled_Payment+Extra_Payment</definedName>
    <definedName name="____X7">IF(Loan_Amount*Interest_Rate*Loan_Years*Loan_Start&gt;0,1,0)</definedName>
    <definedName name="____y1">IF(____y7,Header_Row+____y3,Header_Row)</definedName>
    <definedName name="____y2">IF(____y7,Header_Row+____y3,Header_Row)</definedName>
    <definedName name="____y3">MATCH(0.01,End_Bal,-1)+1</definedName>
    <definedName name="____y4">DATE(YEAR(Loan_Start),MONTH(Loan_Start)+Payment_Number,DAY(Loan_Start))</definedName>
    <definedName name="____y5">OFFSET(Full_Print,0,0,____y2)</definedName>
    <definedName name="____y6">Scheduled_Payment+Extra_Payment</definedName>
    <definedName name="____y7">IF(Loan_Amount*Interest_Rate*Loan_Years*Loan_Start&gt;0,1,0)</definedName>
    <definedName name="____z1">IF(____z7,Header_Row+____z3,Header_Row)</definedName>
    <definedName name="____z2">IF(____z7,Header_Row+____z3,Header_Row)</definedName>
    <definedName name="____z3">MATCH(0.01,End_Bal,-1)+1</definedName>
    <definedName name="____z4">DATE(YEAR(Loan_Start),MONTH(Loan_Start)+Payment_Number,DAY(Loan_Start))</definedName>
    <definedName name="____z5">OFFSET(Full_Print,0,0,____z2)</definedName>
    <definedName name="____z6">Scheduled_Payment+Extra_Payment</definedName>
    <definedName name="____z7">IF(Loan_Amount*Interest_Rate*Loan_Years*Loan_Start&gt;0,1,0)</definedName>
    <definedName name="___A1">IF([1]!Values_Entered,Header_Row+[1]!Number_of_Payments,Header_Row)</definedName>
    <definedName name="___A17000">#REF!</definedName>
    <definedName name="___A20000">#REF!</definedName>
    <definedName name="___A30000">#REF!</definedName>
    <definedName name="___G1">DATE(YEAR(Loan_Start),MONTH(Loan_Start)+Payment_Number,DAY(Loan_Start))</definedName>
    <definedName name="___IPC2002">#REF!</definedName>
    <definedName name="___PJ50">#REF!</definedName>
    <definedName name="___v1">IF(___v8,Header_Row+___v4,Header_Row)</definedName>
    <definedName name="___v2">IF(___v8,Header_Row+___v4,Header_Row)</definedName>
    <definedName name="___v4">MATCH(0.01,End_Bal,-1)+1</definedName>
    <definedName name="___v5">DATE(YEAR(Loan_Start),MONTH(Loan_Start)+Payment_Number,DAY(Loan_Start))</definedName>
    <definedName name="___v6">OFFSET(Full_Print,0,0,___v2)</definedName>
    <definedName name="___v7">Scheduled_Payment+Extra_Payment</definedName>
    <definedName name="___v8">IF(Loan_Amount*Interest_Rate*Loan_Years*Loan_Start&gt;0,1,0)</definedName>
    <definedName name="___w1">IF(___w7,Header_Row+___w3,Header_Row)</definedName>
    <definedName name="___w2">IF(___w7,Header_Row+___w3,Header_Row)</definedName>
    <definedName name="___w3">MATCH(0.01,End_Bal,-1)+1</definedName>
    <definedName name="___w4">DATE(YEAR(Loan_Start),MONTH(Loan_Start)+Payment_Number,DAY(Loan_Start))</definedName>
    <definedName name="___w5">OFFSET(Full_Print,0,0,___w2)</definedName>
    <definedName name="___w6">Scheduled_Payment+Extra_Payment</definedName>
    <definedName name="___w7">IF(Loan_Amount*Interest_Rate*Loan_Years*Loan_Start&gt;0,1,0)</definedName>
    <definedName name="___X1">IF(___X7,Header_Row+___X3,Header_Row)</definedName>
    <definedName name="___X2">IF(___X7,Header_Row+___X3,Header_Row)</definedName>
    <definedName name="___X3">MATCH(0.01,End_Bal,-1)+1</definedName>
    <definedName name="___X4">DATE(YEAR(Loan_Start),MONTH(Loan_Start)+Payment_Number,DAY(Loan_Start))</definedName>
    <definedName name="___X5">OFFSET(Full_Print,0,0,___X2)</definedName>
    <definedName name="___X6">Scheduled_Payment+Extra_Payment</definedName>
    <definedName name="___X7">IF(Loan_Amount*Interest_Rate*Loan_Years*Loan_Start&gt;0,1,0)</definedName>
    <definedName name="___y1">IF(___y7,Header_Row+___y3,Header_Row)</definedName>
    <definedName name="___y2">IF(___y7,Header_Row+___y3,Header_Row)</definedName>
    <definedName name="___y3">MATCH(0.01,End_Bal,-1)+1</definedName>
    <definedName name="___y4">DATE(YEAR(Loan_Start),MONTH(Loan_Start)+Payment_Number,DAY(Loan_Start))</definedName>
    <definedName name="___y5">OFFSET(Full_Print,0,0,___y2)</definedName>
    <definedName name="___y6">Scheduled_Payment+Extra_Payment</definedName>
    <definedName name="___y7">IF(Loan_Amount*Interest_Rate*Loan_Years*Loan_Start&gt;0,1,0)</definedName>
    <definedName name="___z1">IF(___z7,Header_Row+___z3,Header_Row)</definedName>
    <definedName name="___z2">IF(___z7,Header_Row+___z3,Header_Row)</definedName>
    <definedName name="___z3">MATCH(0.01,End_Bal,-1)+1</definedName>
    <definedName name="___z4">DATE(YEAR(Loan_Start),MONTH(Loan_Start)+Payment_Number,DAY(Loan_Start))</definedName>
    <definedName name="___z5">OFFSET(Full_Print,0,0,___z2)</definedName>
    <definedName name="___z6">Scheduled_Payment+Extra_Payment</definedName>
    <definedName name="___z7">IF(Loan_Amount*Interest_Rate*Loan_Years*Loan_Start&gt;0,1,0)</definedName>
    <definedName name="__A17000">#REF!</definedName>
    <definedName name="__A20000">#REF!</definedName>
    <definedName name="__A30000">#REF!</definedName>
    <definedName name="__AFC1">[2]INV!$A$25:$D$28</definedName>
    <definedName name="__AFC3">[2]INV!$F$25:$I$28</definedName>
    <definedName name="__AFC5">[2]INV!$K$25:$N$28</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G1">DATE(YEAR(Loan_Start),MONTH(Loan_Start)+Payment_Number,DAY(Loan_Start))</definedName>
    <definedName name="__IPC2002">#REF!</definedName>
    <definedName name="__nO">IF([1]!Loan_Amount*[1]!Interest_Rate*[1]!Loan_Years*[1]!Loan_Start&gt;0,1,0)</definedName>
    <definedName name="__PJ50">#REF!</definedName>
    <definedName name="__rc">#REF!</definedName>
    <definedName name="__SBC1">[2]INV!$A$12:$D$15</definedName>
    <definedName name="__SBC3">[2]INV!$F$12:$I$15</definedName>
    <definedName name="__SBC5">[2]INV!$K$12:$N$15</definedName>
    <definedName name="__v1">IF(__v8,Header_Row+__v4,Header_Row)</definedName>
    <definedName name="__v2">IF(__v8,Header_Row+__v4,Header_Row)</definedName>
    <definedName name="__v4">MATCH(0.01,End_Bal,-1)+1</definedName>
    <definedName name="__v5">DATE(YEAR(Loan_Start),MONTH(Loan_Start)+Payment_Number,DAY(Loan_Start))</definedName>
    <definedName name="__v6">OFFSET(Full_Print,0,0,__v2)</definedName>
    <definedName name="__v7">Scheduled_Payment+Extra_Payment</definedName>
    <definedName name="__v8">IF(Loan_Amount*Interest_Rate*Loan_Years*Loan_Start&gt;0,1,0)</definedName>
    <definedName name="__w1">IF(__w7,Header_Row+__w3,Header_Row)</definedName>
    <definedName name="__w2">IF(__w7,Header_Row+__w3,Header_Row)</definedName>
    <definedName name="__w3">MATCH(0.01,End_Bal,-1)+1</definedName>
    <definedName name="__w4">DATE(YEAR(Loan_Start),MONTH(Loan_Start)+Payment_Number,DAY(Loan_Start))</definedName>
    <definedName name="__w5">OFFSET(Full_Print,0,0,__w2)</definedName>
    <definedName name="__w6">Scheduled_Payment+Extra_Payment</definedName>
    <definedName name="__w7">IF(Loan_Amount*Interest_Rate*Loan_Years*Loan_Start&gt;0,1,0)</definedName>
    <definedName name="__X1">IF(__X7,Header_Row+__X3,Header_Row)</definedName>
    <definedName name="__X2">IF(__X7,Header_Row+__X3,Header_Row)</definedName>
    <definedName name="__X3">MATCH(0.01,End_Bal,-1)+1</definedName>
    <definedName name="__X4">DATE(YEAR(Loan_Start),MONTH(Loan_Start)+Payment_Number,DAY(Loan_Start))</definedName>
    <definedName name="__X5">OFFSET(Full_Print,0,0,__X2)</definedName>
    <definedName name="__X6">Scheduled_Payment+Extra_Payment</definedName>
    <definedName name="__X7">IF(Loan_Amount*Interest_Rate*Loan_Years*Loan_Start&gt;0,1,0)</definedName>
    <definedName name="__y1">IF(__y7,Header_Row+__y3,Header_Row)</definedName>
    <definedName name="__y2">IF(__y7,Header_Row+__y3,Header_Row)</definedName>
    <definedName name="__y3">MATCH(0.01,End_Bal,-1)+1</definedName>
    <definedName name="__y4">DATE(YEAR(Loan_Start),MONTH(Loan_Start)+Payment_Number,DAY(Loan_Start))</definedName>
    <definedName name="__y5">OFFSET(Full_Print,0,0,__y2)</definedName>
    <definedName name="__y6">Scheduled_Payment+Extra_Payment</definedName>
    <definedName name="__y7">IF(Loan_Amount*Interest_Rate*Loan_Years*Loan_Start&gt;0,1,0)</definedName>
    <definedName name="__z1">IF(__z7,Header_Row+__z3,Header_Row)</definedName>
    <definedName name="__z2">IF(__z7,Header_Row+__z3,Header_Row)</definedName>
    <definedName name="__z3">MATCH(0.01,End_Bal,-1)+1</definedName>
    <definedName name="__z4">DATE(YEAR(Loan_Start),MONTH(Loan_Start)+Payment_Number,DAY(Loan_Start))</definedName>
    <definedName name="__z5">OFFSET(Full_Print,0,0,__z2)</definedName>
    <definedName name="__z6">Scheduled_Payment+Extra_Payment</definedName>
    <definedName name="__z7">IF(Loan_Amount*Interest_Rate*Loan_Years*Loan_Start&gt;0,1,0)</definedName>
    <definedName name="_A1">#N/A</definedName>
    <definedName name="_A17000">#REF!</definedName>
    <definedName name="_A20000">#REF!</definedName>
    <definedName name="_A30000">#REF!</definedName>
    <definedName name="_AFC1">[2]INV!$A$25:$D$28</definedName>
    <definedName name="_AFC3">[2]INV!$F$25:$I$28</definedName>
    <definedName name="_AFC5">[2]INV!$K$25:$N$28</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G1">#N/A</definedName>
    <definedName name="_IPC2002">#REF!</definedName>
    <definedName name="_NEC1">'[3]CANT OBRA 2601'!$H$34</definedName>
    <definedName name="_PJ50">#REF!</definedName>
    <definedName name="_rc">#REF!</definedName>
    <definedName name="_SBC1">[2]INV!$A$12:$D$15</definedName>
    <definedName name="_SBC3">[2]INV!$F$12:$I$15</definedName>
    <definedName name="_SBC5">[2]INV!$K$12:$N$15</definedName>
    <definedName name="_v1">#N/A</definedName>
    <definedName name="_v2">#N/A</definedName>
    <definedName name="_v4">#N/A</definedName>
    <definedName name="_v5">#N/A</definedName>
    <definedName name="_v6">#N/A</definedName>
    <definedName name="_v7">Scheduled_Payment+Extra_Payment</definedName>
    <definedName name="_v8">#N/A</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#N/A</definedName>
    <definedName name="_X2">#N/A</definedName>
    <definedName name="_X3">#N/A</definedName>
    <definedName name="_X4">#N/A</definedName>
    <definedName name="_X5">#N/A</definedName>
    <definedName name="_X6">Scheduled_Payment+Extra_Payment</definedName>
    <definedName name="_X7">#N/A</definedName>
    <definedName name="_y1">#N/A</definedName>
    <definedName name="_y2">#N/A</definedName>
    <definedName name="_y3">#N/A</definedName>
    <definedName name="_y4">#N/A</definedName>
    <definedName name="_y5">#N/A</definedName>
    <definedName name="_y6">Scheduled_Payment+Extra_Payment</definedName>
    <definedName name="_y7">#N/A</definedName>
    <definedName name="_z1">#N/A</definedName>
    <definedName name="_z2">#N/A</definedName>
    <definedName name="_z3">#N/A</definedName>
    <definedName name="_z4">#N/A</definedName>
    <definedName name="_z5">#N/A</definedName>
    <definedName name="_z6">Scheduled_Payment+Extra_Payment</definedName>
    <definedName name="_z7">#N/A</definedName>
    <definedName name="A">Scheduled_Payment+Extra_Payment</definedName>
    <definedName name="A_impresión_IM">#REF!</definedName>
    <definedName name="AA">IF(__________w7,Header_Row+__________w3,Header_Row)</definedName>
    <definedName name="AAC">[2]AASHTO!$A$14:$F$17</definedName>
    <definedName name="ABG">[2]AASHTO!$A$2:$F$5</definedName>
    <definedName name="AccessDatabase" hidden="1">"A:\SAIN.mdb"</definedName>
    <definedName name="actual">'[4]ESTADO RED'!#REF!</definedName>
    <definedName name="ad">#REF!</definedName>
    <definedName name="ADMINISTRADOR">[5]CUMPLIMIENTO!$C$5</definedName>
    <definedName name="ADMINISTRADOR_VIAL__ARMANDO_SANCHEZ_SANCHEZ">[6]INDICMICROEMP!$A$20</definedName>
    <definedName name="admon">[7]DATOS!$B$16</definedName>
    <definedName name="admon1">[8]DATOS!$B$16</definedName>
    <definedName name="ads">#REF!</definedName>
    <definedName name="ah">#REF!</definedName>
    <definedName name="ahe">#REF!</definedName>
    <definedName name="aj">#REF!</definedName>
    <definedName name="ALTURA_DEL_MURO__M">'[9]DATOS 1203'!$AC$9</definedName>
    <definedName name="ANTONIA">IF(FABIAN,[0]!Header_Row+Number_of_Payments,[0]!Header_Row)</definedName>
    <definedName name="año">'[4]ESTADO RED'!#REF!</definedName>
    <definedName name="año1">'[10]ESTADO RED'!#REF!</definedName>
    <definedName name="ao">#REF!</definedName>
    <definedName name="_xlnm.Print_Area" localSheetId="1">'311.11P'!$A$1:$L$104</definedName>
    <definedName name="_xlnm.Print_Area" localSheetId="0">'PRESUPUESTO OFICIAL'!$B$1:$I$20</definedName>
    <definedName name="_xlnm.Print_Area">#REF!</definedName>
    <definedName name="as">#REF!</definedName>
    <definedName name="ASB">[2]AASHTO!$A$8:$F$11</definedName>
    <definedName name="au">#REF!</definedName>
    <definedName name="aur">#REF!</definedName>
    <definedName name="av">#REF!</definedName>
    <definedName name="ax">#REF!</definedName>
    <definedName name="bb">#REF!</definedName>
    <definedName name="Beg_Bal">#REF!</definedName>
    <definedName name="bgh">#REF!</definedName>
    <definedName name="BHT">#REF!</definedName>
    <definedName name="bimestre">'[4]ESTADO RED'!$E$8</definedName>
    <definedName name="BJHVVHGH">DATE(YEAR(Loan_Start),MONTH(Loan_Start)+Payment_Number,DAY(Loan_Start))</definedName>
    <definedName name="bl">#REF!</definedName>
    <definedName name="bnm">#REF!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w">#REF!</definedName>
    <definedName name="CARLOS">DATE(YEAR(Loan_Start),MONTH(Loan_Start)+Payment_Number,DAY(Loan_Start))</definedName>
    <definedName name="CAROL">'[7]precios-básicos2002'!$C$12:$C$56</definedName>
    <definedName name="carol1">'[8]precios-básicos2002'!$C$12:$C$56</definedName>
    <definedName name="CARRETERAS">[7]DATOS!$A$9</definedName>
    <definedName name="causa">[11]Datos!$B$3:$D$72</definedName>
    <definedName name="cc">#REF!</definedName>
    <definedName name="ccto210">#REF!</definedName>
    <definedName name="cd">#REF!</definedName>
    <definedName name="CEMENTO">[12]Insum!$A$3:$H$63</definedName>
    <definedName name="clase">[11]Datos!$E$3:$F$10</definedName>
    <definedName name="co">#REF!</definedName>
    <definedName name="cp">#REF!</definedName>
    <definedName name="Criticos">#REF!</definedName>
    <definedName name="cv">#REF!</definedName>
    <definedName name="cx">#REF!</definedName>
    <definedName name="D">Scheduled_Payment+Extra_Payment</definedName>
    <definedName name="DANI">[7]ITEMS!$B$6:$B$176</definedName>
    <definedName name="Data">#REF!</definedName>
    <definedName name="dc">#REF!</definedName>
    <definedName name="DCF">#REF!</definedName>
    <definedName name="DD">#N/A</definedName>
    <definedName name="DDDD">IF([0]!Values_Entered,[0]!Header_Row+[0]!Number_of_Payments,[0]!Header_Row)</definedName>
    <definedName name="ddee">#REF!</definedName>
    <definedName name="df">#REF!</definedName>
    <definedName name="di">#REF!</definedName>
    <definedName name="dj">#REF!</definedName>
    <definedName name="dl">#REF!</definedName>
    <definedName name="dm">#REF!</definedName>
    <definedName name="do">#REF!</definedName>
    <definedName name="DOR">#REF!</definedName>
    <definedName name="drf">#REF!</definedName>
    <definedName name="DSA">#REF!</definedName>
    <definedName name="dt">#REF!</definedName>
    <definedName name="DTS">#REF!</definedName>
    <definedName name="ee">[6]INDICMICROEMP!$A$20</definedName>
    <definedName name="EEEEEE">Scheduled_Payment+Extra_Payment</definedName>
    <definedName name="ef">#REF!</definedName>
    <definedName name="el">#REF!</definedName>
    <definedName name="End_Bal">#REF!</definedName>
    <definedName name="equi">'[7]precios-básicos2002'!$C$12:$C$56</definedName>
    <definedName name="equipo">'[7]precios-básicos2002'!$C$12:$E$56</definedName>
    <definedName name="er">#REF!</definedName>
    <definedName name="ESPECIFICACION">#REF!</definedName>
    <definedName name="Especificación">#REF!</definedName>
    <definedName name="Extra_Pay">#REF!</definedName>
    <definedName name="fa">#REF!</definedName>
    <definedName name="FABI">Scheduled_Payment+Extra_Payment</definedName>
    <definedName name="FABIAN">IF(Loan_Amount*Interest_Rate*Loan_Years*Loan_Start&gt;0,1,0)</definedName>
    <definedName name="fb">#REF!</definedName>
    <definedName name="fd">#REF!</definedName>
    <definedName name="fda">#REF!</definedName>
    <definedName name="ff">#REF!</definedName>
    <definedName name="fg">#REF!</definedName>
    <definedName name="FGV">#REF!</definedName>
    <definedName name="fi">#REF!</definedName>
    <definedName name="fk">#REF!</definedName>
    <definedName name="flq">#REF!</definedName>
    <definedName name="fu">#REF!</definedName>
    <definedName name="Full_Print">#REF!</definedName>
    <definedName name="fv">#REF!</definedName>
    <definedName name="fy">#REF!</definedName>
    <definedName name="ga">#REF!</definedName>
    <definedName name="gb">#REF!</definedName>
    <definedName name="gc">#REF!</definedName>
    <definedName name="gd">#REF!</definedName>
    <definedName name="gdj">#REF!</definedName>
    <definedName name="gf">#REF!</definedName>
    <definedName name="gft">#REF!</definedName>
    <definedName name="GG">#N/A</definedName>
    <definedName name="GH">#N/A</definedName>
    <definedName name="ghu">#REF!</definedName>
    <definedName name="GI">MATCH(0.01,End_Bal,-1)+1</definedName>
    <definedName name="GJ">DATE(YEAR(Loan_Start),MONTH(Loan_Start)+Payment_Number,DAY(Loan_Start))</definedName>
    <definedName name="GK">OFFSET(Full_Print,0,0,[0]!GH)</definedName>
    <definedName name="GL">Scheduled_Payment+Extra_Payment</definedName>
    <definedName name="GM">IF(Loan_Amount*Interest_Rate*Loan_Years*Loan_Start&gt;0,1,0)</definedName>
    <definedName name="gmt">#REF!</definedName>
    <definedName name="gn">#REF!</definedName>
    <definedName name="gnm">#REF!</definedName>
    <definedName name="gñ">#REF!</definedName>
    <definedName name="gp">#REF!</definedName>
    <definedName name="grl">#REF!</definedName>
    <definedName name="gte">#REF!</definedName>
    <definedName name="GTI">#REF!</definedName>
    <definedName name="gy">#REF!</definedName>
    <definedName name="ha">#REF!</definedName>
    <definedName name="Header_Row">ROW(#REF!)</definedName>
    <definedName name="hgt">#REF!</definedName>
    <definedName name="hgu">#REF!</definedName>
    <definedName name="hh">#REF!</definedName>
    <definedName name="hj">#REF!</definedName>
    <definedName name="hjk">#REF!</definedName>
    <definedName name="hl">#REF!</definedName>
    <definedName name="hnt">#REF!</definedName>
    <definedName name="HOJA">DATE(YEAR([0]!Loan_Start),MONTH([0]!Loan_Start)+Payment_Number,DAY([0]!Loan_Start))</definedName>
    <definedName name="HOJA444">DATE(YEAR([0]!Loan_Start),MONTH([0]!Loan_Start)+Payment_Number,DAY([0]!Loan_Start))</definedName>
    <definedName name="hp">#REF!</definedName>
    <definedName name="hqi">#REF!</definedName>
    <definedName name="ht">#REF!</definedName>
    <definedName name="htk">#REF!</definedName>
    <definedName name="HYT">#REF!</definedName>
    <definedName name="I">#REF!</definedName>
    <definedName name="id">#REF!</definedName>
    <definedName name="IF">'[13]A. P. U.'!#REF!</definedName>
    <definedName name="ig">#REF!</definedName>
    <definedName name="ii">#REF!</definedName>
    <definedName name="ik">#REF!</definedName>
    <definedName name="ikj">#REF!</definedName>
    <definedName name="imprevistos">[7]DATOS!$B$17</definedName>
    <definedName name="IND">[14]items!$C$4:$J$247</definedName>
    <definedName name="inf">#REF!</definedName>
    <definedName name="Int">#REF!</definedName>
    <definedName name="Interest_Rate">#REF!</definedName>
    <definedName name="INV_11">'[15]PR 1'!$A$2:$N$655</definedName>
    <definedName name="io">#REF!</definedName>
    <definedName name="ir">#REF!</definedName>
    <definedName name="it.">#REF!</definedName>
    <definedName name="ITEM1">#REF!</definedName>
    <definedName name="ITEM15">#REF!</definedName>
    <definedName name="ITEM2">#REF!</definedName>
    <definedName name="ITEM3">#REF!</definedName>
    <definedName name="items">[7]ITEMS!$B$6:$B$176</definedName>
    <definedName name="jh">#REF!</definedName>
    <definedName name="jj">#REF!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io">#REF!</definedName>
    <definedName name="kip">#REF!</definedName>
    <definedName name="KJH">#REF!</definedName>
    <definedName name="kl">#REF!</definedName>
    <definedName name="kñy">#REF!</definedName>
    <definedName name="ko">[16]items!$C$4:$J$247</definedName>
    <definedName name="kuh">#REF!</definedName>
    <definedName name="kuy">#REF!</definedName>
    <definedName name="L_L">IF([0]!Values_Entered,Header_Row+[0]!Number_of_Payments,Header_Row)</definedName>
    <definedName name="Last_Row">IF([0]!Values_Entered,Header_Row+[0]!Number_of_Payments,Header_Row)</definedName>
    <definedName name="LINEA">[7]DATOS!$B$16</definedName>
    <definedName name="LISTA_ALTURA_GAVION">'[9]DATOS 1203'!$BC$3:$BC$5</definedName>
    <definedName name="LISTA_TIPO_DE_BOX">'[9]DATOS 1203'!$BD$3:$BD$12</definedName>
    <definedName name="ll">#REF!</definedName>
    <definedName name="LÑP">#REF!</definedName>
    <definedName name="Loan_Amount">#REF!</definedName>
    <definedName name="Loan_Start">#REF!</definedName>
    <definedName name="Loan_Years">#REF!</definedName>
    <definedName name="LOCA">IF(RICO,[0]!Header_Row+TUPI,[0]!Header_Row)</definedName>
    <definedName name="LOI">#REF!</definedName>
    <definedName name="LUCY">OFFSET(Full_Print,0,0,LOCA)</definedName>
    <definedName name="m">Scheduled_Payment+Extra_Payment</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QUINAR">[12]Insum!$A$68:$H$98</definedName>
    <definedName name="MARTA">IF(Loan_Amount*Interest_Rate*Loan_Years*Loan_Start&gt;0,1,0)</definedName>
    <definedName name="MARTHA">[7]DATOS!$A$9</definedName>
    <definedName name="mater">'[7]precios-básicos2002'!$C$59:$C$127</definedName>
    <definedName name="materiales">'[7]precios-básicos2002'!$C$59:$E$127</definedName>
    <definedName name="mdo">'[7]precios-básicos2002'!$C$131:$C$140</definedName>
    <definedName name="mf">#REF!</definedName>
    <definedName name="mhg">#REF!</definedName>
    <definedName name="mht">#REF!</definedName>
    <definedName name="mhy">#REF!</definedName>
    <definedName name="mju">#REF!</definedName>
    <definedName name="mku">#REF!</definedName>
    <definedName name="mm">#REF!</definedName>
    <definedName name="mmm">#REF!</definedName>
    <definedName name="mobra">'[7]precios-básicos2002'!$C$131:$E$140</definedName>
    <definedName name="mr">#REF!</definedName>
    <definedName name="nb">#REF!</definedName>
    <definedName name="nbv">#REF!</definedName>
    <definedName name="nece.cab">#REF!</definedName>
    <definedName name="NHG">#REF!</definedName>
    <definedName name="NJH">#REF!</definedName>
    <definedName name="nm">#REF!</definedName>
    <definedName name="NOVIEMBRE">MATCH(0.01,[1]!End_Bal,-1)+1</definedName>
    <definedName name="nr">#REF!</definedName>
    <definedName name="nt">#REF!</definedName>
    <definedName name="Num_Pmt_Per_Year">#REF!</definedName>
    <definedName name="Number_of_Payments">MATCH(0.01,End_Bal,-1)+1</definedName>
    <definedName name="ñl">#REF!</definedName>
    <definedName name="ññ">#REF!</definedName>
    <definedName name="ñok">#REF!</definedName>
    <definedName name="ñp">#REF!</definedName>
    <definedName name="ñpo">#REF!</definedName>
    <definedName name="Obra">#REF!</definedName>
    <definedName name="oo">#REF!</definedName>
    <definedName name="os">#REF!</definedName>
    <definedName name="PATIOS">[17]INDICE!$A$9:$G$290</definedName>
    <definedName name="Pav">#N/A</definedName>
    <definedName name="Pay_Date">#REF!</definedName>
    <definedName name="Pay_Num">#REF!</definedName>
    <definedName name="Payment_Date">DATE(YEAR(Loan_Start),MONTH(Loan_Start)+Payment_Number,DAY(Loan_Start))</definedName>
    <definedName name="PAZ">[18]INDICE!$A$3:$F$9</definedName>
    <definedName name="PERIODO">[5]CUMPLIMIENTO!$M$5</definedName>
    <definedName name="pñ">#REF!</definedName>
    <definedName name="po">#REF!</definedName>
    <definedName name="poi">#REF!</definedName>
    <definedName name="POO">#REF!</definedName>
    <definedName name="pp">#REF!</definedName>
    <definedName name="PRECIO">#REF!</definedName>
    <definedName name="precios">#REF!</definedName>
    <definedName name="prestaciones">[7]DATOS!$B$14</definedName>
    <definedName name="primer">'[4]ESTADO RED'!#REF!</definedName>
    <definedName name="Princ">#REF!</definedName>
    <definedName name="Print_Area_MI">#REF!</definedName>
    <definedName name="Print_Area_Reset">#N/A</definedName>
    <definedName name="Proponente">#REF!</definedName>
    <definedName name="q">#REF!</definedName>
    <definedName name="qq">#REF!</definedName>
    <definedName name="QQQ">DATE(YEAR([0]!Loan_Start),MONTH([0]!Loan_Start)+Payment_Number,DAY([0]!Loan_Start))</definedName>
    <definedName name="qw">#REF!</definedName>
    <definedName name="rds">#REF!</definedName>
    <definedName name="RE">#N/A</definedName>
    <definedName name="regional">[4]CARRETERAS!$A$2</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ll">#REF!</definedName>
    <definedName name="residente">'[4]GENERALIDADES '!$E$9</definedName>
    <definedName name="RICO">IF(Loan_Amount*Interest_Rate*Loan_Years*Loan_Start&gt;0,1,0)</definedName>
    <definedName name="RIIIIIIIIIIIC">DATE(YEAR(Loan_Start),MONTH(Loan_Start)+Payment_Number,DAY(Loan_Start))</definedName>
    <definedName name="rl">#REF!</definedName>
    <definedName name="rlo">#REF!</definedName>
    <definedName name="rm">#REF!</definedName>
    <definedName name="rñ">#REF!</definedName>
    <definedName name="rr">#REF!</definedName>
    <definedName name="rt">#REF!</definedName>
    <definedName name="rte">#REF!</definedName>
    <definedName name="rty">#REF!</definedName>
    <definedName name="RUTA">DATE(YEAR([0]!Loan_Start),MONTH([0]!Loan_Start)+Payment_Number,DAY([0]!Loan_Start))</definedName>
    <definedName name="RW">[19]items!$C$4:$J$248</definedName>
    <definedName name="ry">#REF!</definedName>
    <definedName name="sbe">#REF!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E">#REF!</definedName>
    <definedName name="SE">[11]Datos!$B$3:$D$72</definedName>
    <definedName name="SE_REQUIERE_PAVIMENTO">'[9]DATOS 1203'!$AA$17</definedName>
    <definedName name="segundo">'[4]ESTADO RED'!#REF!</definedName>
    <definedName name="si">#REF!</definedName>
    <definedName name="sk">#REF!</definedName>
    <definedName name="sm">#REF!</definedName>
    <definedName name="sn">#REF!</definedName>
    <definedName name="snw">#REF!</definedName>
    <definedName name="sñ">#REF!</definedName>
    <definedName name="so">#REF!</definedName>
    <definedName name="sr">#REF!</definedName>
    <definedName name="ss">#REF!</definedName>
    <definedName name="SSSSSSS">IF(Loan_Amount*Interest_Rate*Loan_Years*Loan_Start&gt;0,1,0)</definedName>
    <definedName name="SW">Scheduled_Payment+Extra_Payment</definedName>
    <definedName name="tb">#REF!</definedName>
    <definedName name="TECN">DATE(YEAR(Loan_Start),MONTH(Loan_Start)+Payment_Number,DAY(Loan_Start))</definedName>
    <definedName name="th">#REF!</definedName>
    <definedName name="tipov">#REF!</definedName>
    <definedName name="titi">IF(Loan_Amount*Interest_Rate*Loan_Years*Loan_Start&gt;0,1,0)</definedName>
    <definedName name="TITO">IF(RICO,[0]!Header_Row+TUPI,[0]!Header_Row)</definedName>
    <definedName name="TITOF">IF(RICO,[0]!Header_Row+TUPI,[0]!Header_Row)</definedName>
    <definedName name="TITULO">#REF!</definedName>
    <definedName name="_xlnm.Print_Titles" localSheetId="1">'311.11P'!$1:$9</definedName>
    <definedName name="tj">#REF!</definedName>
    <definedName name="tl">#REF!</definedName>
    <definedName name="tn">#REF!</definedName>
    <definedName name="Total_Interest">#REF!</definedName>
    <definedName name="Total_Pay">#REF!</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imestre1">'[10]ESTADO RED'!$E$8</definedName>
    <definedName name="TT">#REF!</definedName>
    <definedName name="TUPI">MATCH(0.01,End_Bal,-1)+1</definedName>
    <definedName name="ty">#REF!</definedName>
    <definedName name="tyu">#REF!</definedName>
    <definedName name="Ubicación">#REF!</definedName>
    <definedName name="ui">#REF!</definedName>
    <definedName name="UNITARIO">[20]Unitarios!$A$3:$D$13</definedName>
    <definedName name="Unitarios">#REF!</definedName>
    <definedName name="ut">#REF!</definedName>
    <definedName name="utilidad">[7]DATOS!$B$18</definedName>
    <definedName name="uu">#REF!</definedName>
    <definedName name="uxd">#REF!</definedName>
    <definedName name="uy">#REF!</definedName>
    <definedName name="valor1">#REF!</definedName>
    <definedName name="valor2">#REF!</definedName>
    <definedName name="VALOR3">#REF!</definedName>
    <definedName name="Values_Entered">IF(Loan_Amount*Interest_Rate*Loan_Years*Loan_Start&gt;0,1,0)</definedName>
    <definedName name="vb">#REF!</definedName>
    <definedName name="vc">#REF!</definedName>
    <definedName name="vck">#REF!</definedName>
    <definedName name="vd">#REF!</definedName>
    <definedName name="vfn">#REF!</definedName>
    <definedName name="vg">#REF!</definedName>
    <definedName name="vias">[11]Datos!$H$2:$H$6</definedName>
    <definedName name="vm">#REF!</definedName>
    <definedName name="vr">Scheduled_Payment+Extra_Payment</definedName>
    <definedName name="vv">#REF!</definedName>
    <definedName name="w">Scheduled_Payment+Extra_Payment</definedName>
    <definedName name="WE">#N/A</definedName>
    <definedName name="wj">#REF!</definedName>
    <definedName name="wl">#REF!</definedName>
    <definedName name="ws">#REF!</definedName>
    <definedName name="ww">#REF!</definedName>
    <definedName name="xb">#REF!</definedName>
    <definedName name="xo">#REF!</definedName>
    <definedName name="xx">#REF!</definedName>
    <definedName name="yn">#REF!</definedName>
    <definedName name="yu">#REF!</definedName>
    <definedName name="yui">#REF!</definedName>
    <definedName name="yy">#REF!</definedName>
    <definedName name="zc">#REF!</definedName>
    <definedName name="zd">#REF!</definedName>
    <definedName name="zdr">#REF!</definedName>
    <definedName name="zx">#REF!</definedName>
    <definedName name="ZZ">MATCH(0.01,[0]!End_Bal,-1)+1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9" i="5" l="1"/>
  <c r="L54" i="5"/>
  <c r="L46" i="5"/>
  <c r="L45" i="5"/>
  <c r="L33" i="5"/>
  <c r="J33" i="5"/>
  <c r="L38" i="5"/>
  <c r="A33" i="5"/>
  <c r="B33" i="5"/>
  <c r="L47" i="5" l="1"/>
  <c r="L40" i="5"/>
  <c r="L6" i="1"/>
  <c r="L63" i="5" l="1"/>
  <c r="J68" i="5" s="1"/>
  <c r="L68" i="5" s="1"/>
  <c r="L71" i="5" s="1"/>
  <c r="L73" i="5" s="1"/>
  <c r="H11" i="1" s="1"/>
  <c r="L8" i="1" s="1"/>
  <c r="I11" i="1" l="1"/>
  <c r="I13" i="1" s="1"/>
  <c r="I14" i="1" s="1"/>
  <c r="K9" i="1"/>
  <c r="L10" i="1"/>
  <c r="I15" i="1" l="1"/>
</calcChain>
</file>

<file path=xl/sharedStrings.xml><?xml version="1.0" encoding="utf-8"?>
<sst xmlns="http://schemas.openxmlformats.org/spreadsheetml/2006/main" count="117" uniqueCount="97">
  <si>
    <t>INSTITUTO NACIONAL DE VÍAS</t>
  </si>
  <si>
    <t>ITEM</t>
  </si>
  <si>
    <t>DESCRIPCION</t>
  </si>
  <si>
    <t>UND</t>
  </si>
  <si>
    <t>CANT</t>
  </si>
  <si>
    <t>V/UNIT</t>
  </si>
  <si>
    <t>V/TOTAL</t>
  </si>
  <si>
    <t>M3</t>
  </si>
  <si>
    <t>VALOR COSTO DIRECTO</t>
  </si>
  <si>
    <t>VALOR TOTAL DE LA OBRA</t>
  </si>
  <si>
    <t>ANÁLISIS DE PRECIOS UNITARIOS</t>
  </si>
  <si>
    <t>I. EQUIPO</t>
  </si>
  <si>
    <t>III. TRANSPORTES</t>
  </si>
  <si>
    <t>IV. MANO DE OBRA</t>
  </si>
  <si>
    <t>V. COSTOS INDIRECTOS</t>
  </si>
  <si>
    <t>VALOR IVA (19% )</t>
  </si>
  <si>
    <t>+</t>
  </si>
  <si>
    <t>BENITIN RODILLO COMPACTADOR</t>
  </si>
  <si>
    <t>SUBDIRECCION DE GESTIÓN INTEGRAL DE CARRRETERAS</t>
  </si>
  <si>
    <t>DIRECCIÓN TERRITORIAL SUCRE</t>
  </si>
  <si>
    <t>PART</t>
  </si>
  <si>
    <t>GENERAL</t>
  </si>
  <si>
    <t>CÓDIGO</t>
  </si>
  <si>
    <t>MEPI-MN1-IN-10-FR-1</t>
  </si>
  <si>
    <t>INSTITUTO NACIONAL DE VIAS</t>
  </si>
  <si>
    <t>PROCESO MISIONAL EJECUCIÓN DE PROYECTOS DE INFRAESTRUCTURA DE TRANSPORTE</t>
  </si>
  <si>
    <t>VERSIÓN</t>
  </si>
  <si>
    <t>MANUAL DE INTERVENTORÍA OBRA PÚBLICA</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</si>
  <si>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</si>
  <si>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</si>
  <si>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</si>
  <si>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</si>
  <si>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</si>
  <si>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</si>
  <si>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</si>
  <si>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</si>
  <si>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</si>
  <si>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</si>
  <si>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</si>
  <si>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</si>
  <si>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</si>
  <si>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</si>
  <si>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</si>
  <si>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</si>
  <si>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</si>
  <si>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</si>
  <si>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</si>
  <si>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</si>
  <si>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DESCRIPCIÓN</t>
  </si>
  <si>
    <t>GRUPO DE AJUSTE</t>
  </si>
  <si>
    <t>UNIDAD</t>
  </si>
  <si>
    <t>CANTIDAD</t>
  </si>
  <si>
    <t>TIPO</t>
  </si>
  <si>
    <t>TARIFA/HORA</t>
  </si>
  <si>
    <t>RENDIMIENTO</t>
  </si>
  <si>
    <t>Vr. UNITARIO</t>
  </si>
  <si>
    <t>SUBTOTAL</t>
  </si>
  <si>
    <t>II. MATERIALES</t>
  </si>
  <si>
    <t>PRECIO UNIT.</t>
  </si>
  <si>
    <t>MATERIAL</t>
  </si>
  <si>
    <t>CANTIDAD      (1)</t>
  </si>
  <si>
    <t>DISTANCIA       (2)</t>
  </si>
  <si>
    <t>CANTIDAD * DISTANCIA          (1) * (2)</t>
  </si>
  <si>
    <t>TARIFA</t>
  </si>
  <si>
    <t>JORNAL</t>
  </si>
  <si>
    <t>PRESTACIONES</t>
  </si>
  <si>
    <t>JORNAL TOTAL</t>
  </si>
  <si>
    <t>TOTAL COSTO DIRECTO</t>
  </si>
  <si>
    <t>Porcentaje</t>
  </si>
  <si>
    <t>Valor Total</t>
  </si>
  <si>
    <t>ADMINISTRACIÓN</t>
  </si>
  <si>
    <t xml:space="preserve">IMPREVISTOS </t>
  </si>
  <si>
    <t>UTILIDAD</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</si>
  <si>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</si>
  <si>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</si>
  <si>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</si>
  <si>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</si>
  <si>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</si>
  <si>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</si>
  <si>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</si>
  <si>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</si>
  <si>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</si>
  <si>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</si>
  <si>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</si>
  <si>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</si>
  <si>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</si>
  <si>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LT</t>
  </si>
  <si>
    <t>N/A</t>
  </si>
  <si>
    <t>PRESUPUESTO OFICIAL</t>
  </si>
  <si>
    <t>311.11P</t>
  </si>
  <si>
    <t>311P</t>
  </si>
  <si>
    <t>Suministro de material de afirmado (Incluye Equipo).</t>
  </si>
  <si>
    <t>PROCESO DE MINIMA CUANTÍA No. IP-DT-SUC-003-2023</t>
  </si>
  <si>
    <t xml:space="preserve">OBJETO: SUMINISTRO DE AFIRMADO EN LA VIA COVEÑAS - SAN ONOFRE (9004) A CARGO DE LA DT SUCRE
</t>
  </si>
  <si>
    <t>MATERIAL DE AFIRMADO</t>
  </si>
  <si>
    <t>AGUA</t>
  </si>
  <si>
    <t>VOLQUETA 15 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</si>
</sst>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164" formatCode="_-&quot;$&quot;* #,##0_-;\-&quot;$&quot;* #,##0_-;_-&quot;$&quot;* &quot;-&quot;_-;_-@_-"/>
    <numFmt numFmtId="165" formatCode="_-&quot;$&quot;* #,##0.00_-;\-&quot;$&quot;* #,##0.00_-;_-&quot;$&quot;* &quot;-&quot;??_-;_-@_-"/>
    <numFmt numFmtId="166" formatCode="_-* #,##0.00_-;\-* #,##0.00_-;_-* &quot;-&quot;_-;_-@_-"/>
    <numFmt numFmtId="167" formatCode="_-&quot;$&quot;* #,##0.00_-;\-&quot;$&quot;* #,##0.00_-;_-&quot;$&quot;* &quot;-&quot;_-;_-@_-"/>
    <numFmt numFmtId="168" formatCode="_-&quot;$&quot;* #,##0.000_-;\-&quot;$&quot;* #,##0.000_-;_-&quot;$&quot;* &quot;-&quot;_-;_-@_-"/>
    <numFmt numFmtId="169" formatCode="dd/mm/yyyy;@"/>
    <numFmt numFmtId="170" formatCode="_(&quot;$&quot;\ * #,##0.00_);_(&quot;$&quot;\ * \(#,##0.00\);_(&quot;$&quot;\ * &quot;-&quot;??_);_(@_)"/>
    <numFmt numFmtId="171" formatCode="_(* #,##0.00_);_(* \(#,##0.00\);_(* &quot;-&quot;??_);_(@_)"/>
  </numFmts>
  <fonts count="28">
    <font>
      <sz val="10"/>
      <name val="Arial"/>
    </font>
    <font>
      <sz val="10"/>
      <color theme="1"/>
      <name val="Arial"/>
      <family val="2"/>
    </font>
    <font>
      <sz val="10"/>
      <name val="Arial"/>
      <family val="2"/>
    </font>
    <font>
      <b/>
      <sz val="14"/>
      <color theme="1"/>
      <name val="Arial"/>
      <family val="2"/>
    </font>
    <font>
      <b/>
      <sz val="13"/>
      <color theme="1"/>
      <name val="Arial"/>
      <family val="2"/>
    </font>
    <font>
      <sz val="16"/>
      <color theme="1"/>
      <name val="Arial"/>
      <family val="2"/>
    </font>
    <font>
      <b/>
      <sz val="16"/>
      <color indexed="8"/>
      <name val="Arial"/>
      <family val="2"/>
    </font>
    <font>
      <b/>
      <sz val="16"/>
      <color theme="1"/>
      <name val="Arial"/>
      <family val="2"/>
    </font>
    <font>
      <sz val="16"/>
      <name val="Arial"/>
      <family val="2"/>
    </font>
    <font>
      <b/>
      <sz val="8"/>
      <name val="Arial"/>
      <family val="2"/>
    </font>
    <font>
      <sz val="8"/>
      <name val="Arial"/>
      <family val="2"/>
    </font>
    <font>
      <b/>
      <sz val="10"/>
      <name val="Arial"/>
      <family val="2"/>
    </font>
    <font>
      <sz val="10"/>
      <name val="Arial"/>
      <family val="2"/>
    </font>
    <font>
      <sz val="10"/>
      <name val="Arial"/>
    </font>
    <font>
      <b/>
      <sz val="14"/>
      <name val="Arial"/>
      <family val="2"/>
    </font>
    <font>
      <sz val="14"/>
      <name val="Arial"/>
      <family val="2"/>
    </font>
    <font>
      <sz val="14"/>
      <color theme="1"/>
      <name val="Arial"/>
      <family val="2"/>
    </font>
    <font>
      <b/>
      <sz val="14"/>
      <color indexed="62"/>
      <name val="Arial"/>
      <family val="2"/>
    </font>
    <font>
      <b/>
      <sz val="7"/>
      <name val="Arial"/>
      <family val="2"/>
    </font>
    <font>
      <sz val="10"/>
      <name val="Geneva"/>
      <family val="2"/>
    </font>
    <font>
      <sz val="9"/>
      <name val="Arial"/>
      <family val="2"/>
    </font>
    <font>
      <b/>
      <sz val="9"/>
      <name val="Arial"/>
      <family val="2"/>
    </font>
    <font>
      <sz val="6"/>
      <name val="Arial"/>
      <family val="2"/>
    </font>
    <font>
      <b/>
      <sz val="6"/>
      <name val="Arial"/>
      <family val="2"/>
    </font>
    <font>
      <b/>
      <sz val="11"/>
      <name val="Arial"/>
      <family val="2"/>
    </font>
    <font>
      <sz val="11"/>
      <name val="Arial"/>
      <family val="2"/>
    </font>
    <font>
      <sz val="5"/>
      <name val="Arial"/>
      <family val="2"/>
    </font>
    <font>
      <sz val="12"/>
      <name val="Arial"/>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6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bottom style="dotted">
        <color indexed="64"/>
      </bottom>
      <diagonal/>
    </border>
    <border>
      <left/>
      <right/>
      <top style="dotted">
        <color indexed="64"/>
      </top>
      <bottom/>
      <diagonal/>
    </border>
    <border>
      <left style="medium">
        <color indexed="64"/>
      </left>
      <right/>
      <top style="thin">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3">
    <xf numFmtId="0" fontId="0" fillId="0" borderId="0"/>
    <xf numFmtId="164" fontId="2" fillId="0" borderId="0" applyFont="0" applyFill="0" applyBorder="0" applyAlignment="0" applyProtection="0"/>
    <xf numFmtId="0" fontId="2" fillId="0" borderId="0"/>
    <xf numFmtId="41" fontId="2" fillId="0" borderId="0" applyFont="0" applyFill="0" applyBorder="0" applyAlignment="0" applyProtection="0"/>
    <xf numFmtId="0" fontId="2" fillId="0" borderId="0"/>
    <xf numFmtId="9" fontId="2" fillId="0" borderId="0" applyFont="0" applyFill="0" applyBorder="0" applyAlignment="0" applyProtection="0"/>
    <xf numFmtId="44" fontId="12" fillId="0" borderId="0" applyFont="0" applyFill="0" applyBorder="0" applyAlignment="0" applyProtection="0"/>
    <xf numFmtId="41" fontId="13" fillId="0" borderId="0" applyFont="0" applyFill="0" applyBorder="0" applyAlignment="0" applyProtection="0"/>
    <xf numFmtId="0" fontId="2" fillId="0" borderId="0"/>
    <xf numFmtId="0" fontId="2" fillId="0" borderId="0"/>
    <xf numFmtId="0" fontId="19" fillId="0" borderId="0"/>
    <xf numFmtId="170" fontId="2" fillId="0" borderId="0" applyFont="0" applyFill="0" applyBorder="0" applyAlignment="0" applyProtection="0"/>
    <xf numFmtId="171" fontId="2" fillId="0" borderId="0" applyFont="0" applyFill="0" applyBorder="0" applyAlignment="0" applyProtection="0"/>
  </cellStyleXfs>
  <cellXfs count="300">
    <xf numFmtId="0" fontId="0" fillId="0" borderId="0" xfId="0"/>
    <xf numFmtId="0" fontId="1" fillId="0" borderId="0" xfId="0" applyFont="1" applyAlignment="1">
      <alignment vertical="center"/>
    </xf>
    <xf numFmtId="0" fontId="1" fillId="0" borderId="0" xfId="0" applyFont="1"/>
    <xf numFmtId="164" fontId="1" fillId="0" borderId="0" xfId="1" applyFont="1" applyProtection="1"/>
    <xf numFmtId="0" fontId="4" fillId="0" borderId="0" xfId="0" applyFont="1" applyAlignment="1">
      <alignment horizontal="center" vertical="center"/>
    </xf>
    <xf numFmtId="0" fontId="5" fillId="0" borderId="0" xfId="0" applyFont="1" applyAlignment="1">
      <alignment vertical="center"/>
    </xf>
    <xf numFmtId="0" fontId="5" fillId="0" borderId="0" xfId="0" applyFont="1"/>
    <xf numFmtId="0" fontId="7" fillId="0" borderId="0" xfId="0" applyFont="1" applyAlignment="1">
      <alignment horizontal="center" vertical="center" wrapText="1"/>
    </xf>
    <xf numFmtId="0" fontId="7" fillId="0" borderId="0" xfId="0" applyFont="1" applyAlignment="1">
      <alignment horizontal="center" wrapText="1"/>
    </xf>
    <xf numFmtId="165" fontId="7" fillId="0" borderId="0" xfId="0" applyNumberFormat="1" applyFont="1" applyAlignment="1">
      <alignment horizontal="center" wrapText="1"/>
    </xf>
    <xf numFmtId="0" fontId="5" fillId="0" borderId="0" xfId="0" applyFont="1" applyAlignment="1">
      <alignment vertical="center" wrapText="1"/>
    </xf>
    <xf numFmtId="0" fontId="5" fillId="0" borderId="0" xfId="0" applyFont="1" applyAlignment="1">
      <alignment wrapText="1"/>
    </xf>
    <xf numFmtId="164" fontId="5" fillId="0" borderId="0" xfId="1" applyFont="1" applyAlignment="1">
      <alignment wrapText="1"/>
    </xf>
    <xf numFmtId="0" fontId="8" fillId="0" borderId="0" xfId="0" applyFont="1"/>
    <xf numFmtId="0" fontId="2" fillId="0" borderId="12" xfId="0" applyFont="1" applyBorder="1"/>
    <xf numFmtId="0" fontId="10" fillId="0" borderId="0" xfId="0" applyFont="1"/>
    <xf numFmtId="0" fontId="11" fillId="0" borderId="0" xfId="0" applyFont="1"/>
    <xf numFmtId="0" fontId="9" fillId="0" borderId="0" xfId="0" applyFont="1" applyAlignment="1">
      <alignment horizontal="center"/>
    </xf>
    <xf numFmtId="0" fontId="4" fillId="0" borderId="0" xfId="0" applyFont="1" applyAlignment="1">
      <alignment vertical="center"/>
    </xf>
    <xf numFmtId="168" fontId="5" fillId="0" borderId="0" xfId="0" applyNumberFormat="1" applyFont="1"/>
    <xf numFmtId="167" fontId="0" fillId="0" borderId="0" xfId="0" applyNumberFormat="1"/>
    <xf numFmtId="44" fontId="5" fillId="0" borderId="0" xfId="6" applyFont="1"/>
    <xf numFmtId="0" fontId="2" fillId="0" borderId="0" xfId="0" applyFont="1"/>
    <xf numFmtId="4" fontId="14" fillId="0" borderId="4" xfId="2" applyNumberFormat="1" applyFont="1" applyBorder="1" applyAlignment="1">
      <alignment horizontal="center" vertical="center" wrapText="1"/>
    </xf>
    <xf numFmtId="4" fontId="14" fillId="0" borderId="5" xfId="2" applyNumberFormat="1" applyFont="1" applyBorder="1" applyAlignment="1">
      <alignment horizontal="center" vertical="center" wrapText="1"/>
    </xf>
    <xf numFmtId="0" fontId="14" fillId="0" borderId="5" xfId="0" applyFont="1" applyBorder="1" applyAlignment="1">
      <alignment horizontal="center" vertical="center" wrapText="1"/>
    </xf>
    <xf numFmtId="0" fontId="14" fillId="0" borderId="5" xfId="2" applyFont="1" applyBorder="1" applyAlignment="1" applyProtection="1">
      <alignment horizontal="center" vertical="center" wrapText="1"/>
      <protection locked="0"/>
    </xf>
    <xf numFmtId="166" fontId="14" fillId="0" borderId="5" xfId="3" applyNumberFormat="1" applyFont="1" applyFill="1" applyBorder="1" applyAlignment="1" applyProtection="1">
      <alignment horizontal="center" vertical="center" wrapText="1"/>
      <protection locked="0"/>
    </xf>
    <xf numFmtId="164" fontId="3" fillId="0" borderId="5" xfId="1" applyFont="1" applyFill="1" applyBorder="1" applyAlignment="1" applyProtection="1">
      <alignment horizontal="center" vertical="center" wrapText="1"/>
      <protection locked="0"/>
    </xf>
    <xf numFmtId="164" fontId="3" fillId="0" borderId="6" xfId="1" applyFont="1" applyFill="1" applyBorder="1" applyAlignment="1" applyProtection="1">
      <alignment horizontal="center" vertical="center" wrapText="1"/>
      <protection locked="0"/>
    </xf>
    <xf numFmtId="4" fontId="15" fillId="0" borderId="4" xfId="2" applyNumberFormat="1" applyFont="1" applyBorder="1" applyAlignment="1" applyProtection="1">
      <alignment horizontal="center" vertical="center" wrapText="1"/>
      <protection locked="0"/>
    </xf>
    <xf numFmtId="4" fontId="15" fillId="0" borderId="5" xfId="2" applyNumberFormat="1" applyFont="1" applyBorder="1" applyAlignment="1" applyProtection="1">
      <alignment horizontal="center" vertical="center" wrapText="1"/>
      <protection locked="0"/>
    </xf>
    <xf numFmtId="0" fontId="15" fillId="0" borderId="5" xfId="0" applyFont="1" applyBorder="1" applyAlignment="1">
      <alignment vertical="center" wrapText="1"/>
    </xf>
    <xf numFmtId="0" fontId="15" fillId="0" borderId="5" xfId="2" applyFont="1" applyBorder="1" applyAlignment="1" applyProtection="1">
      <alignment horizontal="center" vertical="center" wrapText="1"/>
      <protection locked="0"/>
    </xf>
    <xf numFmtId="166" fontId="15" fillId="0" borderId="5" xfId="3" applyNumberFormat="1" applyFont="1" applyFill="1" applyBorder="1" applyAlignment="1" applyProtection="1">
      <alignment horizontal="center" vertical="center" wrapText="1"/>
      <protection locked="0"/>
    </xf>
    <xf numFmtId="164" fontId="16" fillId="0" borderId="5" xfId="1" applyFont="1" applyFill="1" applyBorder="1" applyAlignment="1" applyProtection="1">
      <alignment horizontal="right" vertical="center" wrapText="1"/>
      <protection locked="0"/>
    </xf>
    <xf numFmtId="166" fontId="16" fillId="0" borderId="6" xfId="7" applyNumberFormat="1" applyFont="1" applyFill="1" applyBorder="1" applyAlignment="1" applyProtection="1">
      <alignment horizontal="left" vertical="center" wrapText="1"/>
      <protection locked="0"/>
    </xf>
    <xf numFmtId="4" fontId="15" fillId="0" borderId="4" xfId="2" applyNumberFormat="1" applyFont="1" applyBorder="1" applyAlignment="1">
      <alignment horizontal="center" vertical="center" wrapText="1"/>
    </xf>
    <xf numFmtId="4" fontId="15" fillId="0" borderId="5" xfId="2" applyNumberFormat="1" applyFont="1" applyBorder="1" applyAlignment="1">
      <alignment horizontal="center" vertical="center" wrapText="1"/>
    </xf>
    <xf numFmtId="164" fontId="16" fillId="0" borderId="6" xfId="1" applyFont="1" applyFill="1" applyBorder="1" applyAlignment="1" applyProtection="1">
      <alignment horizontal="left" vertical="center" wrapText="1"/>
      <protection locked="0"/>
    </xf>
    <xf numFmtId="0" fontId="16" fillId="0" borderId="7" xfId="0" applyFont="1" applyBorder="1"/>
    <xf numFmtId="0" fontId="16" fillId="0" borderId="0" xfId="0" applyFont="1"/>
    <xf numFmtId="0" fontId="15" fillId="0" borderId="0" xfId="4" applyFont="1" applyAlignment="1" applyProtection="1">
      <alignment horizontal="left"/>
      <protection locked="0"/>
    </xf>
    <xf numFmtId="0" fontId="17" fillId="2" borderId="0" xfId="0" applyFont="1" applyFill="1" applyAlignment="1">
      <alignment vertical="center"/>
    </xf>
    <xf numFmtId="164" fontId="17" fillId="2" borderId="0" xfId="1" applyFont="1" applyFill="1" applyBorder="1" applyAlignment="1" applyProtection="1">
      <alignment vertical="center"/>
    </xf>
    <xf numFmtId="167" fontId="3" fillId="3" borderId="6" xfId="1" applyNumberFormat="1" applyFont="1" applyFill="1" applyBorder="1" applyAlignment="1" applyProtection="1">
      <alignment vertical="center"/>
    </xf>
    <xf numFmtId="167" fontId="3" fillId="0" borderId="6" xfId="1" applyNumberFormat="1" applyFont="1" applyFill="1" applyBorder="1" applyAlignment="1" applyProtection="1">
      <alignment vertical="center"/>
    </xf>
    <xf numFmtId="0" fontId="16" fillId="0" borderId="8" xfId="0" applyFont="1" applyBorder="1"/>
    <xf numFmtId="0" fontId="16" fillId="0" borderId="9" xfId="0" applyFont="1" applyBorder="1"/>
    <xf numFmtId="0" fontId="14" fillId="0" borderId="9" xfId="4" applyFont="1" applyBorder="1" applyAlignment="1" applyProtection="1">
      <alignment horizontal="left"/>
      <protection locked="0"/>
    </xf>
    <xf numFmtId="0" fontId="17" fillId="2" borderId="9" xfId="0" applyFont="1" applyFill="1" applyBorder="1" applyAlignment="1">
      <alignment vertical="center"/>
    </xf>
    <xf numFmtId="164" fontId="17" fillId="2" borderId="9" xfId="1" applyFont="1" applyFill="1" applyBorder="1" applyAlignment="1" applyProtection="1">
      <alignment vertical="center"/>
    </xf>
    <xf numFmtId="167" fontId="3" fillId="3" borderId="10" xfId="1" applyNumberFormat="1" applyFont="1" applyFill="1" applyBorder="1" applyAlignment="1" applyProtection="1">
      <alignment vertical="center"/>
    </xf>
    <xf numFmtId="0" fontId="11" fillId="0" borderId="0" xfId="0" applyFont="1" applyAlignment="1">
      <alignment horizontal="center"/>
    </xf>
    <xf numFmtId="0" fontId="22" fillId="0" borderId="48" xfId="0" applyFont="1" applyBorder="1" applyAlignment="1">
      <alignment horizontal="center"/>
    </xf>
    <xf numFmtId="0" fontId="23" fillId="0" borderId="49" xfId="0" applyFont="1" applyBorder="1" applyAlignment="1">
      <alignment horizontal="center"/>
    </xf>
    <xf numFmtId="0" fontId="22" fillId="0" borderId="49" xfId="0" applyFont="1" applyBorder="1" applyAlignment="1">
      <alignment vertical="center"/>
    </xf>
    <xf numFmtId="0" fontId="22" fillId="0" borderId="50" xfId="0" applyFont="1" applyBorder="1" applyAlignment="1">
      <alignment vertical="center"/>
    </xf>
    <xf numFmtId="0" fontId="22" fillId="0" borderId="0" xfId="0" applyFont="1"/>
    <xf numFmtId="0" fontId="2" fillId="0" borderId="11" xfId="0" applyFont="1" applyBorder="1" applyAlignment="1">
      <alignment horizontal="center"/>
    </xf>
    <xf numFmtId="0" fontId="11" fillId="0" borderId="12" xfId="0" applyFont="1" applyBorder="1" applyAlignment="1">
      <alignment horizontal="center"/>
    </xf>
    <xf numFmtId="0" fontId="11" fillId="0" borderId="12" xfId="0" applyFont="1" applyBorder="1" applyAlignment="1">
      <alignment horizontal="left"/>
    </xf>
    <xf numFmtId="0" fontId="20" fillId="0" borderId="12" xfId="0" applyFont="1" applyBorder="1" applyAlignment="1">
      <alignment horizontal="center" vertical="center"/>
    </xf>
    <xf numFmtId="0" fontId="10" fillId="0" borderId="7" xfId="0" applyFont="1" applyBorder="1" applyAlignment="1">
      <alignment horizontal="center"/>
    </xf>
    <xf numFmtId="0" fontId="9" fillId="0" borderId="0" xfId="0" applyFont="1" applyAlignment="1">
      <alignment horizontal="left"/>
    </xf>
    <xf numFmtId="0" fontId="10" fillId="0" borderId="0" xfId="0" applyFont="1" applyAlignment="1">
      <alignment horizontal="right" vertical="center"/>
    </xf>
    <xf numFmtId="0" fontId="11" fillId="0" borderId="7" xfId="0" applyFont="1" applyBorder="1" applyAlignment="1">
      <alignment vertical="center"/>
    </xf>
    <xf numFmtId="0" fontId="11" fillId="0" borderId="0" xfId="0" applyFont="1" applyAlignment="1">
      <alignment vertical="center"/>
    </xf>
    <xf numFmtId="0" fontId="20" fillId="0" borderId="0" xfId="0" applyFont="1" applyAlignment="1">
      <alignment horizontal="center" vertical="center"/>
    </xf>
    <xf numFmtId="0" fontId="20" fillId="0" borderId="14" xfId="0" applyFont="1" applyBorder="1" applyAlignment="1">
      <alignment horizontal="center" vertical="center"/>
    </xf>
    <xf numFmtId="0" fontId="11" fillId="0" borderId="7" xfId="0" applyFont="1" applyBorder="1" applyAlignment="1">
      <alignment horizontal="left"/>
    </xf>
    <xf numFmtId="0" fontId="2" fillId="0" borderId="52" xfId="0" applyFont="1" applyBorder="1" applyAlignment="1">
      <alignment horizontal="left"/>
    </xf>
    <xf numFmtId="0" fontId="2" fillId="0" borderId="52" xfId="0" applyFont="1" applyBorder="1"/>
    <xf numFmtId="0" fontId="2" fillId="0" borderId="52" xfId="0" applyFont="1" applyBorder="1" applyAlignment="1">
      <alignment horizontal="center"/>
    </xf>
    <xf numFmtId="0" fontId="2" fillId="0" borderId="52" xfId="0" applyFont="1" applyBorder="1" applyAlignment="1">
      <alignment horizontal="right"/>
    </xf>
    <xf numFmtId="0" fontId="11" fillId="0" borderId="0" xfId="0" applyFont="1" applyAlignment="1">
      <alignment horizontal="right"/>
    </xf>
    <xf numFmtId="0" fontId="2" fillId="0" borderId="14" xfId="0" applyFont="1" applyBorder="1" applyAlignment="1">
      <alignment horizontal="center"/>
    </xf>
    <xf numFmtId="0" fontId="20" fillId="0" borderId="8" xfId="0" applyFont="1" applyBorder="1" applyAlignment="1">
      <alignment horizontal="left"/>
    </xf>
    <xf numFmtId="0" fontId="20" fillId="0" borderId="9" xfId="0" applyFont="1" applyBorder="1" applyAlignment="1">
      <alignment horizontal="right"/>
    </xf>
    <xf numFmtId="0" fontId="20" fillId="0" borderId="9" xfId="0" applyFont="1" applyBorder="1" applyAlignment="1">
      <alignment horizontal="center"/>
    </xf>
    <xf numFmtId="0" fontId="2" fillId="0" borderId="11" xfId="0" applyFont="1" applyBorder="1"/>
    <xf numFmtId="0" fontId="2" fillId="0" borderId="13" xfId="0" applyFont="1" applyBorder="1"/>
    <xf numFmtId="0" fontId="11" fillId="0" borderId="7" xfId="0" applyFont="1" applyBorder="1" applyAlignment="1" applyProtection="1">
      <alignment horizontal="left"/>
      <protection locked="0"/>
    </xf>
    <xf numFmtId="0" fontId="2" fillId="0" borderId="0" xfId="0" applyFont="1" applyProtection="1">
      <protection locked="0"/>
    </xf>
    <xf numFmtId="0" fontId="2" fillId="0" borderId="14" xfId="0" applyFont="1" applyBorder="1"/>
    <xf numFmtId="0" fontId="11" fillId="0" borderId="7" xfId="0" applyFont="1" applyBorder="1" applyProtection="1">
      <protection locked="0"/>
    </xf>
    <xf numFmtId="0" fontId="2" fillId="0" borderId="0" xfId="0" applyFont="1" applyAlignment="1" applyProtection="1">
      <alignment horizontal="center"/>
      <protection locked="0"/>
    </xf>
    <xf numFmtId="0" fontId="2" fillId="0" borderId="14" xfId="0" applyFont="1" applyBorder="1" applyAlignment="1" applyProtection="1">
      <alignment horizontal="center"/>
      <protection locked="0"/>
    </xf>
    <xf numFmtId="0" fontId="11" fillId="0" borderId="0" xfId="0" applyFont="1" applyAlignment="1" applyProtection="1">
      <alignment horizontal="center"/>
      <protection locked="0"/>
    </xf>
    <xf numFmtId="0" fontId="11" fillId="0" borderId="14" xfId="0" applyFont="1" applyBorder="1" applyAlignment="1" applyProtection="1">
      <alignment horizontal="center"/>
      <protection locked="0"/>
    </xf>
    <xf numFmtId="0" fontId="11" fillId="0" borderId="0" xfId="0" applyFont="1" applyAlignment="1">
      <alignment horizontal="left"/>
    </xf>
    <xf numFmtId="0" fontId="2" fillId="0" borderId="58" xfId="0" applyFont="1" applyBorder="1" applyAlignment="1">
      <alignment horizontal="center"/>
    </xf>
    <xf numFmtId="0" fontId="2" fillId="0" borderId="0" xfId="0" applyFont="1" applyAlignment="1">
      <alignment horizontal="center"/>
    </xf>
    <xf numFmtId="0" fontId="9" fillId="0" borderId="7" xfId="0" applyFont="1" applyBorder="1" applyAlignment="1" applyProtection="1">
      <alignment vertical="top"/>
      <protection locked="0"/>
    </xf>
    <xf numFmtId="0" fontId="9" fillId="0" borderId="0" xfId="0" applyFont="1" applyAlignment="1">
      <alignment vertical="top"/>
    </xf>
    <xf numFmtId="0" fontId="10" fillId="0" borderId="0" xfId="0" applyFont="1" applyAlignment="1">
      <alignment horizontal="center" vertical="top"/>
    </xf>
    <xf numFmtId="0" fontId="10" fillId="0" borderId="0" xfId="0" applyFont="1" applyAlignment="1">
      <alignment vertical="top"/>
    </xf>
    <xf numFmtId="0" fontId="10" fillId="0" borderId="14" xfId="0" applyFont="1" applyBorder="1" applyAlignment="1">
      <alignment horizontal="center" vertical="top"/>
    </xf>
    <xf numFmtId="0" fontId="2" fillId="0" borderId="7" xfId="0" applyFont="1" applyBorder="1"/>
    <xf numFmtId="0" fontId="24" fillId="0" borderId="59" xfId="0" applyFont="1" applyBorder="1" applyAlignment="1">
      <alignment horizontal="center" vertical="center"/>
    </xf>
    <xf numFmtId="0" fontId="24" fillId="0" borderId="1" xfId="0" applyFont="1" applyBorder="1" applyAlignment="1">
      <alignment horizontal="center" vertical="center" wrapText="1"/>
    </xf>
    <xf numFmtId="0" fontId="2" fillId="0" borderId="60" xfId="0" applyFont="1" applyBorder="1" applyAlignment="1">
      <alignment horizontal="center" vertical="center"/>
    </xf>
    <xf numFmtId="0" fontId="2" fillId="0" borderId="22" xfId="0" applyFont="1" applyBorder="1" applyAlignment="1">
      <alignment horizontal="center" vertical="center"/>
    </xf>
    <xf numFmtId="0" fontId="2" fillId="0" borderId="7" xfId="0" applyFont="1" applyBorder="1" applyAlignment="1">
      <alignment vertical="center"/>
    </xf>
    <xf numFmtId="0" fontId="2" fillId="0" borderId="0" xfId="0" applyFont="1" applyAlignment="1">
      <alignment vertical="center"/>
    </xf>
    <xf numFmtId="0" fontId="2" fillId="0" borderId="14" xfId="0" applyFont="1" applyBorder="1" applyAlignment="1">
      <alignment vertical="center"/>
    </xf>
    <xf numFmtId="0" fontId="24" fillId="0" borderId="54" xfId="0" applyFont="1" applyBorder="1" applyAlignment="1">
      <alignment vertical="center"/>
    </xf>
    <xf numFmtId="0" fontId="25" fillId="0" borderId="43" xfId="0" applyFont="1" applyBorder="1" applyAlignment="1">
      <alignment vertical="center"/>
    </xf>
    <xf numFmtId="0" fontId="25" fillId="0" borderId="44" xfId="0" applyFont="1" applyBorder="1" applyAlignment="1">
      <alignment vertical="center"/>
    </xf>
    <xf numFmtId="0" fontId="25" fillId="0" borderId="0" xfId="0" applyFont="1" applyAlignment="1">
      <alignment vertical="center"/>
    </xf>
    <xf numFmtId="0" fontId="9" fillId="0" borderId="7" xfId="0" applyFont="1" applyBorder="1" applyAlignment="1">
      <alignment vertical="center"/>
    </xf>
    <xf numFmtId="0" fontId="2" fillId="0" borderId="9" xfId="0" applyFont="1" applyBorder="1" applyAlignment="1">
      <alignment vertical="center"/>
    </xf>
    <xf numFmtId="0" fontId="11" fillId="0" borderId="2" xfId="0" applyFont="1" applyBorder="1" applyAlignment="1">
      <alignment horizontal="center" vertical="center"/>
    </xf>
    <xf numFmtId="0" fontId="11" fillId="0" borderId="33" xfId="0" applyFont="1" applyBorder="1" applyAlignment="1">
      <alignment horizontal="center" vertical="center"/>
    </xf>
    <xf numFmtId="0" fontId="11" fillId="0" borderId="51" xfId="0" applyFont="1" applyBorder="1" applyAlignment="1">
      <alignment horizontal="center" vertical="center"/>
    </xf>
    <xf numFmtId="0" fontId="11" fillId="0" borderId="62" xfId="0" applyFont="1" applyBorder="1" applyAlignment="1">
      <alignment horizontal="center" vertical="center"/>
    </xf>
    <xf numFmtId="0" fontId="20" fillId="0" borderId="0" xfId="0" applyFont="1"/>
    <xf numFmtId="0" fontId="2" fillId="0" borderId="5" xfId="0" applyFont="1" applyBorder="1" applyAlignment="1">
      <alignment horizontal="center" vertical="center"/>
    </xf>
    <xf numFmtId="170" fontId="2" fillId="0" borderId="6" xfId="11" applyFont="1" applyFill="1" applyBorder="1" applyAlignment="1">
      <alignment vertical="center"/>
    </xf>
    <xf numFmtId="0" fontId="2" fillId="0" borderId="47" xfId="0" applyFont="1" applyBorder="1" applyAlignment="1">
      <alignment horizontal="center" vertical="center"/>
    </xf>
    <xf numFmtId="170" fontId="2" fillId="0" borderId="63" xfId="11" applyFont="1" applyFill="1" applyBorder="1" applyAlignment="1">
      <alignment vertical="center"/>
    </xf>
    <xf numFmtId="170" fontId="2" fillId="0" borderId="26" xfId="11" applyFont="1" applyFill="1" applyBorder="1" applyAlignment="1">
      <alignment vertical="center"/>
    </xf>
    <xf numFmtId="0" fontId="21" fillId="0" borderId="7" xfId="0" applyFont="1" applyBorder="1" applyAlignment="1">
      <alignment vertical="center"/>
    </xf>
    <xf numFmtId="0" fontId="20" fillId="0" borderId="0" xfId="0" applyFont="1" applyAlignment="1">
      <alignment vertical="center"/>
    </xf>
    <xf numFmtId="0" fontId="20" fillId="0" borderId="14" xfId="0" applyFont="1" applyBorder="1" applyAlignment="1">
      <alignment vertical="center"/>
    </xf>
    <xf numFmtId="0" fontId="24" fillId="0" borderId="17" xfId="0" applyFont="1" applyBorder="1" applyAlignment="1">
      <alignment vertical="center"/>
    </xf>
    <xf numFmtId="0" fontId="25" fillId="0" borderId="18" xfId="0" applyFont="1" applyBorder="1" applyAlignment="1">
      <alignment vertical="center"/>
    </xf>
    <xf numFmtId="0" fontId="25" fillId="0" borderId="64" xfId="0" applyFont="1" applyBorder="1" applyAlignment="1">
      <alignment vertical="center"/>
    </xf>
    <xf numFmtId="0" fontId="20" fillId="0" borderId="8" xfId="0" applyFont="1" applyBorder="1" applyAlignment="1">
      <alignment vertical="center"/>
    </xf>
    <xf numFmtId="0" fontId="20" fillId="0" borderId="9" xfId="0" applyFont="1" applyBorder="1" applyAlignment="1">
      <alignment vertical="center"/>
    </xf>
    <xf numFmtId="0" fontId="2" fillId="0" borderId="18" xfId="0" applyFont="1" applyBorder="1" applyAlignment="1">
      <alignment horizontal="center" vertical="center"/>
    </xf>
    <xf numFmtId="0" fontId="2" fillId="0" borderId="43" xfId="0" applyFont="1" applyBorder="1" applyAlignment="1">
      <alignment horizontal="center" vertical="center"/>
    </xf>
    <xf numFmtId="0" fontId="2" fillId="0" borderId="25" xfId="0" applyFont="1" applyBorder="1" applyAlignment="1">
      <alignment horizontal="center" vertical="center"/>
    </xf>
    <xf numFmtId="170" fontId="2" fillId="0" borderId="10" xfId="11" applyFont="1" applyFill="1" applyBorder="1" applyAlignment="1">
      <alignment vertical="center"/>
    </xf>
    <xf numFmtId="0" fontId="20" fillId="0" borderId="7" xfId="0" applyFont="1" applyBorder="1" applyAlignment="1">
      <alignment vertical="center"/>
    </xf>
    <xf numFmtId="0" fontId="11" fillId="0" borderId="33" xfId="0" applyFont="1" applyBorder="1" applyAlignment="1">
      <alignment horizontal="center" vertical="center" wrapText="1"/>
    </xf>
    <xf numFmtId="0" fontId="11" fillId="0" borderId="2" xfId="0" applyFont="1" applyBorder="1" applyAlignment="1">
      <alignment horizontal="center" vertical="center" wrapText="1"/>
    </xf>
    <xf numFmtId="0" fontId="2" fillId="0" borderId="9" xfId="0" applyFont="1" applyBorder="1" applyAlignment="1">
      <alignment horizontal="center" vertical="center"/>
    </xf>
    <xf numFmtId="170" fontId="2" fillId="0" borderId="29" xfId="11" applyFont="1" applyFill="1" applyBorder="1" applyAlignment="1">
      <alignment vertical="center"/>
    </xf>
    <xf numFmtId="0" fontId="11" fillId="0" borderId="16" xfId="0" applyFont="1" applyBorder="1" applyAlignment="1">
      <alignment horizontal="center" vertical="center" wrapText="1"/>
    </xf>
    <xf numFmtId="0" fontId="11" fillId="0" borderId="62" xfId="0" applyFont="1" applyBorder="1" applyAlignment="1">
      <alignment horizontal="center" vertical="center" wrapText="1"/>
    </xf>
    <xf numFmtId="170" fontId="2" fillId="0" borderId="6" xfId="11" applyFont="1" applyFill="1" applyBorder="1" applyAlignment="1">
      <alignment horizontal="center" vertical="center"/>
    </xf>
    <xf numFmtId="170" fontId="2" fillId="0" borderId="63" xfId="11" applyFont="1" applyFill="1" applyBorder="1" applyAlignment="1">
      <alignment horizontal="center" vertical="center"/>
    </xf>
    <xf numFmtId="171" fontId="2" fillId="0" borderId="18" xfId="12" applyFont="1" applyFill="1" applyBorder="1" applyAlignment="1">
      <alignment vertical="center"/>
    </xf>
    <xf numFmtId="9" fontId="2" fillId="0" borderId="19" xfId="5" applyFont="1" applyFill="1" applyBorder="1" applyAlignment="1">
      <alignment vertical="center"/>
    </xf>
    <xf numFmtId="9" fontId="2" fillId="0" borderId="5" xfId="5" applyFont="1" applyFill="1" applyBorder="1" applyAlignment="1">
      <alignment horizontal="center" vertical="center"/>
    </xf>
    <xf numFmtId="171" fontId="2" fillId="0" borderId="6" xfId="12" applyFont="1" applyFill="1" applyBorder="1" applyAlignment="1">
      <alignment vertical="center"/>
    </xf>
    <xf numFmtId="0" fontId="2" fillId="0" borderId="54" xfId="0" applyFont="1" applyBorder="1" applyAlignment="1">
      <alignment vertical="center"/>
    </xf>
    <xf numFmtId="0" fontId="2" fillId="0" borderId="43"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171" fontId="2" fillId="0" borderId="23" xfId="12" applyFont="1" applyFill="1" applyBorder="1" applyAlignment="1">
      <alignment vertical="center"/>
    </xf>
    <xf numFmtId="9" fontId="2" fillId="0" borderId="24" xfId="5" applyFont="1" applyFill="1" applyBorder="1" applyAlignment="1">
      <alignment vertical="center"/>
    </xf>
    <xf numFmtId="0" fontId="20" fillId="0" borderId="7" xfId="0" applyFont="1" applyBorder="1"/>
    <xf numFmtId="0" fontId="20" fillId="0" borderId="40" xfId="0" applyFont="1" applyBorder="1"/>
    <xf numFmtId="0" fontId="20" fillId="0" borderId="14" xfId="0" applyFont="1" applyBorder="1"/>
    <xf numFmtId="0" fontId="2" fillId="0" borderId="8" xfId="0" applyFont="1" applyBorder="1"/>
    <xf numFmtId="0" fontId="2" fillId="0" borderId="9" xfId="0" applyFont="1" applyBorder="1"/>
    <xf numFmtId="0" fontId="2" fillId="0" borderId="15" xfId="0" applyFont="1" applyBorder="1"/>
    <xf numFmtId="0" fontId="11" fillId="0" borderId="7" xfId="0" applyFont="1" applyBorder="1" applyAlignment="1">
      <alignment horizontal="justify" vertical="center" wrapText="1"/>
    </xf>
    <xf numFmtId="0" fontId="11" fillId="0" borderId="0" xfId="0" applyFont="1" applyAlignment="1">
      <alignment horizontal="justify" vertical="center" wrapText="1"/>
    </xf>
    <xf numFmtId="0" fontId="11" fillId="0" borderId="14" xfId="0" applyFont="1" applyBorder="1" applyAlignment="1">
      <alignment horizontal="justify" vertical="center" wrapText="1"/>
    </xf>
    <xf numFmtId="0" fontId="20" fillId="0" borderId="43" xfId="0" applyFont="1" applyBorder="1"/>
    <xf numFmtId="0" fontId="2" fillId="0" borderId="0" xfId="0" applyFont="1" applyAlignment="1">
      <alignment horizontal="left"/>
    </xf>
    <xf numFmtId="0" fontId="2" fillId="0" borderId="7" xfId="0" applyFont="1" applyBorder="1" applyAlignment="1">
      <alignment horizontal="left"/>
    </xf>
    <xf numFmtId="0" fontId="10" fillId="0" borderId="7" xfId="0" applyFont="1" applyBorder="1" applyAlignment="1">
      <alignment horizontal="left"/>
    </xf>
    <xf numFmtId="0" fontId="26" fillId="0" borderId="0" xfId="0" applyFont="1" applyAlignment="1">
      <alignment horizontal="left"/>
    </xf>
    <xf numFmtId="0" fontId="10" fillId="0" borderId="8" xfId="0" applyFont="1" applyBorder="1" applyAlignment="1">
      <alignment horizontal="left"/>
    </xf>
    <xf numFmtId="0" fontId="26" fillId="0" borderId="9" xfId="0" applyFont="1" applyBorder="1" applyAlignment="1">
      <alignment horizontal="left"/>
    </xf>
    <xf numFmtId="4" fontId="2" fillId="0" borderId="60" xfId="0" applyNumberFormat="1" applyFont="1" applyBorder="1" applyAlignment="1">
      <alignment horizontal="center" vertical="center"/>
    </xf>
    <xf numFmtId="44" fontId="2" fillId="0" borderId="5" xfId="6"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4" fillId="0" borderId="0" xfId="0" applyFont="1" applyAlignment="1">
      <alignment horizontal="center" vertical="center" wrapText="1"/>
    </xf>
    <xf numFmtId="0" fontId="20" fillId="0" borderId="9" xfId="0" applyFont="1" applyBorder="1" applyAlignment="1">
      <alignment horizontal="center"/>
    </xf>
    <xf numFmtId="0" fontId="20" fillId="0" borderId="15" xfId="0" applyFont="1" applyBorder="1" applyAlignment="1">
      <alignment horizontal="center"/>
    </xf>
    <xf numFmtId="0" fontId="2" fillId="0" borderId="30" xfId="0" applyFont="1" applyBorder="1" applyAlignment="1">
      <alignment horizontal="center"/>
    </xf>
    <xf numFmtId="0" fontId="2" fillId="0" borderId="36" xfId="0" applyFont="1" applyBorder="1" applyAlignment="1">
      <alignment horizontal="center"/>
    </xf>
    <xf numFmtId="0" fontId="2" fillId="0" borderId="31" xfId="0" applyFont="1" applyBorder="1" applyAlignment="1">
      <alignment horizontal="center"/>
    </xf>
    <xf numFmtId="0" fontId="18" fillId="0" borderId="35" xfId="0" applyFont="1" applyBorder="1" applyAlignment="1">
      <alignment horizontal="center"/>
    </xf>
    <xf numFmtId="0" fontId="18" fillId="0" borderId="12" xfId="0" applyFont="1" applyBorder="1" applyAlignment="1">
      <alignment horizontal="center"/>
    </xf>
    <xf numFmtId="0" fontId="18" fillId="0" borderId="34" xfId="0" applyFont="1" applyBorder="1" applyAlignment="1">
      <alignment horizontal="center"/>
    </xf>
    <xf numFmtId="0" fontId="20" fillId="0" borderId="33" xfId="10" applyFont="1" applyBorder="1" applyAlignment="1">
      <alignment horizontal="left" vertical="center"/>
    </xf>
    <xf numFmtId="0" fontId="20" fillId="0" borderId="5" xfId="10" applyFont="1" applyBorder="1" applyAlignment="1">
      <alignment horizontal="left" vertical="center"/>
    </xf>
    <xf numFmtId="0" fontId="20" fillId="0" borderId="35" xfId="10" applyFont="1" applyBorder="1" applyAlignment="1">
      <alignment horizontal="center" vertical="center"/>
    </xf>
    <xf numFmtId="0" fontId="20" fillId="0" borderId="12" xfId="10" applyFont="1" applyBorder="1" applyAlignment="1">
      <alignment horizontal="center" vertical="center"/>
    </xf>
    <xf numFmtId="0" fontId="20" fillId="0" borderId="13" xfId="10" applyFont="1" applyBorder="1" applyAlignment="1">
      <alignment horizontal="center" vertical="center"/>
    </xf>
    <xf numFmtId="0" fontId="20" fillId="0" borderId="39" xfId="10" applyFont="1" applyBorder="1" applyAlignment="1">
      <alignment horizontal="center" vertical="center"/>
    </xf>
    <xf numFmtId="0" fontId="20" fillId="0" borderId="40" xfId="10" applyFont="1" applyBorder="1" applyAlignment="1">
      <alignment horizontal="center" vertical="center"/>
    </xf>
    <xf numFmtId="0" fontId="20" fillId="0" borderId="41" xfId="10" applyFont="1" applyBorder="1" applyAlignment="1">
      <alignment horizontal="center" vertical="center"/>
    </xf>
    <xf numFmtId="0" fontId="9" fillId="0" borderId="37" xfId="0" applyFont="1" applyBorder="1" applyAlignment="1">
      <alignment horizontal="center"/>
    </xf>
    <xf numFmtId="0" fontId="9" fillId="0" borderId="0" xfId="0" applyFont="1" applyAlignment="1">
      <alignment horizontal="center"/>
    </xf>
    <xf numFmtId="0" fontId="9" fillId="0" borderId="38" xfId="0" applyFont="1" applyBorder="1" applyAlignment="1">
      <alignment horizontal="center"/>
    </xf>
    <xf numFmtId="0" fontId="21" fillId="0" borderId="37" xfId="0" applyFont="1" applyBorder="1" applyAlignment="1">
      <alignment horizontal="center"/>
    </xf>
    <xf numFmtId="0" fontId="21" fillId="0" borderId="0" xfId="0" applyFont="1" applyAlignment="1">
      <alignment horizontal="center"/>
    </xf>
    <xf numFmtId="0" fontId="21" fillId="0" borderId="38" xfId="0" applyFont="1" applyBorder="1" applyAlignment="1">
      <alignment horizontal="center"/>
    </xf>
    <xf numFmtId="0" fontId="20" fillId="0" borderId="20" xfId="10" applyFont="1" applyBorder="1" applyAlignment="1">
      <alignment horizontal="left" vertical="center"/>
    </xf>
    <xf numFmtId="0" fontId="20" fillId="0" borderId="45" xfId="0" applyFont="1" applyBorder="1" applyAlignment="1">
      <alignment horizontal="left" vertical="center"/>
    </xf>
    <xf numFmtId="0" fontId="20" fillId="0" borderId="42" xfId="10" applyFont="1" applyBorder="1" applyAlignment="1">
      <alignment horizontal="center" vertical="center"/>
    </xf>
    <xf numFmtId="0" fontId="20" fillId="0" borderId="43" xfId="10" applyFont="1" applyBorder="1" applyAlignment="1">
      <alignment horizontal="center" vertical="center"/>
    </xf>
    <xf numFmtId="0" fontId="20" fillId="0" borderId="44" xfId="10" applyFont="1" applyBorder="1" applyAlignment="1">
      <alignment horizontal="center" vertical="center"/>
    </xf>
    <xf numFmtId="0" fontId="20" fillId="0" borderId="39" xfId="0" applyFont="1" applyBorder="1" applyAlignment="1">
      <alignment horizontal="center" vertical="center"/>
    </xf>
    <xf numFmtId="0" fontId="20" fillId="0" borderId="40" xfId="0" applyFont="1" applyBorder="1" applyAlignment="1">
      <alignment horizontal="center" vertical="center"/>
    </xf>
    <xf numFmtId="0" fontId="20" fillId="0" borderId="41" xfId="0" applyFont="1" applyBorder="1" applyAlignment="1">
      <alignment horizontal="center" vertical="center"/>
    </xf>
    <xf numFmtId="0" fontId="11" fillId="0" borderId="37" xfId="0" applyFont="1" applyBorder="1" applyAlignment="1">
      <alignment horizontal="center"/>
    </xf>
    <xf numFmtId="0" fontId="11" fillId="0" borderId="0" xfId="0" applyFont="1" applyAlignment="1">
      <alignment horizontal="center"/>
    </xf>
    <xf numFmtId="0" fontId="11" fillId="0" borderId="38" xfId="0" applyFont="1" applyBorder="1" applyAlignment="1">
      <alignment horizontal="center"/>
    </xf>
    <xf numFmtId="0" fontId="20" fillId="0" borderId="47" xfId="10" applyFont="1" applyBorder="1" applyAlignment="1">
      <alignment horizontal="left" vertical="center"/>
    </xf>
    <xf numFmtId="0" fontId="20" fillId="0" borderId="46" xfId="10" applyFont="1" applyBorder="1" applyAlignment="1">
      <alignment horizontal="center" vertical="center"/>
    </xf>
    <xf numFmtId="0" fontId="20" fillId="0" borderId="9" xfId="10" applyFont="1" applyBorder="1" applyAlignment="1">
      <alignment horizontal="center" vertical="center"/>
    </xf>
    <xf numFmtId="0" fontId="20" fillId="0" borderId="15" xfId="10" applyFont="1" applyBorder="1" applyAlignment="1">
      <alignment horizontal="center" vertical="center"/>
    </xf>
    <xf numFmtId="0" fontId="11" fillId="0" borderId="46" xfId="0" applyFont="1" applyBorder="1" applyAlignment="1">
      <alignment horizontal="center"/>
    </xf>
    <xf numFmtId="0" fontId="11" fillId="0" borderId="9" xfId="0" applyFont="1" applyBorder="1" applyAlignment="1">
      <alignment horizontal="center"/>
    </xf>
    <xf numFmtId="0" fontId="11" fillId="0" borderId="27" xfId="0" applyFont="1" applyBorder="1" applyAlignment="1">
      <alignment horizontal="center"/>
    </xf>
    <xf numFmtId="169" fontId="20" fillId="0" borderId="51" xfId="0" applyNumberFormat="1" applyFont="1" applyBorder="1" applyAlignment="1">
      <alignment horizontal="center" vertical="center"/>
    </xf>
    <xf numFmtId="169" fontId="20" fillId="0" borderId="2" xfId="0" applyNumberFormat="1" applyFont="1" applyBorder="1" applyAlignment="1">
      <alignment horizontal="center" vertical="center"/>
    </xf>
    <xf numFmtId="169" fontId="20" fillId="0" borderId="3" xfId="0" applyNumberFormat="1" applyFont="1" applyBorder="1" applyAlignment="1">
      <alignment horizontal="center" vertical="center"/>
    </xf>
    <xf numFmtId="0" fontId="10" fillId="0" borderId="43" xfId="0" applyFont="1" applyBorder="1" applyAlignment="1">
      <alignment horizontal="center" vertical="center"/>
    </xf>
    <xf numFmtId="0" fontId="10" fillId="0" borderId="44"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6" xfId="0" applyFont="1" applyBorder="1" applyAlignment="1">
      <alignment horizontal="center" vertical="center"/>
    </xf>
    <xf numFmtId="0" fontId="11" fillId="0" borderId="39" xfId="0" applyFont="1" applyBorder="1" applyAlignment="1">
      <alignment horizontal="center" vertical="center"/>
    </xf>
    <xf numFmtId="0" fontId="11" fillId="0" borderId="61" xfId="0" applyFont="1" applyBorder="1" applyAlignment="1">
      <alignment horizontal="center" vertical="center"/>
    </xf>
    <xf numFmtId="0" fontId="11" fillId="0" borderId="51" xfId="0" applyFont="1" applyBorder="1" applyAlignment="1">
      <alignment horizontal="center" vertical="center"/>
    </xf>
    <xf numFmtId="0" fontId="2" fillId="0" borderId="52" xfId="0" applyFont="1" applyBorder="1" applyAlignment="1">
      <alignment horizontal="center"/>
    </xf>
    <xf numFmtId="0" fontId="10" fillId="0" borderId="53" xfId="0" applyFont="1" applyBorder="1" applyAlignment="1">
      <alignment horizontal="center" vertical="center"/>
    </xf>
    <xf numFmtId="0" fontId="11" fillId="0" borderId="54" xfId="0" applyFont="1" applyBorder="1" applyAlignment="1" applyProtection="1">
      <alignment horizontal="justify" vertical="center" wrapText="1"/>
      <protection locked="0"/>
    </xf>
    <xf numFmtId="0" fontId="11" fillId="0" borderId="43" xfId="0" applyFont="1" applyBorder="1" applyAlignment="1" applyProtection="1">
      <alignment horizontal="justify" vertical="center" wrapText="1"/>
      <protection locked="0"/>
    </xf>
    <xf numFmtId="0" fontId="11" fillId="0" borderId="44" xfId="0" applyFont="1" applyBorder="1" applyAlignment="1" applyProtection="1">
      <alignment horizontal="justify" vertical="center" wrapText="1"/>
      <protection locked="0"/>
    </xf>
    <xf numFmtId="0" fontId="2" fillId="0" borderId="55" xfId="0" applyFont="1" applyBorder="1" applyAlignment="1" applyProtection="1">
      <alignment horizontal="justify" vertical="top" wrapText="1"/>
      <protection locked="0"/>
    </xf>
    <xf numFmtId="0" fontId="2" fillId="0" borderId="53" xfId="0" applyFont="1" applyBorder="1" applyAlignment="1" applyProtection="1">
      <alignment horizontal="justify" vertical="top" wrapText="1"/>
      <protection locked="0"/>
    </xf>
    <xf numFmtId="0" fontId="2" fillId="0" borderId="56" xfId="0" applyFont="1" applyBorder="1" applyAlignment="1" applyProtection="1">
      <alignment horizontal="justify" vertical="top" wrapText="1"/>
      <protection locked="0"/>
    </xf>
    <xf numFmtId="0" fontId="2" fillId="0" borderId="57" xfId="0" applyFont="1" applyBorder="1" applyAlignment="1" applyProtection="1">
      <alignment horizontal="justify" vertical="top" wrapText="1"/>
      <protection locked="0"/>
    </xf>
    <xf numFmtId="0" fontId="2" fillId="0" borderId="52" xfId="0" applyFont="1" applyBorder="1" applyAlignment="1" applyProtection="1">
      <alignment horizontal="justify" vertical="top" wrapText="1"/>
      <protection locked="0"/>
    </xf>
    <xf numFmtId="0" fontId="2" fillId="0" borderId="58" xfId="0" applyFont="1" applyBorder="1" applyAlignment="1" applyProtection="1">
      <alignment horizontal="justify" vertical="top" wrapText="1"/>
      <protection locked="0"/>
    </xf>
    <xf numFmtId="0" fontId="24" fillId="0" borderId="4" xfId="0" applyFont="1" applyBorder="1" applyAlignment="1" applyProtection="1">
      <alignment horizontal="center"/>
      <protection locked="0"/>
    </xf>
    <xf numFmtId="0" fontId="24" fillId="0" borderId="5"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24"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24" fillId="0" borderId="1" xfId="0" applyFont="1" applyBorder="1" applyAlignment="1">
      <alignment horizontal="center" vertical="center"/>
    </xf>
    <xf numFmtId="0" fontId="24" fillId="0" borderId="3" xfId="0" applyFont="1" applyBorder="1" applyAlignment="1">
      <alignment horizontal="center" vertical="center"/>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32" xfId="0" applyFont="1" applyBorder="1" applyAlignment="1">
      <alignment horizontal="left" vertical="center" wrapText="1"/>
    </xf>
    <xf numFmtId="0" fontId="2" fillId="0" borderId="22" xfId="0" applyFont="1" applyBorder="1" applyAlignment="1">
      <alignment horizontal="center" vertical="center"/>
    </xf>
    <xf numFmtId="0" fontId="2" fillId="0" borderId="32" xfId="0" applyFont="1" applyBorder="1" applyAlignment="1">
      <alignment horizontal="center" vertic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24" xfId="0" applyFont="1" applyBorder="1" applyAlignment="1">
      <alignment horizontal="left" vertical="center"/>
    </xf>
    <xf numFmtId="170" fontId="2" fillId="0" borderId="28" xfId="11" applyFont="1" applyFill="1" applyBorder="1" applyAlignment="1">
      <alignment horizontal="center" vertical="center"/>
    </xf>
    <xf numFmtId="170" fontId="2" fillId="0" borderId="24" xfId="11" applyFont="1" applyFill="1" applyBorder="1" applyAlignment="1">
      <alignment horizontal="center"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21" xfId="0" applyFont="1" applyBorder="1" applyAlignment="1">
      <alignment vertical="center"/>
    </xf>
    <xf numFmtId="0" fontId="2" fillId="0" borderId="19" xfId="0" applyFont="1" applyBorder="1" applyAlignment="1">
      <alignment vertical="center"/>
    </xf>
    <xf numFmtId="0" fontId="2" fillId="0" borderId="21" xfId="0" applyFont="1" applyBorder="1" applyAlignment="1">
      <alignment horizontal="center" vertical="center"/>
    </xf>
    <xf numFmtId="0" fontId="2" fillId="0" borderId="19" xfId="0" applyFont="1" applyBorder="1" applyAlignment="1">
      <alignment horizontal="center" vertical="center"/>
    </xf>
    <xf numFmtId="0" fontId="2" fillId="0" borderId="28" xfId="0" applyFont="1" applyBorder="1" applyAlignment="1">
      <alignment vertical="center"/>
    </xf>
    <xf numFmtId="0" fontId="2" fillId="0" borderId="24" xfId="0" applyFont="1" applyBorder="1" applyAlignment="1">
      <alignment vertical="center"/>
    </xf>
    <xf numFmtId="0" fontId="2" fillId="0" borderId="28" xfId="0" applyFont="1" applyBorder="1" applyAlignment="1">
      <alignment horizontal="center" vertical="center"/>
    </xf>
    <xf numFmtId="0" fontId="2" fillId="0" borderId="24" xfId="0" applyFont="1" applyBorder="1" applyAlignment="1">
      <alignment horizontal="center" vertical="center"/>
    </xf>
    <xf numFmtId="0" fontId="11" fillId="0" borderId="48" xfId="0" applyFont="1" applyBorder="1" applyAlignment="1">
      <alignment horizontal="right" vertical="center"/>
    </xf>
    <xf numFmtId="0" fontId="11" fillId="0" borderId="49" xfId="0" applyFont="1" applyBorder="1" applyAlignment="1">
      <alignment horizontal="right" vertical="center"/>
    </xf>
    <xf numFmtId="0" fontId="11" fillId="0" borderId="50" xfId="0" applyFont="1" applyBorder="1" applyAlignment="1">
      <alignment horizontal="right" vertical="center"/>
    </xf>
    <xf numFmtId="170" fontId="2" fillId="0" borderId="21" xfId="11" applyFont="1" applyFill="1" applyBorder="1" applyAlignment="1">
      <alignment horizontal="center" vertical="center"/>
    </xf>
    <xf numFmtId="170" fontId="2" fillId="0" borderId="19" xfId="11" applyFont="1" applyFill="1" applyBorder="1" applyAlignment="1">
      <alignment horizontal="center"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11" fillId="0" borderId="15" xfId="0" applyFont="1" applyBorder="1" applyAlignment="1">
      <alignment horizontal="right" vertical="center"/>
    </xf>
    <xf numFmtId="0" fontId="11" fillId="0" borderId="51" xfId="0" applyFont="1" applyBorder="1" applyAlignment="1">
      <alignment horizontal="center" vertical="center" wrapText="1"/>
    </xf>
    <xf numFmtId="0" fontId="11" fillId="0" borderId="16" xfId="0" applyFont="1" applyBorder="1" applyAlignment="1">
      <alignment horizontal="center" vertical="center" wrapText="1"/>
    </xf>
    <xf numFmtId="0" fontId="2" fillId="0" borderId="17" xfId="0" applyFont="1" applyBorder="1" applyAlignment="1">
      <alignment vertical="center"/>
    </xf>
    <xf numFmtId="0" fontId="2" fillId="0" borderId="18" xfId="0" applyFont="1" applyBorder="1" applyAlignment="1">
      <alignment vertical="center"/>
    </xf>
    <xf numFmtId="0" fontId="11" fillId="0" borderId="7" xfId="0" applyFont="1" applyBorder="1" applyAlignment="1">
      <alignment horizontal="justify" vertical="center" wrapText="1"/>
    </xf>
    <xf numFmtId="0" fontId="11" fillId="0" borderId="0" xfId="0" applyFont="1" applyAlignment="1">
      <alignment horizontal="justify" vertical="center" wrapText="1"/>
    </xf>
    <xf numFmtId="0" fontId="11" fillId="0" borderId="14" xfId="0" applyFont="1" applyBorder="1" applyAlignment="1">
      <alignment horizontal="justify" vertical="center" wrapText="1"/>
    </xf>
    <xf numFmtId="0" fontId="27" fillId="0" borderId="0" xfId="0" applyFont="1" applyAlignment="1">
      <alignment horizontal="right"/>
    </xf>
    <xf numFmtId="0" fontId="27" fillId="0" borderId="14" xfId="0" applyFont="1" applyBorder="1" applyAlignment="1">
      <alignment horizontal="right"/>
    </xf>
    <xf numFmtId="0" fontId="27" fillId="0" borderId="9" xfId="0" applyFont="1" applyBorder="1" applyAlignment="1">
      <alignment horizontal="right"/>
    </xf>
    <xf numFmtId="0" fontId="27" fillId="0" borderId="15" xfId="0" applyFont="1" applyBorder="1" applyAlignment="1">
      <alignment horizontal="right"/>
    </xf>
    <xf numFmtId="0" fontId="11" fillId="0" borderId="30" xfId="0" applyFont="1" applyBorder="1" applyAlignment="1">
      <alignment horizontal="justify" vertical="center" wrapText="1"/>
    </xf>
    <xf numFmtId="0" fontId="11" fillId="0" borderId="65" xfId="0" applyFont="1" applyBorder="1" applyAlignment="1">
      <alignment horizontal="justify" vertical="center" wrapText="1"/>
    </xf>
    <xf numFmtId="0" fontId="11" fillId="0" borderId="66" xfId="0" applyFont="1" applyBorder="1" applyAlignment="1">
      <alignment horizontal="justify" vertical="center" wrapText="1"/>
    </xf>
    <xf numFmtId="0" fontId="2" fillId="0" borderId="55" xfId="0" applyFont="1" applyBorder="1" applyAlignment="1">
      <alignment horizontal="justify" vertical="top" wrapText="1"/>
    </xf>
    <xf numFmtId="0" fontId="2" fillId="0" borderId="53" xfId="0" applyFont="1" applyBorder="1" applyAlignment="1">
      <alignment horizontal="justify" vertical="top" wrapText="1"/>
    </xf>
    <xf numFmtId="0" fontId="2" fillId="0" borderId="56" xfId="0" applyFont="1" applyBorder="1" applyAlignment="1">
      <alignment horizontal="justify" vertical="top" wrapText="1"/>
    </xf>
    <xf numFmtId="0" fontId="2" fillId="0" borderId="7" xfId="0" applyFont="1" applyBorder="1" applyAlignment="1">
      <alignment horizontal="justify" vertical="top" wrapText="1"/>
    </xf>
    <xf numFmtId="0" fontId="2" fillId="0" borderId="0" xfId="0" applyFont="1" applyAlignment="1">
      <alignment horizontal="justify" vertical="top" wrapText="1"/>
    </xf>
    <xf numFmtId="0" fontId="2" fillId="0" borderId="14" xfId="0" applyFont="1" applyBorder="1" applyAlignment="1">
      <alignment horizontal="justify" vertical="top" wrapText="1"/>
    </xf>
    <xf numFmtId="0" fontId="2" fillId="0" borderId="8" xfId="0" applyFont="1" applyBorder="1" applyAlignment="1">
      <alignment horizontal="justify" vertical="top" wrapText="1"/>
    </xf>
    <xf numFmtId="0" fontId="2" fillId="0" borderId="9" xfId="0" applyFont="1" applyBorder="1" applyAlignment="1">
      <alignment horizontal="justify" vertical="top" wrapText="1"/>
    </xf>
    <xf numFmtId="0" fontId="2" fillId="0" borderId="15" xfId="0" applyFont="1" applyBorder="1" applyAlignment="1">
      <alignment horizontal="justify" vertical="top" wrapText="1"/>
    </xf>
    <xf numFmtId="44" fontId="2" fillId="0" borderId="47" xfId="6" applyFont="1" applyBorder="1" applyAlignment="1">
      <alignment horizontal="center" vertical="center"/>
    </xf>
  </cellXfs>
  <cellStyles count="13">
    <cellStyle name="Millares [0]" xfId="7" builtinId="6"/>
    <cellStyle name="Millares [0] 3 2" xfId="3" xr:uid="{00000000-0005-0000-0000-000000000000}"/>
    <cellStyle name="Millares 2" xfId="12" xr:uid="{A386FB69-CCAA-4592-93F9-FBEDE33135EA}"/>
    <cellStyle name="Moneda" xfId="6" builtinId="4"/>
    <cellStyle name="Moneda [0] 2" xfId="1" xr:uid="{00000000-0005-0000-0000-000003000000}"/>
    <cellStyle name="Moneda 2" xfId="11" xr:uid="{797396A0-8D62-4FB5-98D4-5C4E064DBD4D}"/>
    <cellStyle name="Normal" xfId="0" builtinId="0"/>
    <cellStyle name="Normal 14" xfId="9" xr:uid="{824EA589-9495-4A05-BF19-260C863FB3A7}"/>
    <cellStyle name="Normal 2 2 2" xfId="2" xr:uid="{00000000-0005-0000-0000-000006000000}"/>
    <cellStyle name="Normal 3 2" xfId="8" xr:uid="{D2FA63D8-93FA-4329-926E-20A7775CDF57}"/>
    <cellStyle name="Normal 5 2" xfId="4" xr:uid="{00000000-0005-0000-0000-000007000000}"/>
    <cellStyle name="Normal_modelo ACTA OBRA y MODIFICACION" xfId="10" xr:uid="{88856752-D80D-4007-A235-A699E21A7061}"/>
    <cellStyle name="Porcentaje 2" xfId="5"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NECESIDADES PREVENTIVAS'!F55"/><Relationship Id="rId4"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9</xdr:col>
      <xdr:colOff>66675</xdr:colOff>
      <xdr:row>11</xdr:row>
      <xdr:rowOff>133350</xdr:rowOff>
    </xdr:from>
    <xdr:to>
      <xdr:col>12</xdr:col>
      <xdr:colOff>342900</xdr:colOff>
      <xdr:row>14</xdr:row>
      <xdr:rowOff>123825</xdr:rowOff>
    </xdr:to>
    <xdr:grpSp>
      <xdr:nvGrpSpPr>
        <xdr:cNvPr id="2" name="Grupo 1">
          <a:hlinkClick xmlns:r="http://schemas.openxmlformats.org/officeDocument/2006/relationships" r:id="rId1"/>
          <a:extLst>
            <a:ext uri="{FF2B5EF4-FFF2-40B4-BE49-F238E27FC236}">
              <a16:creationId xmlns:a16="http://schemas.microsoft.com/office/drawing/2014/main" id="{00000000-0008-0000-0000-000002000000}"/>
            </a:ext>
          </a:extLst>
        </xdr:cNvPr>
        <xdr:cNvGrpSpPr/>
      </xdr:nvGrpSpPr>
      <xdr:grpSpPr>
        <a:xfrm>
          <a:off x="16468725" y="4105275"/>
          <a:ext cx="0" cy="857250"/>
          <a:chOff x="9382124" y="6973533"/>
          <a:chExt cx="2562225" cy="352426"/>
        </a:xfrm>
      </xdr:grpSpPr>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382124" y="6973533"/>
            <a:ext cx="361951" cy="352426"/>
          </a:xfrm>
          <a:prstGeom prst="rect">
            <a:avLst/>
          </a:prstGeom>
        </xdr:spPr>
      </xdr:pic>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9772650" y="7038975"/>
            <a:ext cx="2171699" cy="257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b="1"/>
              <a:t>REGRESAR</a:t>
            </a:r>
            <a:r>
              <a:rPr lang="es-CO" sz="1000" b="1" baseline="0"/>
              <a:t> A HOJA DE NECESIDADES</a:t>
            </a:r>
            <a:endParaRPr lang="es-CO" sz="1000" b="1"/>
          </a:p>
        </xdr:txBody>
      </xdr:sp>
    </xdr:grpSp>
    <xdr:clientData/>
  </xdr:twoCellAnchor>
  <xdr:twoCellAnchor>
    <xdr:from>
      <xdr:col>1</xdr:col>
      <xdr:colOff>349250</xdr:colOff>
      <xdr:row>2</xdr:row>
      <xdr:rowOff>171450</xdr:rowOff>
    </xdr:from>
    <xdr:to>
      <xdr:col>2</xdr:col>
      <xdr:colOff>333375</xdr:colOff>
      <xdr:row>4</xdr:row>
      <xdr:rowOff>845763</xdr:rowOff>
    </xdr:to>
    <xdr:pic>
      <xdr:nvPicPr>
        <xdr:cNvPr id="14" name="Picture 1" descr="Logo4">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3" cstate="print">
          <a:clrChange>
            <a:clrFrom>
              <a:srgbClr val="F4FBFC"/>
            </a:clrFrom>
            <a:clrTo>
              <a:srgbClr val="F4FBFC">
                <a:alpha val="0"/>
              </a:srgbClr>
            </a:clrTo>
          </a:clrChange>
          <a:lum bright="18000"/>
          <a:extLst>
            <a:ext uri="{28A0092B-C50C-407E-A947-70E740481C1C}">
              <a14:useLocalDpi xmlns:a14="http://schemas.microsoft.com/office/drawing/2010/main" val="0"/>
            </a:ext>
          </a:extLst>
        </a:blip>
        <a:srcRect/>
        <a:stretch>
          <a:fillRect/>
        </a:stretch>
      </xdr:blipFill>
      <xdr:spPr bwMode="auto">
        <a:xfrm>
          <a:off x="1111250" y="552450"/>
          <a:ext cx="1127125" cy="10870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730251</xdr:colOff>
      <xdr:row>1</xdr:row>
      <xdr:rowOff>206376</xdr:rowOff>
    </xdr:from>
    <xdr:to>
      <xdr:col>8</xdr:col>
      <xdr:colOff>1793875</xdr:colOff>
      <xdr:row>4</xdr:row>
      <xdr:rowOff>730250</xdr:rowOff>
    </xdr:to>
    <xdr:pic>
      <xdr:nvPicPr>
        <xdr:cNvPr id="6" name="Imagen 1"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605001" y="365126"/>
          <a:ext cx="1063624" cy="1158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1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9</xdr:row>
          <xdr:rowOff>276225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9</xdr:row>
          <xdr:rowOff>276225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enovo-pc\invmeta\INFORMES\infabr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iky\d\AMV4\8.%20INFORMES\2.%20INFORME%20TRIMESTRAL\TRIMESTRAL%20OCTUBRE%20-%20DICIEMBRE\TRIMESTRAL%20OCTUBRE%20-%20DICIEMBRE%202015%20AMV4%20CAUC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INF%20NOV-DIC_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UCA1\INFORMES%20TRIMESTRAL\INFORME%20FINAL\DIC-05-FEB-0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Mis%20documentos\Advial-Jul-01-jul-03\formatos\FORMATOS%20UTILES\AP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esktop-grv2nl5\red%20cazd\CONSORCIO%20FEC%20AMV%201\10.%20INFO.%20AMV%201%202019\INFO.%20OCTUBRE%20-%20DICIEMBRE\TRIMESTRAL%20OCTUBRE%20A%2023%20DE%20DICIEMBRE%202019%20AMV%201%20CAUC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oficina\accidentes%20le%20NOV-02-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Norma\d\Users\USUARIO%20TI\Downloads\5.%20INFO%20TRIMESTRAL%20OCTUBRE%20-%20DICIEMBRE%202012\2.%20INFO%20TRIMESTRAL%20ENERO%20-%20MARZO%202012\invmeta\INFORMES\infabr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Documents%20and%20Settings\Compaq_Propietari"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CUND%20GRUPO%201\TECNICO\presupuestos\presupuestos%202010\presupuestos%20marzo%202010\necesidades%20de%20las%20v&#237;as\presupuesto%20necesidades%20vias%20marz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trimestral%20Oct%20Dic%202007\trimestral%20OCTU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icardo\d\Users\Familia\Documents\AMVG1%20-%202009%20-%20FABIAN\Inventarios,%20Informes%20Trimestral%20y%20Tecnico\Trimestrales-2009\Trimestral%20No%202\Inf%20Trimestral%20No.%202%20-%20AMV1CAUCA%20of%202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s>
    <definedNames>
      <definedName name="End_Bal"/>
      <definedName name="Interest_Rate"/>
      <definedName name="Loan_Amount"/>
      <definedName name="Loan_Start"/>
      <definedName name="Loan_Years"/>
      <definedName name="Number_of_Payments"/>
      <definedName name="Values_Entered"/>
    </defined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ESOS"/>
      <sheetName val="G&amp;G"/>
      <sheetName val="CABG"/>
      <sheetName val="COSTOS UNITARIOS"/>
      <sheetName val="CA-2909"/>
      <sheetName val="TRAYECTO 1"/>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Accidentalidad"/>
      <sheetName val="Base de Datos"/>
      <sheetName val="Causa Posible"/>
      <sheetName val="Elementos Involucrados"/>
      <sheetName val="Tramo 2"/>
      <sheetName val="SNP7 Anclajes pasivos6j_x0000_"/>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AMOBLAMINETO"/>
      <sheetName val="Lista ICC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EMPRESAS"/>
      <sheetName val="REAJUSTESACTA1PROVI"/>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quot;PAGA&quot;"/>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PRESUPUESTOS-REV1.xls"/>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LACION DE PRECIOS"/>
      <sheetName val="ACTA 5"/>
      <sheetName val="MODIF. 2"/>
      <sheetName val="MODIF. 3"/>
      <sheetName val="cant"/>
      <sheetName val="par mar19"/>
      <sheetName val="par"/>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ogramacion"/>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ow r="2">
          <cell r="A2">
            <v>0</v>
          </cell>
        </row>
      </sheetData>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ow r="2">
          <cell r="A2">
            <v>0</v>
          </cell>
        </row>
      </sheetData>
      <sheetData sheetId="1039">
        <row r="2">
          <cell r="A2">
            <v>0</v>
          </cell>
        </row>
      </sheetData>
      <sheetData sheetId="1040">
        <row r="2">
          <cell r="A2">
            <v>0</v>
          </cell>
        </row>
      </sheetData>
      <sheetData sheetId="1041">
        <row r="2">
          <cell r="A2">
            <v>0</v>
          </cell>
        </row>
      </sheetData>
      <sheetData sheetId="1042" refreshError="1"/>
      <sheetData sheetId="1043">
        <row r="2">
          <cell r="A2">
            <v>0</v>
          </cell>
        </row>
      </sheetData>
      <sheetData sheetId="1044">
        <row r="2">
          <cell r="A2">
            <v>0</v>
          </cell>
        </row>
      </sheetData>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efreshError="1"/>
      <sheetData sheetId="1681" refreshError="1"/>
      <sheetData sheetId="1682" refreshError="1"/>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efreshError="1"/>
      <sheetData sheetId="1697" refreshError="1"/>
      <sheetData sheetId="1698" refreshError="1"/>
      <sheetData sheetId="1699">
        <row r="2">
          <cell r="A2">
            <v>0</v>
          </cell>
        </row>
      </sheetData>
      <sheetData sheetId="1700">
        <row r="2">
          <cell r="A2">
            <v>0</v>
          </cell>
        </row>
      </sheetData>
      <sheetData sheetId="1701">
        <row r="2">
          <cell r="A2">
            <v>0</v>
          </cell>
        </row>
      </sheetData>
      <sheetData sheetId="1702"/>
      <sheetData sheetId="1703">
        <row r="2">
          <cell r="A2">
            <v>0</v>
          </cell>
        </row>
      </sheetData>
      <sheetData sheetId="1704"/>
      <sheetData sheetId="1705"/>
      <sheetData sheetId="1706">
        <row r="2">
          <cell r="A2">
            <v>0</v>
          </cell>
        </row>
      </sheetData>
      <sheetData sheetId="1707">
        <row r="2">
          <cell r="A2">
            <v>0</v>
          </cell>
        </row>
      </sheetData>
      <sheetData sheetId="1708">
        <row r="2">
          <cell r="A2">
            <v>0</v>
          </cell>
        </row>
      </sheetData>
      <sheetData sheetId="1709" refreshError="1"/>
      <sheetData sheetId="1710" refreshError="1"/>
      <sheetData sheetId="1711" refreshError="1"/>
      <sheetData sheetId="1712">
        <row r="2">
          <cell r="A2">
            <v>0</v>
          </cell>
        </row>
      </sheetData>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sheetData sheetId="1735"/>
      <sheetData sheetId="1736"/>
      <sheetData sheetId="1737" refreshError="1"/>
      <sheetData sheetId="1738" refreshError="1"/>
      <sheetData sheetId="1739"/>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refreshError="1"/>
      <sheetData sheetId="1767">
        <row r="2">
          <cell r="A2">
            <v>0</v>
          </cell>
        </row>
      </sheetData>
      <sheetData sheetId="1768">
        <row r="2">
          <cell r="A2">
            <v>0</v>
          </cell>
        </row>
      </sheetData>
      <sheetData sheetId="1769">
        <row r="2">
          <cell r="A2">
            <v>0</v>
          </cell>
        </row>
      </sheetData>
      <sheetData sheetId="1770">
        <row r="2">
          <cell r="A2">
            <v>0</v>
          </cell>
        </row>
      </sheetData>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efreshError="1"/>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efreshError="1"/>
      <sheetData sheetId="2110" refreshError="1"/>
      <sheetData sheetId="2111">
        <row r="2">
          <cell r="A2">
            <v>0</v>
          </cell>
        </row>
      </sheetData>
      <sheetData sheetId="2112" refreshError="1"/>
      <sheetData sheetId="2113" refreshError="1"/>
      <sheetData sheetId="2114">
        <row r="2">
          <cell r="A2" t="str">
            <v>Locación</v>
          </cell>
        </row>
      </sheetData>
      <sheetData sheetId="2115">
        <row r="2">
          <cell r="A2">
            <v>0</v>
          </cell>
        </row>
      </sheetData>
      <sheetData sheetId="2116"/>
      <sheetData sheetId="2117"/>
      <sheetData sheetId="2118"/>
      <sheetData sheetId="2119">
        <row r="2">
          <cell r="A2">
            <v>0</v>
          </cell>
        </row>
      </sheetData>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sheetData sheetId="2355"/>
      <sheetData sheetId="2356"/>
      <sheetData sheetId="2357"/>
      <sheetData sheetId="2358"/>
      <sheetData sheetId="2359"/>
      <sheetData sheetId="2360">
        <row r="2">
          <cell r="A2">
            <v>0</v>
          </cell>
        </row>
      </sheetData>
      <sheetData sheetId="2361"/>
      <sheetData sheetId="2362"/>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efreshError="1"/>
      <sheetData sheetId="2548" refreshError="1"/>
      <sheetData sheetId="2549" refreshError="1"/>
      <sheetData sheetId="2550" refreshError="1"/>
      <sheetData sheetId="2551" refreshError="1"/>
      <sheetData sheetId="2552">
        <row r="2">
          <cell r="A2">
            <v>0</v>
          </cell>
        </row>
      </sheetData>
      <sheetData sheetId="2553" refreshError="1"/>
      <sheetData sheetId="2554" refreshError="1"/>
      <sheetData sheetId="2555"/>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row r="2">
          <cell r="A2">
            <v>0</v>
          </cell>
        </row>
      </sheetData>
      <sheetData sheetId="2574"/>
      <sheetData sheetId="2575"/>
      <sheetData sheetId="2576"/>
      <sheetData sheetId="2577"/>
      <sheetData sheetId="2578"/>
      <sheetData sheetId="2579"/>
      <sheetData sheetId="2580"/>
      <sheetData sheetId="2581"/>
      <sheetData sheetId="2582"/>
      <sheetData sheetId="2583"/>
      <sheetData sheetId="2584"/>
      <sheetData sheetId="2585">
        <row r="2">
          <cell r="A2">
            <v>0</v>
          </cell>
        </row>
      </sheetData>
      <sheetData sheetId="2586"/>
      <sheetData sheetId="2587"/>
      <sheetData sheetId="2588"/>
      <sheetData sheetId="2589"/>
      <sheetData sheetId="2590"/>
      <sheetData sheetId="2591"/>
      <sheetData sheetId="2592"/>
      <sheetData sheetId="2593"/>
      <sheetData sheetId="2594"/>
      <sheetData sheetId="2595"/>
      <sheetData sheetId="2596"/>
      <sheetData sheetId="2597">
        <row r="2">
          <cell r="A2">
            <v>0</v>
          </cell>
        </row>
      </sheetData>
      <sheetData sheetId="2598"/>
      <sheetData sheetId="2599"/>
      <sheetData sheetId="2600"/>
      <sheetData sheetId="2601"/>
      <sheetData sheetId="2602"/>
      <sheetData sheetId="2603"/>
      <sheetData sheetId="2604"/>
      <sheetData sheetId="2605"/>
      <sheetData sheetId="2606"/>
      <sheetData sheetId="2607"/>
      <sheetData sheetId="2608"/>
      <sheetData sheetId="2609">
        <row r="2">
          <cell r="A2">
            <v>0</v>
          </cell>
        </row>
      </sheetData>
      <sheetData sheetId="2610"/>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sheetData sheetId="2794"/>
      <sheetData sheetId="2795"/>
      <sheetData sheetId="2796">
        <row r="2">
          <cell r="A2">
            <v>0</v>
          </cell>
        </row>
      </sheetData>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sheetData sheetId="2820"/>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sheetData sheetId="3068"/>
      <sheetData sheetId="3069"/>
      <sheetData sheetId="3070">
        <row r="2">
          <cell r="A2">
            <v>0</v>
          </cell>
        </row>
      </sheetData>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sheetData sheetId="3094"/>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sheetData sheetId="3438"/>
      <sheetData sheetId="3439"/>
      <sheetData sheetId="3440">
        <row r="2">
          <cell r="A2">
            <v>0</v>
          </cell>
        </row>
      </sheetData>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sheetData sheetId="3464"/>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sheetData sheetId="3808"/>
      <sheetData sheetId="3809"/>
      <sheetData sheetId="3810">
        <row r="2">
          <cell r="A2">
            <v>0</v>
          </cell>
        </row>
      </sheetData>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sheetData sheetId="3834"/>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sheetData sheetId="4178"/>
      <sheetData sheetId="4179"/>
      <sheetData sheetId="4180">
        <row r="2">
          <cell r="A2">
            <v>0</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row r="2">
          <cell r="A2">
            <v>0</v>
          </cell>
        </row>
      </sheetData>
      <sheetData sheetId="4217"/>
      <sheetData sheetId="4218"/>
      <sheetData sheetId="4219"/>
      <sheetData sheetId="4220"/>
      <sheetData sheetId="4221"/>
      <sheetData sheetId="4222"/>
      <sheetData sheetId="4223"/>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row r="2">
          <cell r="A2">
            <v>0</v>
          </cell>
        </row>
      </sheetData>
      <sheetData sheetId="4347"/>
      <sheetData sheetId="4348"/>
      <sheetData sheetId="4349"/>
      <sheetData sheetId="4350"/>
      <sheetData sheetId="4351"/>
      <sheetData sheetId="4352"/>
      <sheetData sheetId="4353"/>
      <sheetData sheetId="4354"/>
      <sheetData sheetId="4355"/>
      <sheetData sheetId="4356">
        <row r="2">
          <cell r="A2">
            <v>0</v>
          </cell>
        </row>
      </sheetData>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ow r="2">
          <cell r="A2">
            <v>0</v>
          </cell>
        </row>
      </sheetData>
      <sheetData sheetId="4393"/>
      <sheetData sheetId="4394"/>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row r="2">
          <cell r="A2">
            <v>0</v>
          </cell>
        </row>
      </sheetData>
      <sheetData sheetId="4532"/>
      <sheetData sheetId="4533"/>
      <sheetData sheetId="4534"/>
      <sheetData sheetId="4535"/>
      <sheetData sheetId="4536"/>
      <sheetData sheetId="4537"/>
      <sheetData sheetId="4538"/>
      <sheetData sheetId="4539"/>
      <sheetData sheetId="4540">
        <row r="2">
          <cell r="A2">
            <v>0</v>
          </cell>
        </row>
      </sheetData>
      <sheetData sheetId="4541">
        <row r="2">
          <cell r="A2">
            <v>0</v>
          </cell>
        </row>
      </sheetData>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sheetData sheetId="4585"/>
      <sheetData sheetId="4586">
        <row r="2">
          <cell r="A2">
            <v>0</v>
          </cell>
        </row>
      </sheetData>
      <sheetData sheetId="4587">
        <row r="2">
          <cell r="A2">
            <v>0</v>
          </cell>
        </row>
      </sheetData>
      <sheetData sheetId="4588"/>
      <sheetData sheetId="4589"/>
      <sheetData sheetId="4590"/>
      <sheetData sheetId="4591"/>
      <sheetData sheetId="4592"/>
      <sheetData sheetId="4593"/>
      <sheetData sheetId="4594"/>
      <sheetData sheetId="4595"/>
      <sheetData sheetId="4596">
        <row r="2">
          <cell r="A2">
            <v>0</v>
          </cell>
        </row>
      </sheetData>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sheetData sheetId="4679">
        <row r="2">
          <cell r="A2">
            <v>0</v>
          </cell>
        </row>
      </sheetData>
      <sheetData sheetId="4680"/>
      <sheetData sheetId="4681"/>
      <sheetData sheetId="4682"/>
      <sheetData sheetId="4683"/>
      <sheetData sheetId="4684"/>
      <sheetData sheetId="4685"/>
      <sheetData sheetId="4686"/>
      <sheetData sheetId="4687"/>
      <sheetData sheetId="4688"/>
      <sheetData sheetId="4689">
        <row r="2">
          <cell r="A2">
            <v>0</v>
          </cell>
        </row>
      </sheetData>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row r="2">
          <cell r="A2">
            <v>0</v>
          </cell>
        </row>
      </sheetData>
      <sheetData sheetId="4716">
        <row r="2">
          <cell r="A2">
            <v>0</v>
          </cell>
        </row>
      </sheetData>
      <sheetData sheetId="4717"/>
      <sheetData sheetId="4718"/>
      <sheetData sheetId="4719"/>
      <sheetData sheetId="4720"/>
      <sheetData sheetId="4721"/>
      <sheetData sheetId="4722"/>
      <sheetData sheetId="4723"/>
      <sheetData sheetId="4724"/>
      <sheetData sheetId="4725">
        <row r="2">
          <cell r="A2">
            <v>0</v>
          </cell>
        </row>
      </sheetData>
      <sheetData sheetId="4726">
        <row r="2">
          <cell r="A2">
            <v>0</v>
          </cell>
        </row>
      </sheetData>
      <sheetData sheetId="4727"/>
      <sheetData sheetId="4728"/>
      <sheetData sheetId="4729"/>
      <sheetData sheetId="4730"/>
      <sheetData sheetId="4731"/>
      <sheetData sheetId="4732"/>
      <sheetData sheetId="4733"/>
      <sheetData sheetId="4734"/>
      <sheetData sheetId="4735">
        <row r="2">
          <cell r="A2">
            <v>0</v>
          </cell>
        </row>
      </sheetData>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sheetData sheetId="4759"/>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row r="2">
          <cell r="A2">
            <v>0</v>
          </cell>
        </row>
      </sheetData>
      <sheetData sheetId="5142">
        <row r="2">
          <cell r="A2">
            <v>0</v>
          </cell>
        </row>
      </sheetData>
      <sheetData sheetId="5143"/>
      <sheetData sheetId="5144"/>
      <sheetData sheetId="5145"/>
      <sheetData sheetId="5146"/>
      <sheetData sheetId="5147"/>
      <sheetData sheetId="5148"/>
      <sheetData sheetId="5149"/>
      <sheetData sheetId="5150"/>
      <sheetData sheetId="5151">
        <row r="2">
          <cell r="A2">
            <v>0</v>
          </cell>
        </row>
      </sheetData>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sheetData sheetId="5244">
        <row r="2">
          <cell r="A2">
            <v>0</v>
          </cell>
        </row>
      </sheetData>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row r="2">
          <cell r="A2">
            <v>0</v>
          </cell>
        </row>
      </sheetData>
      <sheetData sheetId="5271">
        <row r="2">
          <cell r="A2">
            <v>0</v>
          </cell>
        </row>
      </sheetData>
      <sheetData sheetId="5272"/>
      <sheetData sheetId="5273"/>
      <sheetData sheetId="5274"/>
      <sheetData sheetId="5275"/>
      <sheetData sheetId="5276"/>
      <sheetData sheetId="5277"/>
      <sheetData sheetId="5278"/>
      <sheetData sheetId="5279"/>
      <sheetData sheetId="5280">
        <row r="2">
          <cell r="A2">
            <v>0</v>
          </cell>
        </row>
      </sheetData>
      <sheetData sheetId="5281">
        <row r="2">
          <cell r="A2">
            <v>0</v>
          </cell>
        </row>
      </sheetData>
      <sheetData sheetId="5282"/>
      <sheetData sheetId="5283"/>
      <sheetData sheetId="5284"/>
      <sheetData sheetId="5285"/>
      <sheetData sheetId="5286"/>
      <sheetData sheetId="5287"/>
      <sheetData sheetId="5288"/>
      <sheetData sheetId="5289"/>
      <sheetData sheetId="5290">
        <row r="2">
          <cell r="A2">
            <v>0</v>
          </cell>
        </row>
      </sheetData>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sheetData sheetId="5314"/>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sheetData sheetId="5510"/>
      <sheetData sheetId="5511"/>
      <sheetData sheetId="5512"/>
      <sheetData sheetId="5513">
        <row r="2">
          <cell r="A2">
            <v>0</v>
          </cell>
        </row>
      </sheetData>
      <sheetData sheetId="5514"/>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sheetData sheetId="5536"/>
      <sheetData sheetId="5537"/>
      <sheetData sheetId="5538"/>
      <sheetData sheetId="5539"/>
      <sheetData sheetId="5540"/>
      <sheetData sheetId="5541"/>
      <sheetData sheetId="5542"/>
      <sheetData sheetId="5543"/>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t="str">
            <v>FORMULARIO N° 4</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sheetData sheetId="5565" refreshError="1"/>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row r="2">
          <cell r="A2" t="str">
            <v>“CONSTRUCCIÓN DE OBRAS CIVILES, ELÉCTRICAS, MECÁNICAS E INSTRUMENTACIÓN REQUERIDAS POR ECOPETROL Y SU GRUPO EMPRESARIAL PARA LA VIGENCIA 2017-2020 CON OPCIÓN DE DOS AÑOS”</v>
          </cell>
        </row>
      </sheetData>
      <sheetData sheetId="5583">
        <row r="5">
          <cell r="A5">
            <v>0</v>
          </cell>
        </row>
      </sheetData>
      <sheetData sheetId="5584"/>
      <sheetData sheetId="5585"/>
      <sheetData sheetId="5586"/>
      <sheetData sheetId="5587"/>
      <sheetData sheetId="5588"/>
      <sheetData sheetId="5589"/>
      <sheetData sheetId="5590"/>
      <sheetData sheetId="5591"/>
      <sheetData sheetId="5592" refreshError="1"/>
      <sheetData sheetId="559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PORTADA"/>
      <sheetName val="TABLA DE CONTENIDO"/>
      <sheetName val="GENERALIDADES"/>
      <sheetName val="CUMPLIMIENTO MES 1"/>
      <sheetName val="CUMPLIMIENTO MES 2"/>
      <sheetName val="CUMPLIMIENTO MES 3"/>
      <sheetName val="SEMAF VIS 2601 "/>
      <sheetName val="SEMF VIS 2602 A"/>
      <sheetName val="SEMF VIS 26CC03-2"/>
      <sheetName val="SEMAF VIS 3702"/>
      <sheetName val="EST RED VIS"/>
      <sheetName val="TORTA EST. VIAS VIS"/>
      <sheetName val="ESTADO RED TEC"/>
      <sheetName val="SEMAFORO TEC  2601"/>
      <sheetName val="SEMAFORO TEC 2602A"/>
      <sheetName val="SEMAFORO TEC 26CC03-2"/>
      <sheetName val="SEMAFORO TEC 3702"/>
      <sheetName val="TORTA EST. VIAS TEC"/>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CANT OBRA 2601"/>
      <sheetName val="CANT OBRA 2602A"/>
      <sheetName val="CANT OBRA 26CC03-2"/>
      <sheetName val="CANT OBRA  3702 "/>
      <sheetName val="LISTA APU"/>
      <sheetName val="EST Y DIS"/>
      <sheetName val="INF. EMERGENCIAS "/>
      <sheetName val="PUENTES"/>
      <sheetName val="PONTONES"/>
      <sheetName val="NEC PTES "/>
      <sheetName val="NEC. PONTONES "/>
      <sheetName val="TUNELES"/>
      <sheetName val="NECESIDADES EN TÚNELES"/>
      <sheetName val="SEÑAL VER "/>
      <sheetName val="Señal Horizontal"/>
      <sheetName val="SEGUIMIENTO"/>
      <sheetName val="ACCIDENTALIDAD"/>
      <sheetName val="DEFENSA VIAS"/>
      <sheetName val="CUANTI AMV"/>
      <sheetName val="CUALI AMV"/>
      <sheetName val="CUANTI COOP"/>
      <sheetName val="CUALI COOP "/>
      <sheetName val="INTERVENTORIA DE CONTRATOS"/>
      <sheetName val="RES FOTO 2601"/>
      <sheetName val="RES FOTO 2602A"/>
      <sheetName val="RES FOTO 26CC03-2"/>
      <sheetName val="RES FOTO 3702"/>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34">
          <cell r="H34">
            <v>934413306</v>
          </cell>
        </row>
      </sheetData>
      <sheetData sheetId="30"/>
      <sheetData sheetId="31"/>
      <sheetData sheetId="32">
        <row r="9">
          <cell r="D9" t="str">
            <v>Juan Carlos Vidal Tafurt</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row r="2">
          <cell r="A2" t="str">
            <v>REGIONAL CUNDINAMARCA</v>
          </cell>
        </row>
      </sheetData>
      <sheetData sheetId="2" refreshError="1"/>
      <sheetData sheetId="3" refreshError="1">
        <row r="9">
          <cell r="E9" t="str">
            <v>MARTHA LUCIA VEGA BENAVIDES</v>
          </cell>
        </row>
      </sheetData>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Res-Accide-10"/>
      <sheetName val="Accidentalidad"/>
      <sheetName val="Causa Posible"/>
      <sheetName val="Elementos Involucrad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COSTOS OFICINA"/>
      <sheetName val="Formatos"/>
      <sheetName val="RESUMEN UNITARIOS"/>
      <sheetName val="683.2"/>
      <sheetName val="683.3"/>
      <sheetName val="683.4"/>
      <sheetName val="683.5"/>
      <sheetName val="690.1"/>
      <sheetName val="700.1"/>
      <sheetName val="700.2"/>
      <sheetName val="700.3"/>
      <sheetName val="COSTOS SEMANALES"/>
      <sheetName val="Prog.Inver (2)"/>
      <sheetName val="Datos-Gráfica-Apart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TABLA DE CONTENIDO"/>
      <sheetName val="GENERALIDADES "/>
      <sheetName val="CUMPLIMIENTO % "/>
      <sheetName val="ESTADO RED VIS "/>
      <sheetName val="SEMAFORO VIA 1203 "/>
      <sheetName val="SEMAFORO VIA 25CC15-1"/>
      <sheetName val="SEMAFORO 2501A "/>
      <sheetName val="TORTA EST. VIAS VIS "/>
      <sheetName val="ESTADO RED TEC "/>
      <sheetName val="SEMAFORO TEC  1203 "/>
      <sheetName val="SEMAFORO TEC 25CC15-1 "/>
      <sheetName val="SEMAFORO TEC 2501A "/>
      <sheetName val="TORTA EST. VIAS TEC "/>
      <sheetName val="MAPA EST RED"/>
      <sheetName val="NECESIDADES PREVENTIVAS"/>
      <sheetName val="CANT OBRAS PREVENTIVAS"/>
      <sheetName val="NECESIDADES CRITICAS"/>
      <sheetName val="CANT OBRAS  CRITICAS"/>
      <sheetName val="CANT OBRA NEC PUENT "/>
      <sheetName val="CANT OBRA NEC PONT "/>
      <sheetName val="APU"/>
      <sheetName val="INF. EMERGENCIAS"/>
      <sheetName val="PUENTES "/>
      <sheetName val="NEC  PTES"/>
      <sheetName val="PONTONES "/>
      <sheetName val="NEC. PONTONES "/>
      <sheetName val="TUNELES"/>
      <sheetName val="NECESIDADES EN TÚNELES"/>
      <sheetName val="Señal Vertical "/>
      <sheetName val="Señalización Horizontal "/>
      <sheetName val=" ACCIDENTALIDAD "/>
      <sheetName val="DEFENSA VIAS"/>
      <sheetName val="SEGUIMIENTO"/>
      <sheetName val="CUANTI AMV m"/>
      <sheetName val="CUALI AMV"/>
      <sheetName val="CUANTI MICRO"/>
      <sheetName val="Hoja1"/>
      <sheetName val="CUALI MICRO"/>
      <sheetName val="INTERVENTORIA DE CONTRATOS"/>
      <sheetName val="PRENSA"/>
      <sheetName val="CAPACITACION T.M. RUTINARIO"/>
      <sheetName val="PRENSA (2)"/>
      <sheetName val="DATOS 1203"/>
      <sheetName val="HOJA X PRESUPUESTO"/>
      <sheetName val="Ruta 1203"/>
      <sheetName val="Ruta 25CC15-1"/>
      <sheetName val="Ruta 2501A"/>
      <sheetName val="COMENTARIOS 1"/>
      <sheetName val="COMENTARIOS 2"/>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42">
          <cell r="I142">
            <v>20843253</v>
          </cell>
        </row>
      </sheetData>
      <sheetData sheetId="17">
        <row r="9">
          <cell r="F9" t="str">
            <v xml:space="preserve">PERIODO EVALUADO: </v>
          </cell>
        </row>
      </sheetData>
      <sheetData sheetId="18">
        <row r="27">
          <cell r="I27">
            <v>90839352</v>
          </cell>
        </row>
      </sheetData>
      <sheetData sheetId="19" refreshError="1"/>
      <sheetData sheetId="20">
        <row r="8">
          <cell r="E8" t="str">
            <v xml:space="preserve">PERIODO EVALUADO: </v>
          </cell>
        </row>
      </sheetData>
      <sheetData sheetId="21">
        <row r="11">
          <cell r="A11" t="str">
            <v>CAPITULO 2- EXPLANACIONES</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3">
          <cell r="BC3">
            <v>2</v>
          </cell>
          <cell r="BD3">
            <v>0</v>
          </cell>
        </row>
        <row r="4">
          <cell r="BC4">
            <v>3</v>
          </cell>
          <cell r="BD4">
            <v>1</v>
          </cell>
        </row>
        <row r="5">
          <cell r="BC5">
            <v>4</v>
          </cell>
          <cell r="BD5">
            <v>2</v>
          </cell>
        </row>
        <row r="6">
          <cell r="BD6">
            <v>3</v>
          </cell>
        </row>
        <row r="7">
          <cell r="BD7">
            <v>4</v>
          </cell>
        </row>
        <row r="8">
          <cell r="BD8">
            <v>5</v>
          </cell>
        </row>
        <row r="9">
          <cell r="AC9">
            <v>2</v>
          </cell>
          <cell r="BD9">
            <v>6</v>
          </cell>
        </row>
        <row r="10">
          <cell r="BD10">
            <v>7</v>
          </cell>
        </row>
        <row r="11">
          <cell r="BD11">
            <v>8</v>
          </cell>
        </row>
        <row r="12">
          <cell r="BD12">
            <v>9</v>
          </cell>
        </row>
        <row r="17">
          <cell r="AA17" t="str">
            <v>NO</v>
          </cell>
        </row>
      </sheetData>
      <sheetData sheetId="44" refreshError="1"/>
      <sheetData sheetId="45" refreshError="1"/>
      <sheetData sheetId="46" refreshError="1"/>
      <sheetData sheetId="47" refreshError="1"/>
      <sheetData sheetId="48" refreshError="1"/>
      <sheetData sheetId="49" refreshError="1"/>
      <sheetData sheetId="50">
        <row r="8">
          <cell r="C8">
            <v>1203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E3">
            <v>1</v>
          </cell>
          <cell r="F3" t="str">
            <v>Choque</v>
          </cell>
          <cell r="H3" t="str">
            <v>Briceño - Chocontá</v>
          </cell>
        </row>
        <row r="4">
          <cell r="B4">
            <v>2</v>
          </cell>
          <cell r="D4" t="str">
            <v>Fallas Mecánicas</v>
          </cell>
          <cell r="E4">
            <v>2</v>
          </cell>
          <cell r="F4" t="str">
            <v>Atropello</v>
          </cell>
          <cell r="H4" t="str">
            <v>Chocontá - Guateque</v>
          </cell>
        </row>
        <row r="5">
          <cell r="B5">
            <v>3</v>
          </cell>
          <cell r="D5" t="str">
            <v>Embriaguez del conductor</v>
          </cell>
          <cell r="E5">
            <v>3</v>
          </cell>
          <cell r="F5" t="str">
            <v>Volcamiento</v>
          </cell>
          <cell r="H5" t="str">
            <v>Sisga - Brisas</v>
          </cell>
        </row>
        <row r="6">
          <cell r="B6">
            <v>4</v>
          </cell>
          <cell r="D6" t="str">
            <v>Daños de la Calzada</v>
          </cell>
          <cell r="E6">
            <v>4</v>
          </cell>
          <cell r="F6" t="str">
            <v>Caída Ocupante</v>
          </cell>
          <cell r="H6" t="str">
            <v>Zipaquirá - Ubaté</v>
          </cell>
        </row>
        <row r="7">
          <cell r="B7">
            <v>5</v>
          </cell>
          <cell r="D7" t="str">
            <v>Vehic., objeto,persona</v>
          </cell>
          <cell r="E7">
            <v>5</v>
          </cell>
          <cell r="F7" t="str">
            <v>Incendio</v>
          </cell>
        </row>
        <row r="8">
          <cell r="B8">
            <v>6</v>
          </cell>
          <cell r="D8" t="str">
            <v>Imprudencia del Peatón</v>
          </cell>
          <cell r="E8">
            <v>6</v>
          </cell>
          <cell r="F8" t="str">
            <v xml:space="preserve">Salida de via sin volcarse  </v>
          </cell>
        </row>
        <row r="9">
          <cell r="B9">
            <v>7</v>
          </cell>
          <cell r="D9" t="str">
            <v>Imprudencia del Conductor</v>
          </cell>
          <cell r="E9">
            <v>8</v>
          </cell>
          <cell r="F9" t="str">
            <v>Caida de carga</v>
          </cell>
        </row>
        <row r="10">
          <cell r="B10">
            <v>99</v>
          </cell>
          <cell r="D10" t="str">
            <v>Otras</v>
          </cell>
          <cell r="E10">
            <v>99</v>
          </cell>
          <cell r="F10" t="str">
            <v>Otros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sum"/>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UNIT."/>
      <sheetName val="1,01"/>
    </sheetNames>
    <sheetDataSet>
      <sheetData sheetId="0">
        <row r="3">
          <cell r="A3" t="str">
            <v>COD</v>
          </cell>
        </row>
      </sheetData>
      <sheetData sheetId="1">
        <row r="3">
          <cell r="A3" t="str">
            <v>COD</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TARIFAS"/>
      <sheetName val="Personalizar"/>
      <sheetName val="2103mar%20.xls"/>
      <sheetName val="Formulas"/>
      <sheetName val="INDICE"/>
      <sheetName val="DISTANCIA"/>
      <sheetName val="PERSONAL"/>
      <sheetName val="FIBRA ÓPTICA"/>
      <sheetName val="ELECTRICO"/>
      <sheetName val="Vuelta"/>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FORMULA"/>
      <sheetName val="ESTADO FINANCIERO"/>
      <sheetName val="PREACT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PRECIOS"/>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1)"/>
      <sheetName val="CARRETERAS (2)"/>
      <sheetName val="TABLA DE CONTENIDO"/>
      <sheetName val="GENERALIDADES (4)"/>
      <sheetName val="CUMPLIMIENTO ENERO (5)"/>
      <sheetName val="ESTADO RED VIS (6)"/>
      <sheetName val="SEMAFORO VIA 1203 (7)"/>
      <sheetName val="SEMAFORO VIA 25CC15-1 (8)"/>
      <sheetName val="SEMAFORO VIS 2501A (9)"/>
      <sheetName val="TORTA EST. VIAS VIS (10) "/>
      <sheetName val="ESTADO RED TEC (11)"/>
      <sheetName val="SEMAFORO TEC  1203 (14) "/>
      <sheetName val="SEMAFORO TEC 25CC15-1 (15)"/>
      <sheetName val="SEMAFORO TEC 2501A (16)"/>
      <sheetName val="TORTA EST. VIAS TEC (17)"/>
      <sheetName val="MAPA EST RED (18)"/>
      <sheetName val="NECESIDAD VIA 1203 (21)"/>
      <sheetName val="NECESIDAD VIA 25CC15-1 (22)"/>
      <sheetName val="Necesidad 2501A (23)"/>
      <sheetName val="Necesidades cr. 1203 (24)"/>
      <sheetName val="Necesidades cr. 25CC15-1 (25)"/>
      <sheetName val="Necesidades cr. 2501A (26)"/>
      <sheetName val="INDICE"/>
      <sheetName val="CANT OBRA 1203 (27)"/>
      <sheetName val="CANT OBRA 25CC15-1 (41)"/>
      <sheetName val="CANT OBRA 2501A (45)"/>
      <sheetName val="INF. EMERGENCIAS (48)"/>
      <sheetName val="PUENTES (49)"/>
      <sheetName val="NEC PTES (50)"/>
      <sheetName val="PONTONES (51)"/>
      <sheetName val="NEC. PONTONES (52)"/>
      <sheetName val="Señal Vertical (53)"/>
      <sheetName val="Señal Horizontal (54)"/>
      <sheetName val="ACCIDENTALIDAD (55)"/>
      <sheetName val="DEFENSA VIAS (56)"/>
      <sheetName val="SEGUIMIENTO (57)"/>
      <sheetName val="CUANTI AMV (58)"/>
      <sheetName val="CUALI AMV (59)"/>
      <sheetName val="CUANTI COOP (60)"/>
      <sheetName val="CUALI COOP (61)"/>
      <sheetName val="FOTOG 1 - 1203 - S1 (62)"/>
      <sheetName val="FOTOG 2 - 1203 - S2 (65)"/>
      <sheetName val="FOTOG 3 - 1203 - S1 (73)"/>
      <sheetName val="FOTOG 4 - 25CC15-1 - S1 (76)"/>
      <sheetName val="FOTOG 5 - 2501A - S1 (80)"/>
      <sheetName val="FOTOG 7 - COOPER (85)"/>
      <sheetName val="FOTOG 8 - Cap (111)"/>
      <sheetName val="PRENSA (113)"/>
      <sheetName val="COMENTARIOS (122)"/>
      <sheetName val="Uni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4.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L20"/>
  <sheetViews>
    <sheetView tabSelected="1" view="pageBreakPreview" topLeftCell="A3" zoomScaleNormal="100" zoomScaleSheetLayoutView="100" workbookViewId="0">
      <selection activeCell="I18" sqref="I18"/>
    </sheetView>
  </sheetViews>
  <sheetFormatPr baseColWidth="10" defaultRowHeight="12.75"/>
  <cols>
    <col min="2" max="2" width="17.140625" customWidth="1"/>
    <col min="3" max="3" width="14.140625" customWidth="1"/>
    <col min="4" max="4" width="13.5703125" customWidth="1"/>
    <col min="5" max="5" width="90.85546875" customWidth="1"/>
    <col min="6" max="6" width="15.28515625" customWidth="1"/>
    <col min="7" max="7" width="19.28515625" customWidth="1"/>
    <col min="8" max="8" width="31.140625" customWidth="1"/>
    <col min="9" max="9" width="34.140625" customWidth="1"/>
    <col min="10" max="10" width="0" hidden="1" customWidth="1"/>
    <col min="11" max="11" width="35.28515625" hidden="1" customWidth="1"/>
    <col min="12" max="12" width="19.42578125" hidden="1" customWidth="1"/>
    <col min="13" max="13" width="0" hidden="1" customWidth="1"/>
  </cols>
  <sheetData>
    <row r="1" spans="1:12" s="2" customFormat="1">
      <c r="A1" s="1"/>
      <c r="E1" s="1"/>
      <c r="F1" s="1"/>
      <c r="H1" s="3"/>
    </row>
    <row r="2" spans="1:12" s="2" customFormat="1" ht="18">
      <c r="A2" s="1"/>
      <c r="B2" s="171" t="s">
        <v>0</v>
      </c>
      <c r="C2" s="171"/>
      <c r="D2" s="171"/>
      <c r="E2" s="171"/>
      <c r="F2" s="171"/>
      <c r="G2" s="171"/>
      <c r="H2" s="171"/>
      <c r="I2" s="171"/>
    </row>
    <row r="3" spans="1:12" s="2" customFormat="1" ht="16.5">
      <c r="A3" s="1"/>
      <c r="B3" s="172" t="s">
        <v>18</v>
      </c>
      <c r="C3" s="172"/>
      <c r="D3" s="172"/>
      <c r="E3" s="172"/>
      <c r="F3" s="172"/>
      <c r="G3" s="172"/>
      <c r="H3" s="172"/>
      <c r="I3" s="172"/>
    </row>
    <row r="4" spans="1:12" s="2" customFormat="1" ht="16.5">
      <c r="A4" s="1"/>
      <c r="B4" s="172" t="s">
        <v>19</v>
      </c>
      <c r="C4" s="172"/>
      <c r="D4" s="172"/>
      <c r="E4" s="172"/>
      <c r="F4" s="172"/>
      <c r="G4" s="172"/>
      <c r="H4" s="172"/>
      <c r="I4" s="172"/>
    </row>
    <row r="5" spans="1:12" s="2" customFormat="1" ht="71.25" customHeight="1">
      <c r="A5" s="1"/>
      <c r="B5" s="18"/>
      <c r="C5" s="18"/>
      <c r="D5" s="176" t="s">
        <v>93</v>
      </c>
      <c r="E5" s="176"/>
      <c r="F5" s="176"/>
      <c r="G5" s="176"/>
      <c r="H5" s="176"/>
      <c r="I5" s="18"/>
    </row>
    <row r="6" spans="1:12" s="2" customFormat="1" ht="20.25">
      <c r="A6" s="1"/>
      <c r="B6" s="4"/>
      <c r="C6" s="4"/>
      <c r="D6" s="172" t="s">
        <v>92</v>
      </c>
      <c r="E6" s="172"/>
      <c r="F6" s="172"/>
      <c r="G6" s="172"/>
      <c r="H6" s="172"/>
      <c r="I6" s="4"/>
      <c r="K6" s="21">
        <v>100000000</v>
      </c>
      <c r="L6" s="2">
        <f>+K6/1.19</f>
        <v>84033613.445378155</v>
      </c>
    </row>
    <row r="7" spans="1:12" s="2" customFormat="1" ht="20.25">
      <c r="A7" s="1"/>
      <c r="B7" s="4"/>
      <c r="C7" s="4"/>
      <c r="D7" s="172" t="s">
        <v>88</v>
      </c>
      <c r="E7" s="172"/>
      <c r="F7" s="172"/>
      <c r="G7" s="172"/>
      <c r="H7" s="172"/>
      <c r="I7" s="4"/>
      <c r="K7" s="21"/>
    </row>
    <row r="8" spans="1:12" ht="13.5" thickBot="1">
      <c r="L8" s="20">
        <f>+L6/H11</f>
        <v>1528.0505772516667</v>
      </c>
    </row>
    <row r="9" spans="1:12" s="6" customFormat="1" ht="57.75" customHeight="1">
      <c r="A9" s="5"/>
      <c r="B9" s="173"/>
      <c r="C9" s="174"/>
      <c r="D9" s="174"/>
      <c r="E9" s="174"/>
      <c r="F9" s="174"/>
      <c r="G9" s="174"/>
      <c r="H9" s="174"/>
      <c r="I9" s="175"/>
      <c r="K9" s="19">
        <f>85155460/H11</f>
        <v>1548.4500127286612</v>
      </c>
    </row>
    <row r="10" spans="1:12" s="8" customFormat="1" ht="21.75" customHeight="1">
      <c r="A10" s="7"/>
      <c r="B10" s="23" t="s">
        <v>1</v>
      </c>
      <c r="C10" s="24" t="s">
        <v>21</v>
      </c>
      <c r="D10" s="24" t="s">
        <v>20</v>
      </c>
      <c r="E10" s="25" t="s">
        <v>2</v>
      </c>
      <c r="F10" s="26" t="s">
        <v>3</v>
      </c>
      <c r="G10" s="27" t="s">
        <v>4</v>
      </c>
      <c r="H10" s="28" t="s">
        <v>5</v>
      </c>
      <c r="I10" s="29" t="s">
        <v>6</v>
      </c>
      <c r="K10" s="9" t="s">
        <v>16</v>
      </c>
      <c r="L10" s="8" t="e">
        <f>+K10/1.19</f>
        <v>#VALUE!</v>
      </c>
    </row>
    <row r="11" spans="1:12" s="11" customFormat="1" ht="44.25" customHeight="1">
      <c r="A11" s="10"/>
      <c r="B11" s="30" t="s">
        <v>89</v>
      </c>
      <c r="C11" s="31"/>
      <c r="D11" s="31" t="s">
        <v>90</v>
      </c>
      <c r="E11" s="32" t="s">
        <v>91</v>
      </c>
      <c r="F11" s="33" t="s">
        <v>7</v>
      </c>
      <c r="G11" s="34">
        <v>305.5</v>
      </c>
      <c r="H11" s="35">
        <f>'311.11P'!L73</f>
        <v>54994</v>
      </c>
      <c r="I11" s="36">
        <f>+ROUND(H11*G11,0)</f>
        <v>16800667</v>
      </c>
      <c r="L11" s="12"/>
    </row>
    <row r="12" spans="1:12" s="11" customFormat="1" ht="15.75" customHeight="1">
      <c r="A12" s="10"/>
      <c r="B12" s="37"/>
      <c r="C12" s="38"/>
      <c r="D12" s="38"/>
      <c r="E12" s="32"/>
      <c r="F12" s="33"/>
      <c r="G12" s="34"/>
      <c r="H12" s="35"/>
      <c r="I12" s="39"/>
    </row>
    <row r="13" spans="1:12" s="6" customFormat="1" ht="26.25" customHeight="1">
      <c r="A13" s="5"/>
      <c r="B13" s="40"/>
      <c r="C13" s="41"/>
      <c r="D13" s="41"/>
      <c r="E13" s="41"/>
      <c r="F13" s="42" t="s">
        <v>8</v>
      </c>
      <c r="G13" s="43"/>
      <c r="H13" s="44"/>
      <c r="I13" s="45">
        <f>SUM(I11:I12)</f>
        <v>16800667</v>
      </c>
    </row>
    <row r="14" spans="1:12" s="6" customFormat="1" ht="26.25" customHeight="1">
      <c r="A14" s="5"/>
      <c r="B14" s="40"/>
      <c r="C14" s="41"/>
      <c r="D14" s="41"/>
      <c r="E14" s="41"/>
      <c r="F14" s="42" t="s">
        <v>15</v>
      </c>
      <c r="G14" s="43"/>
      <c r="H14" s="44"/>
      <c r="I14" s="46">
        <f>ROUND(I13*0.19,0)</f>
        <v>3192127</v>
      </c>
    </row>
    <row r="15" spans="1:12" s="6" customFormat="1" ht="26.25" customHeight="1" thickBot="1">
      <c r="A15" s="5"/>
      <c r="B15" s="47"/>
      <c r="C15" s="48"/>
      <c r="D15" s="48"/>
      <c r="E15" s="48"/>
      <c r="F15" s="49" t="s">
        <v>9</v>
      </c>
      <c r="G15" s="50"/>
      <c r="H15" s="51"/>
      <c r="I15" s="52">
        <f>+I13+I14</f>
        <v>19992794</v>
      </c>
    </row>
    <row r="16" spans="1:12" s="13" customFormat="1" ht="20.25"/>
    <row r="17" s="13" customFormat="1" ht="20.25"/>
    <row r="18" s="13" customFormat="1" ht="20.25"/>
    <row r="19" s="13" customFormat="1" ht="20.25"/>
    <row r="20" s="13" customFormat="1" ht="11.25" customHeight="1"/>
  </sheetData>
  <mergeCells count="7">
    <mergeCell ref="B2:I2"/>
    <mergeCell ref="B3:I3"/>
    <mergeCell ref="B4:I4"/>
    <mergeCell ref="B9:I9"/>
    <mergeCell ref="D5:H5"/>
    <mergeCell ref="D7:H7"/>
    <mergeCell ref="D6:H6"/>
  </mergeCells>
  <pageMargins left="0.70866141732283472" right="0.70866141732283472" top="0.74803149606299213" bottom="0.74803149606299213" header="0.31496062992125984" footer="0.31496062992125984"/>
  <pageSetup scale="52" orientation="landscape" horizontalDpi="360" verticalDpi="360" r:id="rId1"/>
  <colBreaks count="1" manualBreakCount="1">
    <brk id="1" max="1048575"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0455D-F74A-41A0-B363-4A5EA00C8804}">
  <sheetPr>
    <pageSetUpPr fitToPage="1"/>
  </sheetPr>
  <dimension ref="A1:L104"/>
  <sheetViews>
    <sheetView showGridLines="0" view="pageBreakPreview" topLeftCell="A40" zoomScaleNormal="75" zoomScaleSheetLayoutView="100" workbookViewId="0">
      <selection activeCell="M52" sqref="M52"/>
    </sheetView>
  </sheetViews>
  <sheetFormatPr baseColWidth="10" defaultRowHeight="12.75"/>
  <cols>
    <col min="1" max="1" width="22.7109375" style="22" customWidth="1"/>
    <col min="2" max="2" width="15.42578125" style="22" customWidth="1"/>
    <col min="3" max="3" width="7.28515625" style="22" customWidth="1"/>
    <col min="4" max="4" width="11.42578125" style="22"/>
    <col min="5" max="5" width="5.7109375" style="22" customWidth="1"/>
    <col min="6" max="6" width="9.5703125" style="22" customWidth="1"/>
    <col min="7" max="7" width="14" style="22" customWidth="1"/>
    <col min="8" max="8" width="16.28515625" style="22" customWidth="1"/>
    <col min="9" max="9" width="15.85546875" style="22" customWidth="1"/>
    <col min="10" max="10" width="11.7109375" style="22" customWidth="1"/>
    <col min="11" max="11" width="8.28515625" style="22" customWidth="1"/>
    <col min="12" max="12" width="16.5703125" style="22" customWidth="1"/>
    <col min="13" max="256" width="11.42578125" style="22"/>
    <col min="257" max="257" width="22.7109375" style="22" customWidth="1"/>
    <col min="258" max="258" width="15.42578125" style="22" customWidth="1"/>
    <col min="259" max="259" width="7.28515625" style="22" customWidth="1"/>
    <col min="260" max="260" width="11.42578125" style="22"/>
    <col min="261" max="261" width="5.7109375" style="22" customWidth="1"/>
    <col min="262" max="262" width="9.5703125" style="22" customWidth="1"/>
    <col min="263" max="263" width="14" style="22" customWidth="1"/>
    <col min="264" max="264" width="16.28515625" style="22" customWidth="1"/>
    <col min="265" max="265" width="15.85546875" style="22" customWidth="1"/>
    <col min="266" max="266" width="11.7109375" style="22" customWidth="1"/>
    <col min="267" max="267" width="8.28515625" style="22" customWidth="1"/>
    <col min="268" max="268" width="16.5703125" style="22" customWidth="1"/>
    <col min="269" max="512" width="11.42578125" style="22"/>
    <col min="513" max="513" width="22.7109375" style="22" customWidth="1"/>
    <col min="514" max="514" width="15.42578125" style="22" customWidth="1"/>
    <col min="515" max="515" width="7.28515625" style="22" customWidth="1"/>
    <col min="516" max="516" width="11.42578125" style="22"/>
    <col min="517" max="517" width="5.7109375" style="22" customWidth="1"/>
    <col min="518" max="518" width="9.5703125" style="22" customWidth="1"/>
    <col min="519" max="519" width="14" style="22" customWidth="1"/>
    <col min="520" max="520" width="16.28515625" style="22" customWidth="1"/>
    <col min="521" max="521" width="15.85546875" style="22" customWidth="1"/>
    <col min="522" max="522" width="11.7109375" style="22" customWidth="1"/>
    <col min="523" max="523" width="8.28515625" style="22" customWidth="1"/>
    <col min="524" max="524" width="16.5703125" style="22" customWidth="1"/>
    <col min="525" max="768" width="11.42578125" style="22"/>
    <col min="769" max="769" width="22.7109375" style="22" customWidth="1"/>
    <col min="770" max="770" width="15.42578125" style="22" customWidth="1"/>
    <col min="771" max="771" width="7.28515625" style="22" customWidth="1"/>
    <col min="772" max="772" width="11.42578125" style="22"/>
    <col min="773" max="773" width="5.7109375" style="22" customWidth="1"/>
    <col min="774" max="774" width="9.5703125" style="22" customWidth="1"/>
    <col min="775" max="775" width="14" style="22" customWidth="1"/>
    <col min="776" max="776" width="16.28515625" style="22" customWidth="1"/>
    <col min="777" max="777" width="15.85546875" style="22" customWidth="1"/>
    <col min="778" max="778" width="11.7109375" style="22" customWidth="1"/>
    <col min="779" max="779" width="8.28515625" style="22" customWidth="1"/>
    <col min="780" max="780" width="16.5703125" style="22" customWidth="1"/>
    <col min="781" max="1024" width="11.42578125" style="22"/>
    <col min="1025" max="1025" width="22.7109375" style="22" customWidth="1"/>
    <col min="1026" max="1026" width="15.42578125" style="22" customWidth="1"/>
    <col min="1027" max="1027" width="7.28515625" style="22" customWidth="1"/>
    <col min="1028" max="1028" width="11.42578125" style="22"/>
    <col min="1029" max="1029" width="5.7109375" style="22" customWidth="1"/>
    <col min="1030" max="1030" width="9.5703125" style="22" customWidth="1"/>
    <col min="1031" max="1031" width="14" style="22" customWidth="1"/>
    <col min="1032" max="1032" width="16.28515625" style="22" customWidth="1"/>
    <col min="1033" max="1033" width="15.85546875" style="22" customWidth="1"/>
    <col min="1034" max="1034" width="11.7109375" style="22" customWidth="1"/>
    <col min="1035" max="1035" width="8.28515625" style="22" customWidth="1"/>
    <col min="1036" max="1036" width="16.5703125" style="22" customWidth="1"/>
    <col min="1037" max="1280" width="11.42578125" style="22"/>
    <col min="1281" max="1281" width="22.7109375" style="22" customWidth="1"/>
    <col min="1282" max="1282" width="15.42578125" style="22" customWidth="1"/>
    <col min="1283" max="1283" width="7.28515625" style="22" customWidth="1"/>
    <col min="1284" max="1284" width="11.42578125" style="22"/>
    <col min="1285" max="1285" width="5.7109375" style="22" customWidth="1"/>
    <col min="1286" max="1286" width="9.5703125" style="22" customWidth="1"/>
    <col min="1287" max="1287" width="14" style="22" customWidth="1"/>
    <col min="1288" max="1288" width="16.28515625" style="22" customWidth="1"/>
    <col min="1289" max="1289" width="15.85546875" style="22" customWidth="1"/>
    <col min="1290" max="1290" width="11.7109375" style="22" customWidth="1"/>
    <col min="1291" max="1291" width="8.28515625" style="22" customWidth="1"/>
    <col min="1292" max="1292" width="16.5703125" style="22" customWidth="1"/>
    <col min="1293" max="1536" width="11.42578125" style="22"/>
    <col min="1537" max="1537" width="22.7109375" style="22" customWidth="1"/>
    <col min="1538" max="1538" width="15.42578125" style="22" customWidth="1"/>
    <col min="1539" max="1539" width="7.28515625" style="22" customWidth="1"/>
    <col min="1540" max="1540" width="11.42578125" style="22"/>
    <col min="1541" max="1541" width="5.7109375" style="22" customWidth="1"/>
    <col min="1542" max="1542" width="9.5703125" style="22" customWidth="1"/>
    <col min="1543" max="1543" width="14" style="22" customWidth="1"/>
    <col min="1544" max="1544" width="16.28515625" style="22" customWidth="1"/>
    <col min="1545" max="1545" width="15.85546875" style="22" customWidth="1"/>
    <col min="1546" max="1546" width="11.7109375" style="22" customWidth="1"/>
    <col min="1547" max="1547" width="8.28515625" style="22" customWidth="1"/>
    <col min="1548" max="1548" width="16.5703125" style="22" customWidth="1"/>
    <col min="1549" max="1792" width="11.42578125" style="22"/>
    <col min="1793" max="1793" width="22.7109375" style="22" customWidth="1"/>
    <col min="1794" max="1794" width="15.42578125" style="22" customWidth="1"/>
    <col min="1795" max="1795" width="7.28515625" style="22" customWidth="1"/>
    <col min="1796" max="1796" width="11.42578125" style="22"/>
    <col min="1797" max="1797" width="5.7109375" style="22" customWidth="1"/>
    <col min="1798" max="1798" width="9.5703125" style="22" customWidth="1"/>
    <col min="1799" max="1799" width="14" style="22" customWidth="1"/>
    <col min="1800" max="1800" width="16.28515625" style="22" customWidth="1"/>
    <col min="1801" max="1801" width="15.85546875" style="22" customWidth="1"/>
    <col min="1802" max="1802" width="11.7109375" style="22" customWidth="1"/>
    <col min="1803" max="1803" width="8.28515625" style="22" customWidth="1"/>
    <col min="1804" max="1804" width="16.5703125" style="22" customWidth="1"/>
    <col min="1805" max="2048" width="11.42578125" style="22"/>
    <col min="2049" max="2049" width="22.7109375" style="22" customWidth="1"/>
    <col min="2050" max="2050" width="15.42578125" style="22" customWidth="1"/>
    <col min="2051" max="2051" width="7.28515625" style="22" customWidth="1"/>
    <col min="2052" max="2052" width="11.42578125" style="22"/>
    <col min="2053" max="2053" width="5.7109375" style="22" customWidth="1"/>
    <col min="2054" max="2054" width="9.5703125" style="22" customWidth="1"/>
    <col min="2055" max="2055" width="14" style="22" customWidth="1"/>
    <col min="2056" max="2056" width="16.28515625" style="22" customWidth="1"/>
    <col min="2057" max="2057" width="15.85546875" style="22" customWidth="1"/>
    <col min="2058" max="2058" width="11.7109375" style="22" customWidth="1"/>
    <col min="2059" max="2059" width="8.28515625" style="22" customWidth="1"/>
    <col min="2060" max="2060" width="16.5703125" style="22" customWidth="1"/>
    <col min="2061" max="2304" width="11.42578125" style="22"/>
    <col min="2305" max="2305" width="22.7109375" style="22" customWidth="1"/>
    <col min="2306" max="2306" width="15.42578125" style="22" customWidth="1"/>
    <col min="2307" max="2307" width="7.28515625" style="22" customWidth="1"/>
    <col min="2308" max="2308" width="11.42578125" style="22"/>
    <col min="2309" max="2309" width="5.7109375" style="22" customWidth="1"/>
    <col min="2310" max="2310" width="9.5703125" style="22" customWidth="1"/>
    <col min="2311" max="2311" width="14" style="22" customWidth="1"/>
    <col min="2312" max="2312" width="16.28515625" style="22" customWidth="1"/>
    <col min="2313" max="2313" width="15.85546875" style="22" customWidth="1"/>
    <col min="2314" max="2314" width="11.7109375" style="22" customWidth="1"/>
    <col min="2315" max="2315" width="8.28515625" style="22" customWidth="1"/>
    <col min="2316" max="2316" width="16.5703125" style="22" customWidth="1"/>
    <col min="2317" max="2560" width="11.42578125" style="22"/>
    <col min="2561" max="2561" width="22.7109375" style="22" customWidth="1"/>
    <col min="2562" max="2562" width="15.42578125" style="22" customWidth="1"/>
    <col min="2563" max="2563" width="7.28515625" style="22" customWidth="1"/>
    <col min="2564" max="2564" width="11.42578125" style="22"/>
    <col min="2565" max="2565" width="5.7109375" style="22" customWidth="1"/>
    <col min="2566" max="2566" width="9.5703125" style="22" customWidth="1"/>
    <col min="2567" max="2567" width="14" style="22" customWidth="1"/>
    <col min="2568" max="2568" width="16.28515625" style="22" customWidth="1"/>
    <col min="2569" max="2569" width="15.85546875" style="22" customWidth="1"/>
    <col min="2570" max="2570" width="11.7109375" style="22" customWidth="1"/>
    <col min="2571" max="2571" width="8.28515625" style="22" customWidth="1"/>
    <col min="2572" max="2572" width="16.5703125" style="22" customWidth="1"/>
    <col min="2573" max="2816" width="11.42578125" style="22"/>
    <col min="2817" max="2817" width="22.7109375" style="22" customWidth="1"/>
    <col min="2818" max="2818" width="15.42578125" style="22" customWidth="1"/>
    <col min="2819" max="2819" width="7.28515625" style="22" customWidth="1"/>
    <col min="2820" max="2820" width="11.42578125" style="22"/>
    <col min="2821" max="2821" width="5.7109375" style="22" customWidth="1"/>
    <col min="2822" max="2822" width="9.5703125" style="22" customWidth="1"/>
    <col min="2823" max="2823" width="14" style="22" customWidth="1"/>
    <col min="2824" max="2824" width="16.28515625" style="22" customWidth="1"/>
    <col min="2825" max="2825" width="15.85546875" style="22" customWidth="1"/>
    <col min="2826" max="2826" width="11.7109375" style="22" customWidth="1"/>
    <col min="2827" max="2827" width="8.28515625" style="22" customWidth="1"/>
    <col min="2828" max="2828" width="16.5703125" style="22" customWidth="1"/>
    <col min="2829" max="3072" width="11.42578125" style="22"/>
    <col min="3073" max="3073" width="22.7109375" style="22" customWidth="1"/>
    <col min="3074" max="3074" width="15.42578125" style="22" customWidth="1"/>
    <col min="3075" max="3075" width="7.28515625" style="22" customWidth="1"/>
    <col min="3076" max="3076" width="11.42578125" style="22"/>
    <col min="3077" max="3077" width="5.7109375" style="22" customWidth="1"/>
    <col min="3078" max="3078" width="9.5703125" style="22" customWidth="1"/>
    <col min="3079" max="3079" width="14" style="22" customWidth="1"/>
    <col min="3080" max="3080" width="16.28515625" style="22" customWidth="1"/>
    <col min="3081" max="3081" width="15.85546875" style="22" customWidth="1"/>
    <col min="3082" max="3082" width="11.7109375" style="22" customWidth="1"/>
    <col min="3083" max="3083" width="8.28515625" style="22" customWidth="1"/>
    <col min="3084" max="3084" width="16.5703125" style="22" customWidth="1"/>
    <col min="3085" max="3328" width="11.42578125" style="22"/>
    <col min="3329" max="3329" width="22.7109375" style="22" customWidth="1"/>
    <col min="3330" max="3330" width="15.42578125" style="22" customWidth="1"/>
    <col min="3331" max="3331" width="7.28515625" style="22" customWidth="1"/>
    <col min="3332" max="3332" width="11.42578125" style="22"/>
    <col min="3333" max="3333" width="5.7109375" style="22" customWidth="1"/>
    <col min="3334" max="3334" width="9.5703125" style="22" customWidth="1"/>
    <col min="3335" max="3335" width="14" style="22" customWidth="1"/>
    <col min="3336" max="3336" width="16.28515625" style="22" customWidth="1"/>
    <col min="3337" max="3337" width="15.85546875" style="22" customWidth="1"/>
    <col min="3338" max="3338" width="11.7109375" style="22" customWidth="1"/>
    <col min="3339" max="3339" width="8.28515625" style="22" customWidth="1"/>
    <col min="3340" max="3340" width="16.5703125" style="22" customWidth="1"/>
    <col min="3341" max="3584" width="11.42578125" style="22"/>
    <col min="3585" max="3585" width="22.7109375" style="22" customWidth="1"/>
    <col min="3586" max="3586" width="15.42578125" style="22" customWidth="1"/>
    <col min="3587" max="3587" width="7.28515625" style="22" customWidth="1"/>
    <col min="3588" max="3588" width="11.42578125" style="22"/>
    <col min="3589" max="3589" width="5.7109375" style="22" customWidth="1"/>
    <col min="3590" max="3590" width="9.5703125" style="22" customWidth="1"/>
    <col min="3591" max="3591" width="14" style="22" customWidth="1"/>
    <col min="3592" max="3592" width="16.28515625" style="22" customWidth="1"/>
    <col min="3593" max="3593" width="15.85546875" style="22" customWidth="1"/>
    <col min="3594" max="3594" width="11.7109375" style="22" customWidth="1"/>
    <col min="3595" max="3595" width="8.28515625" style="22" customWidth="1"/>
    <col min="3596" max="3596" width="16.5703125" style="22" customWidth="1"/>
    <col min="3597" max="3840" width="11.42578125" style="22"/>
    <col min="3841" max="3841" width="22.7109375" style="22" customWidth="1"/>
    <col min="3842" max="3842" width="15.42578125" style="22" customWidth="1"/>
    <col min="3843" max="3843" width="7.28515625" style="22" customWidth="1"/>
    <col min="3844" max="3844" width="11.42578125" style="22"/>
    <col min="3845" max="3845" width="5.7109375" style="22" customWidth="1"/>
    <col min="3846" max="3846" width="9.5703125" style="22" customWidth="1"/>
    <col min="3847" max="3847" width="14" style="22" customWidth="1"/>
    <col min="3848" max="3848" width="16.28515625" style="22" customWidth="1"/>
    <col min="3849" max="3849" width="15.85546875" style="22" customWidth="1"/>
    <col min="3850" max="3850" width="11.7109375" style="22" customWidth="1"/>
    <col min="3851" max="3851" width="8.28515625" style="22" customWidth="1"/>
    <col min="3852" max="3852" width="16.5703125" style="22" customWidth="1"/>
    <col min="3853" max="4096" width="11.42578125" style="22"/>
    <col min="4097" max="4097" width="22.7109375" style="22" customWidth="1"/>
    <col min="4098" max="4098" width="15.42578125" style="22" customWidth="1"/>
    <col min="4099" max="4099" width="7.28515625" style="22" customWidth="1"/>
    <col min="4100" max="4100" width="11.42578125" style="22"/>
    <col min="4101" max="4101" width="5.7109375" style="22" customWidth="1"/>
    <col min="4102" max="4102" width="9.5703125" style="22" customWidth="1"/>
    <col min="4103" max="4103" width="14" style="22" customWidth="1"/>
    <col min="4104" max="4104" width="16.28515625" style="22" customWidth="1"/>
    <col min="4105" max="4105" width="15.85546875" style="22" customWidth="1"/>
    <col min="4106" max="4106" width="11.7109375" style="22" customWidth="1"/>
    <col min="4107" max="4107" width="8.28515625" style="22" customWidth="1"/>
    <col min="4108" max="4108" width="16.5703125" style="22" customWidth="1"/>
    <col min="4109" max="4352" width="11.42578125" style="22"/>
    <col min="4353" max="4353" width="22.7109375" style="22" customWidth="1"/>
    <col min="4354" max="4354" width="15.42578125" style="22" customWidth="1"/>
    <col min="4355" max="4355" width="7.28515625" style="22" customWidth="1"/>
    <col min="4356" max="4356" width="11.42578125" style="22"/>
    <col min="4357" max="4357" width="5.7109375" style="22" customWidth="1"/>
    <col min="4358" max="4358" width="9.5703125" style="22" customWidth="1"/>
    <col min="4359" max="4359" width="14" style="22" customWidth="1"/>
    <col min="4360" max="4360" width="16.28515625" style="22" customWidth="1"/>
    <col min="4361" max="4361" width="15.85546875" style="22" customWidth="1"/>
    <col min="4362" max="4362" width="11.7109375" style="22" customWidth="1"/>
    <col min="4363" max="4363" width="8.28515625" style="22" customWidth="1"/>
    <col min="4364" max="4364" width="16.5703125" style="22" customWidth="1"/>
    <col min="4365" max="4608" width="11.42578125" style="22"/>
    <col min="4609" max="4609" width="22.7109375" style="22" customWidth="1"/>
    <col min="4610" max="4610" width="15.42578125" style="22" customWidth="1"/>
    <col min="4611" max="4611" width="7.28515625" style="22" customWidth="1"/>
    <col min="4612" max="4612" width="11.42578125" style="22"/>
    <col min="4613" max="4613" width="5.7109375" style="22" customWidth="1"/>
    <col min="4614" max="4614" width="9.5703125" style="22" customWidth="1"/>
    <col min="4615" max="4615" width="14" style="22" customWidth="1"/>
    <col min="4616" max="4616" width="16.28515625" style="22" customWidth="1"/>
    <col min="4617" max="4617" width="15.85546875" style="22" customWidth="1"/>
    <col min="4618" max="4618" width="11.7109375" style="22" customWidth="1"/>
    <col min="4619" max="4619" width="8.28515625" style="22" customWidth="1"/>
    <col min="4620" max="4620" width="16.5703125" style="22" customWidth="1"/>
    <col min="4621" max="4864" width="11.42578125" style="22"/>
    <col min="4865" max="4865" width="22.7109375" style="22" customWidth="1"/>
    <col min="4866" max="4866" width="15.42578125" style="22" customWidth="1"/>
    <col min="4867" max="4867" width="7.28515625" style="22" customWidth="1"/>
    <col min="4868" max="4868" width="11.42578125" style="22"/>
    <col min="4869" max="4869" width="5.7109375" style="22" customWidth="1"/>
    <col min="4870" max="4870" width="9.5703125" style="22" customWidth="1"/>
    <col min="4871" max="4871" width="14" style="22" customWidth="1"/>
    <col min="4872" max="4872" width="16.28515625" style="22" customWidth="1"/>
    <col min="4873" max="4873" width="15.85546875" style="22" customWidth="1"/>
    <col min="4874" max="4874" width="11.7109375" style="22" customWidth="1"/>
    <col min="4875" max="4875" width="8.28515625" style="22" customWidth="1"/>
    <col min="4876" max="4876" width="16.5703125" style="22" customWidth="1"/>
    <col min="4877" max="5120" width="11.42578125" style="22"/>
    <col min="5121" max="5121" width="22.7109375" style="22" customWidth="1"/>
    <col min="5122" max="5122" width="15.42578125" style="22" customWidth="1"/>
    <col min="5123" max="5123" width="7.28515625" style="22" customWidth="1"/>
    <col min="5124" max="5124" width="11.42578125" style="22"/>
    <col min="5125" max="5125" width="5.7109375" style="22" customWidth="1"/>
    <col min="5126" max="5126" width="9.5703125" style="22" customWidth="1"/>
    <col min="5127" max="5127" width="14" style="22" customWidth="1"/>
    <col min="5128" max="5128" width="16.28515625" style="22" customWidth="1"/>
    <col min="5129" max="5129" width="15.85546875" style="22" customWidth="1"/>
    <col min="5130" max="5130" width="11.7109375" style="22" customWidth="1"/>
    <col min="5131" max="5131" width="8.28515625" style="22" customWidth="1"/>
    <col min="5132" max="5132" width="16.5703125" style="22" customWidth="1"/>
    <col min="5133" max="5376" width="11.42578125" style="22"/>
    <col min="5377" max="5377" width="22.7109375" style="22" customWidth="1"/>
    <col min="5378" max="5378" width="15.42578125" style="22" customWidth="1"/>
    <col min="5379" max="5379" width="7.28515625" style="22" customWidth="1"/>
    <col min="5380" max="5380" width="11.42578125" style="22"/>
    <col min="5381" max="5381" width="5.7109375" style="22" customWidth="1"/>
    <col min="5382" max="5382" width="9.5703125" style="22" customWidth="1"/>
    <col min="5383" max="5383" width="14" style="22" customWidth="1"/>
    <col min="5384" max="5384" width="16.28515625" style="22" customWidth="1"/>
    <col min="5385" max="5385" width="15.85546875" style="22" customWidth="1"/>
    <col min="5386" max="5386" width="11.7109375" style="22" customWidth="1"/>
    <col min="5387" max="5387" width="8.28515625" style="22" customWidth="1"/>
    <col min="5388" max="5388" width="16.5703125" style="22" customWidth="1"/>
    <col min="5389" max="5632" width="11.42578125" style="22"/>
    <col min="5633" max="5633" width="22.7109375" style="22" customWidth="1"/>
    <col min="5634" max="5634" width="15.42578125" style="22" customWidth="1"/>
    <col min="5635" max="5635" width="7.28515625" style="22" customWidth="1"/>
    <col min="5636" max="5636" width="11.42578125" style="22"/>
    <col min="5637" max="5637" width="5.7109375" style="22" customWidth="1"/>
    <col min="5638" max="5638" width="9.5703125" style="22" customWidth="1"/>
    <col min="5639" max="5639" width="14" style="22" customWidth="1"/>
    <col min="5640" max="5640" width="16.28515625" style="22" customWidth="1"/>
    <col min="5641" max="5641" width="15.85546875" style="22" customWidth="1"/>
    <col min="5642" max="5642" width="11.7109375" style="22" customWidth="1"/>
    <col min="5643" max="5643" width="8.28515625" style="22" customWidth="1"/>
    <col min="5644" max="5644" width="16.5703125" style="22" customWidth="1"/>
    <col min="5645" max="5888" width="11.42578125" style="22"/>
    <col min="5889" max="5889" width="22.7109375" style="22" customWidth="1"/>
    <col min="5890" max="5890" width="15.42578125" style="22" customWidth="1"/>
    <col min="5891" max="5891" width="7.28515625" style="22" customWidth="1"/>
    <col min="5892" max="5892" width="11.42578125" style="22"/>
    <col min="5893" max="5893" width="5.7109375" style="22" customWidth="1"/>
    <col min="5894" max="5894" width="9.5703125" style="22" customWidth="1"/>
    <col min="5895" max="5895" width="14" style="22" customWidth="1"/>
    <col min="5896" max="5896" width="16.28515625" style="22" customWidth="1"/>
    <col min="5897" max="5897" width="15.85546875" style="22" customWidth="1"/>
    <col min="5898" max="5898" width="11.7109375" style="22" customWidth="1"/>
    <col min="5899" max="5899" width="8.28515625" style="22" customWidth="1"/>
    <col min="5900" max="5900" width="16.5703125" style="22" customWidth="1"/>
    <col min="5901" max="6144" width="11.42578125" style="22"/>
    <col min="6145" max="6145" width="22.7109375" style="22" customWidth="1"/>
    <col min="6146" max="6146" width="15.42578125" style="22" customWidth="1"/>
    <col min="6147" max="6147" width="7.28515625" style="22" customWidth="1"/>
    <col min="6148" max="6148" width="11.42578125" style="22"/>
    <col min="6149" max="6149" width="5.7109375" style="22" customWidth="1"/>
    <col min="6150" max="6150" width="9.5703125" style="22" customWidth="1"/>
    <col min="6151" max="6151" width="14" style="22" customWidth="1"/>
    <col min="6152" max="6152" width="16.28515625" style="22" customWidth="1"/>
    <col min="6153" max="6153" width="15.85546875" style="22" customWidth="1"/>
    <col min="6154" max="6154" width="11.7109375" style="22" customWidth="1"/>
    <col min="6155" max="6155" width="8.28515625" style="22" customWidth="1"/>
    <col min="6156" max="6156" width="16.5703125" style="22" customWidth="1"/>
    <col min="6157" max="6400" width="11.42578125" style="22"/>
    <col min="6401" max="6401" width="22.7109375" style="22" customWidth="1"/>
    <col min="6402" max="6402" width="15.42578125" style="22" customWidth="1"/>
    <col min="6403" max="6403" width="7.28515625" style="22" customWidth="1"/>
    <col min="6404" max="6404" width="11.42578125" style="22"/>
    <col min="6405" max="6405" width="5.7109375" style="22" customWidth="1"/>
    <col min="6406" max="6406" width="9.5703125" style="22" customWidth="1"/>
    <col min="6407" max="6407" width="14" style="22" customWidth="1"/>
    <col min="6408" max="6408" width="16.28515625" style="22" customWidth="1"/>
    <col min="6409" max="6409" width="15.85546875" style="22" customWidth="1"/>
    <col min="6410" max="6410" width="11.7109375" style="22" customWidth="1"/>
    <col min="6411" max="6411" width="8.28515625" style="22" customWidth="1"/>
    <col min="6412" max="6412" width="16.5703125" style="22" customWidth="1"/>
    <col min="6413" max="6656" width="11.42578125" style="22"/>
    <col min="6657" max="6657" width="22.7109375" style="22" customWidth="1"/>
    <col min="6658" max="6658" width="15.42578125" style="22" customWidth="1"/>
    <col min="6659" max="6659" width="7.28515625" style="22" customWidth="1"/>
    <col min="6660" max="6660" width="11.42578125" style="22"/>
    <col min="6661" max="6661" width="5.7109375" style="22" customWidth="1"/>
    <col min="6662" max="6662" width="9.5703125" style="22" customWidth="1"/>
    <col min="6663" max="6663" width="14" style="22" customWidth="1"/>
    <col min="6664" max="6664" width="16.28515625" style="22" customWidth="1"/>
    <col min="6665" max="6665" width="15.85546875" style="22" customWidth="1"/>
    <col min="6666" max="6666" width="11.7109375" style="22" customWidth="1"/>
    <col min="6667" max="6667" width="8.28515625" style="22" customWidth="1"/>
    <col min="6668" max="6668" width="16.5703125" style="22" customWidth="1"/>
    <col min="6669" max="6912" width="11.42578125" style="22"/>
    <col min="6913" max="6913" width="22.7109375" style="22" customWidth="1"/>
    <col min="6914" max="6914" width="15.42578125" style="22" customWidth="1"/>
    <col min="6915" max="6915" width="7.28515625" style="22" customWidth="1"/>
    <col min="6916" max="6916" width="11.42578125" style="22"/>
    <col min="6917" max="6917" width="5.7109375" style="22" customWidth="1"/>
    <col min="6918" max="6918" width="9.5703125" style="22" customWidth="1"/>
    <col min="6919" max="6919" width="14" style="22" customWidth="1"/>
    <col min="6920" max="6920" width="16.28515625" style="22" customWidth="1"/>
    <col min="6921" max="6921" width="15.85546875" style="22" customWidth="1"/>
    <col min="6922" max="6922" width="11.7109375" style="22" customWidth="1"/>
    <col min="6923" max="6923" width="8.28515625" style="22" customWidth="1"/>
    <col min="6924" max="6924" width="16.5703125" style="22" customWidth="1"/>
    <col min="6925" max="7168" width="11.42578125" style="22"/>
    <col min="7169" max="7169" width="22.7109375" style="22" customWidth="1"/>
    <col min="7170" max="7170" width="15.42578125" style="22" customWidth="1"/>
    <col min="7171" max="7171" width="7.28515625" style="22" customWidth="1"/>
    <col min="7172" max="7172" width="11.42578125" style="22"/>
    <col min="7173" max="7173" width="5.7109375" style="22" customWidth="1"/>
    <col min="7174" max="7174" width="9.5703125" style="22" customWidth="1"/>
    <col min="7175" max="7175" width="14" style="22" customWidth="1"/>
    <col min="7176" max="7176" width="16.28515625" style="22" customWidth="1"/>
    <col min="7177" max="7177" width="15.85546875" style="22" customWidth="1"/>
    <col min="7178" max="7178" width="11.7109375" style="22" customWidth="1"/>
    <col min="7179" max="7179" width="8.28515625" style="22" customWidth="1"/>
    <col min="7180" max="7180" width="16.5703125" style="22" customWidth="1"/>
    <col min="7181" max="7424" width="11.42578125" style="22"/>
    <col min="7425" max="7425" width="22.7109375" style="22" customWidth="1"/>
    <col min="7426" max="7426" width="15.42578125" style="22" customWidth="1"/>
    <col min="7427" max="7427" width="7.28515625" style="22" customWidth="1"/>
    <col min="7428" max="7428" width="11.42578125" style="22"/>
    <col min="7429" max="7429" width="5.7109375" style="22" customWidth="1"/>
    <col min="7430" max="7430" width="9.5703125" style="22" customWidth="1"/>
    <col min="7431" max="7431" width="14" style="22" customWidth="1"/>
    <col min="7432" max="7432" width="16.28515625" style="22" customWidth="1"/>
    <col min="7433" max="7433" width="15.85546875" style="22" customWidth="1"/>
    <col min="7434" max="7434" width="11.7109375" style="22" customWidth="1"/>
    <col min="7435" max="7435" width="8.28515625" style="22" customWidth="1"/>
    <col min="7436" max="7436" width="16.5703125" style="22" customWidth="1"/>
    <col min="7437" max="7680" width="11.42578125" style="22"/>
    <col min="7681" max="7681" width="22.7109375" style="22" customWidth="1"/>
    <col min="7682" max="7682" width="15.42578125" style="22" customWidth="1"/>
    <col min="7683" max="7683" width="7.28515625" style="22" customWidth="1"/>
    <col min="7684" max="7684" width="11.42578125" style="22"/>
    <col min="7685" max="7685" width="5.7109375" style="22" customWidth="1"/>
    <col min="7686" max="7686" width="9.5703125" style="22" customWidth="1"/>
    <col min="7687" max="7687" width="14" style="22" customWidth="1"/>
    <col min="7688" max="7688" width="16.28515625" style="22" customWidth="1"/>
    <col min="7689" max="7689" width="15.85546875" style="22" customWidth="1"/>
    <col min="7690" max="7690" width="11.7109375" style="22" customWidth="1"/>
    <col min="7691" max="7691" width="8.28515625" style="22" customWidth="1"/>
    <col min="7692" max="7692" width="16.5703125" style="22" customWidth="1"/>
    <col min="7693" max="7936" width="11.42578125" style="22"/>
    <col min="7937" max="7937" width="22.7109375" style="22" customWidth="1"/>
    <col min="7938" max="7938" width="15.42578125" style="22" customWidth="1"/>
    <col min="7939" max="7939" width="7.28515625" style="22" customWidth="1"/>
    <col min="7940" max="7940" width="11.42578125" style="22"/>
    <col min="7941" max="7941" width="5.7109375" style="22" customWidth="1"/>
    <col min="7942" max="7942" width="9.5703125" style="22" customWidth="1"/>
    <col min="7943" max="7943" width="14" style="22" customWidth="1"/>
    <col min="7944" max="7944" width="16.28515625" style="22" customWidth="1"/>
    <col min="7945" max="7945" width="15.85546875" style="22" customWidth="1"/>
    <col min="7946" max="7946" width="11.7109375" style="22" customWidth="1"/>
    <col min="7947" max="7947" width="8.28515625" style="22" customWidth="1"/>
    <col min="7948" max="7948" width="16.5703125" style="22" customWidth="1"/>
    <col min="7949" max="8192" width="11.42578125" style="22"/>
    <col min="8193" max="8193" width="22.7109375" style="22" customWidth="1"/>
    <col min="8194" max="8194" width="15.42578125" style="22" customWidth="1"/>
    <col min="8195" max="8195" width="7.28515625" style="22" customWidth="1"/>
    <col min="8196" max="8196" width="11.42578125" style="22"/>
    <col min="8197" max="8197" width="5.7109375" style="22" customWidth="1"/>
    <col min="8198" max="8198" width="9.5703125" style="22" customWidth="1"/>
    <col min="8199" max="8199" width="14" style="22" customWidth="1"/>
    <col min="8200" max="8200" width="16.28515625" style="22" customWidth="1"/>
    <col min="8201" max="8201" width="15.85546875" style="22" customWidth="1"/>
    <col min="8202" max="8202" width="11.7109375" style="22" customWidth="1"/>
    <col min="8203" max="8203" width="8.28515625" style="22" customWidth="1"/>
    <col min="8204" max="8204" width="16.5703125" style="22" customWidth="1"/>
    <col min="8205" max="8448" width="11.42578125" style="22"/>
    <col min="8449" max="8449" width="22.7109375" style="22" customWidth="1"/>
    <col min="8450" max="8450" width="15.42578125" style="22" customWidth="1"/>
    <col min="8451" max="8451" width="7.28515625" style="22" customWidth="1"/>
    <col min="8452" max="8452" width="11.42578125" style="22"/>
    <col min="8453" max="8453" width="5.7109375" style="22" customWidth="1"/>
    <col min="8454" max="8454" width="9.5703125" style="22" customWidth="1"/>
    <col min="8455" max="8455" width="14" style="22" customWidth="1"/>
    <col min="8456" max="8456" width="16.28515625" style="22" customWidth="1"/>
    <col min="8457" max="8457" width="15.85546875" style="22" customWidth="1"/>
    <col min="8458" max="8458" width="11.7109375" style="22" customWidth="1"/>
    <col min="8459" max="8459" width="8.28515625" style="22" customWidth="1"/>
    <col min="8460" max="8460" width="16.5703125" style="22" customWidth="1"/>
    <col min="8461" max="8704" width="11.42578125" style="22"/>
    <col min="8705" max="8705" width="22.7109375" style="22" customWidth="1"/>
    <col min="8706" max="8706" width="15.42578125" style="22" customWidth="1"/>
    <col min="8707" max="8707" width="7.28515625" style="22" customWidth="1"/>
    <col min="8708" max="8708" width="11.42578125" style="22"/>
    <col min="8709" max="8709" width="5.7109375" style="22" customWidth="1"/>
    <col min="8710" max="8710" width="9.5703125" style="22" customWidth="1"/>
    <col min="8711" max="8711" width="14" style="22" customWidth="1"/>
    <col min="8712" max="8712" width="16.28515625" style="22" customWidth="1"/>
    <col min="8713" max="8713" width="15.85546875" style="22" customWidth="1"/>
    <col min="8714" max="8714" width="11.7109375" style="22" customWidth="1"/>
    <col min="8715" max="8715" width="8.28515625" style="22" customWidth="1"/>
    <col min="8716" max="8716" width="16.5703125" style="22" customWidth="1"/>
    <col min="8717" max="8960" width="11.42578125" style="22"/>
    <col min="8961" max="8961" width="22.7109375" style="22" customWidth="1"/>
    <col min="8962" max="8962" width="15.42578125" style="22" customWidth="1"/>
    <col min="8963" max="8963" width="7.28515625" style="22" customWidth="1"/>
    <col min="8964" max="8964" width="11.42578125" style="22"/>
    <col min="8965" max="8965" width="5.7109375" style="22" customWidth="1"/>
    <col min="8966" max="8966" width="9.5703125" style="22" customWidth="1"/>
    <col min="8967" max="8967" width="14" style="22" customWidth="1"/>
    <col min="8968" max="8968" width="16.28515625" style="22" customWidth="1"/>
    <col min="8969" max="8969" width="15.85546875" style="22" customWidth="1"/>
    <col min="8970" max="8970" width="11.7109375" style="22" customWidth="1"/>
    <col min="8971" max="8971" width="8.28515625" style="22" customWidth="1"/>
    <col min="8972" max="8972" width="16.5703125" style="22" customWidth="1"/>
    <col min="8973" max="9216" width="11.42578125" style="22"/>
    <col min="9217" max="9217" width="22.7109375" style="22" customWidth="1"/>
    <col min="9218" max="9218" width="15.42578125" style="22" customWidth="1"/>
    <col min="9219" max="9219" width="7.28515625" style="22" customWidth="1"/>
    <col min="9220" max="9220" width="11.42578125" style="22"/>
    <col min="9221" max="9221" width="5.7109375" style="22" customWidth="1"/>
    <col min="9222" max="9222" width="9.5703125" style="22" customWidth="1"/>
    <col min="9223" max="9223" width="14" style="22" customWidth="1"/>
    <col min="9224" max="9224" width="16.28515625" style="22" customWidth="1"/>
    <col min="9225" max="9225" width="15.85546875" style="22" customWidth="1"/>
    <col min="9226" max="9226" width="11.7109375" style="22" customWidth="1"/>
    <col min="9227" max="9227" width="8.28515625" style="22" customWidth="1"/>
    <col min="9228" max="9228" width="16.5703125" style="22" customWidth="1"/>
    <col min="9229" max="9472" width="11.42578125" style="22"/>
    <col min="9473" max="9473" width="22.7109375" style="22" customWidth="1"/>
    <col min="9474" max="9474" width="15.42578125" style="22" customWidth="1"/>
    <col min="9475" max="9475" width="7.28515625" style="22" customWidth="1"/>
    <col min="9476" max="9476" width="11.42578125" style="22"/>
    <col min="9477" max="9477" width="5.7109375" style="22" customWidth="1"/>
    <col min="9478" max="9478" width="9.5703125" style="22" customWidth="1"/>
    <col min="9479" max="9479" width="14" style="22" customWidth="1"/>
    <col min="9480" max="9480" width="16.28515625" style="22" customWidth="1"/>
    <col min="9481" max="9481" width="15.85546875" style="22" customWidth="1"/>
    <col min="9482" max="9482" width="11.7109375" style="22" customWidth="1"/>
    <col min="9483" max="9483" width="8.28515625" style="22" customWidth="1"/>
    <col min="9484" max="9484" width="16.5703125" style="22" customWidth="1"/>
    <col min="9485" max="9728" width="11.42578125" style="22"/>
    <col min="9729" max="9729" width="22.7109375" style="22" customWidth="1"/>
    <col min="9730" max="9730" width="15.42578125" style="22" customWidth="1"/>
    <col min="9731" max="9731" width="7.28515625" style="22" customWidth="1"/>
    <col min="9732" max="9732" width="11.42578125" style="22"/>
    <col min="9733" max="9733" width="5.7109375" style="22" customWidth="1"/>
    <col min="9734" max="9734" width="9.5703125" style="22" customWidth="1"/>
    <col min="9735" max="9735" width="14" style="22" customWidth="1"/>
    <col min="9736" max="9736" width="16.28515625" style="22" customWidth="1"/>
    <col min="9737" max="9737" width="15.85546875" style="22" customWidth="1"/>
    <col min="9738" max="9738" width="11.7109375" style="22" customWidth="1"/>
    <col min="9739" max="9739" width="8.28515625" style="22" customWidth="1"/>
    <col min="9740" max="9740" width="16.5703125" style="22" customWidth="1"/>
    <col min="9741" max="9984" width="11.42578125" style="22"/>
    <col min="9985" max="9985" width="22.7109375" style="22" customWidth="1"/>
    <col min="9986" max="9986" width="15.42578125" style="22" customWidth="1"/>
    <col min="9987" max="9987" width="7.28515625" style="22" customWidth="1"/>
    <col min="9988" max="9988" width="11.42578125" style="22"/>
    <col min="9989" max="9989" width="5.7109375" style="22" customWidth="1"/>
    <col min="9990" max="9990" width="9.5703125" style="22" customWidth="1"/>
    <col min="9991" max="9991" width="14" style="22" customWidth="1"/>
    <col min="9992" max="9992" width="16.28515625" style="22" customWidth="1"/>
    <col min="9993" max="9993" width="15.85546875" style="22" customWidth="1"/>
    <col min="9994" max="9994" width="11.7109375" style="22" customWidth="1"/>
    <col min="9995" max="9995" width="8.28515625" style="22" customWidth="1"/>
    <col min="9996" max="9996" width="16.5703125" style="22" customWidth="1"/>
    <col min="9997" max="10240" width="11.42578125" style="22"/>
    <col min="10241" max="10241" width="22.7109375" style="22" customWidth="1"/>
    <col min="10242" max="10242" width="15.42578125" style="22" customWidth="1"/>
    <col min="10243" max="10243" width="7.28515625" style="22" customWidth="1"/>
    <col min="10244" max="10244" width="11.42578125" style="22"/>
    <col min="10245" max="10245" width="5.7109375" style="22" customWidth="1"/>
    <col min="10246" max="10246" width="9.5703125" style="22" customWidth="1"/>
    <col min="10247" max="10247" width="14" style="22" customWidth="1"/>
    <col min="10248" max="10248" width="16.28515625" style="22" customWidth="1"/>
    <col min="10249" max="10249" width="15.85546875" style="22" customWidth="1"/>
    <col min="10250" max="10250" width="11.7109375" style="22" customWidth="1"/>
    <col min="10251" max="10251" width="8.28515625" style="22" customWidth="1"/>
    <col min="10252" max="10252" width="16.5703125" style="22" customWidth="1"/>
    <col min="10253" max="10496" width="11.42578125" style="22"/>
    <col min="10497" max="10497" width="22.7109375" style="22" customWidth="1"/>
    <col min="10498" max="10498" width="15.42578125" style="22" customWidth="1"/>
    <col min="10499" max="10499" width="7.28515625" style="22" customWidth="1"/>
    <col min="10500" max="10500" width="11.42578125" style="22"/>
    <col min="10501" max="10501" width="5.7109375" style="22" customWidth="1"/>
    <col min="10502" max="10502" width="9.5703125" style="22" customWidth="1"/>
    <col min="10503" max="10503" width="14" style="22" customWidth="1"/>
    <col min="10504" max="10504" width="16.28515625" style="22" customWidth="1"/>
    <col min="10505" max="10505" width="15.85546875" style="22" customWidth="1"/>
    <col min="10506" max="10506" width="11.7109375" style="22" customWidth="1"/>
    <col min="10507" max="10507" width="8.28515625" style="22" customWidth="1"/>
    <col min="10508" max="10508" width="16.5703125" style="22" customWidth="1"/>
    <col min="10509" max="10752" width="11.42578125" style="22"/>
    <col min="10753" max="10753" width="22.7109375" style="22" customWidth="1"/>
    <col min="10754" max="10754" width="15.42578125" style="22" customWidth="1"/>
    <col min="10755" max="10755" width="7.28515625" style="22" customWidth="1"/>
    <col min="10756" max="10756" width="11.42578125" style="22"/>
    <col min="10757" max="10757" width="5.7109375" style="22" customWidth="1"/>
    <col min="10758" max="10758" width="9.5703125" style="22" customWidth="1"/>
    <col min="10759" max="10759" width="14" style="22" customWidth="1"/>
    <col min="10760" max="10760" width="16.28515625" style="22" customWidth="1"/>
    <col min="10761" max="10761" width="15.85546875" style="22" customWidth="1"/>
    <col min="10762" max="10762" width="11.7109375" style="22" customWidth="1"/>
    <col min="10763" max="10763" width="8.28515625" style="22" customWidth="1"/>
    <col min="10764" max="10764" width="16.5703125" style="22" customWidth="1"/>
    <col min="10765" max="11008" width="11.42578125" style="22"/>
    <col min="11009" max="11009" width="22.7109375" style="22" customWidth="1"/>
    <col min="11010" max="11010" width="15.42578125" style="22" customWidth="1"/>
    <col min="11011" max="11011" width="7.28515625" style="22" customWidth="1"/>
    <col min="11012" max="11012" width="11.42578125" style="22"/>
    <col min="11013" max="11013" width="5.7109375" style="22" customWidth="1"/>
    <col min="11014" max="11014" width="9.5703125" style="22" customWidth="1"/>
    <col min="11015" max="11015" width="14" style="22" customWidth="1"/>
    <col min="11016" max="11016" width="16.28515625" style="22" customWidth="1"/>
    <col min="11017" max="11017" width="15.85546875" style="22" customWidth="1"/>
    <col min="11018" max="11018" width="11.7109375" style="22" customWidth="1"/>
    <col min="11019" max="11019" width="8.28515625" style="22" customWidth="1"/>
    <col min="11020" max="11020" width="16.5703125" style="22" customWidth="1"/>
    <col min="11021" max="11264" width="11.42578125" style="22"/>
    <col min="11265" max="11265" width="22.7109375" style="22" customWidth="1"/>
    <col min="11266" max="11266" width="15.42578125" style="22" customWidth="1"/>
    <col min="11267" max="11267" width="7.28515625" style="22" customWidth="1"/>
    <col min="11268" max="11268" width="11.42578125" style="22"/>
    <col min="11269" max="11269" width="5.7109375" style="22" customWidth="1"/>
    <col min="11270" max="11270" width="9.5703125" style="22" customWidth="1"/>
    <col min="11271" max="11271" width="14" style="22" customWidth="1"/>
    <col min="11272" max="11272" width="16.28515625" style="22" customWidth="1"/>
    <col min="11273" max="11273" width="15.85546875" style="22" customWidth="1"/>
    <col min="11274" max="11274" width="11.7109375" style="22" customWidth="1"/>
    <col min="11275" max="11275" width="8.28515625" style="22" customWidth="1"/>
    <col min="11276" max="11276" width="16.5703125" style="22" customWidth="1"/>
    <col min="11277" max="11520" width="11.42578125" style="22"/>
    <col min="11521" max="11521" width="22.7109375" style="22" customWidth="1"/>
    <col min="11522" max="11522" width="15.42578125" style="22" customWidth="1"/>
    <col min="11523" max="11523" width="7.28515625" style="22" customWidth="1"/>
    <col min="11524" max="11524" width="11.42578125" style="22"/>
    <col min="11525" max="11525" width="5.7109375" style="22" customWidth="1"/>
    <col min="11526" max="11526" width="9.5703125" style="22" customWidth="1"/>
    <col min="11527" max="11527" width="14" style="22" customWidth="1"/>
    <col min="11528" max="11528" width="16.28515625" style="22" customWidth="1"/>
    <col min="11529" max="11529" width="15.85546875" style="22" customWidth="1"/>
    <col min="11530" max="11530" width="11.7109375" style="22" customWidth="1"/>
    <col min="11531" max="11531" width="8.28515625" style="22" customWidth="1"/>
    <col min="11532" max="11532" width="16.5703125" style="22" customWidth="1"/>
    <col min="11533" max="11776" width="11.42578125" style="22"/>
    <col min="11777" max="11777" width="22.7109375" style="22" customWidth="1"/>
    <col min="11778" max="11778" width="15.42578125" style="22" customWidth="1"/>
    <col min="11779" max="11779" width="7.28515625" style="22" customWidth="1"/>
    <col min="11780" max="11780" width="11.42578125" style="22"/>
    <col min="11781" max="11781" width="5.7109375" style="22" customWidth="1"/>
    <col min="11782" max="11782" width="9.5703125" style="22" customWidth="1"/>
    <col min="11783" max="11783" width="14" style="22" customWidth="1"/>
    <col min="11784" max="11784" width="16.28515625" style="22" customWidth="1"/>
    <col min="11785" max="11785" width="15.85546875" style="22" customWidth="1"/>
    <col min="11786" max="11786" width="11.7109375" style="22" customWidth="1"/>
    <col min="11787" max="11787" width="8.28515625" style="22" customWidth="1"/>
    <col min="11788" max="11788" width="16.5703125" style="22" customWidth="1"/>
    <col min="11789" max="12032" width="11.42578125" style="22"/>
    <col min="12033" max="12033" width="22.7109375" style="22" customWidth="1"/>
    <col min="12034" max="12034" width="15.42578125" style="22" customWidth="1"/>
    <col min="12035" max="12035" width="7.28515625" style="22" customWidth="1"/>
    <col min="12036" max="12036" width="11.42578125" style="22"/>
    <col min="12037" max="12037" width="5.7109375" style="22" customWidth="1"/>
    <col min="12038" max="12038" width="9.5703125" style="22" customWidth="1"/>
    <col min="12039" max="12039" width="14" style="22" customWidth="1"/>
    <col min="12040" max="12040" width="16.28515625" style="22" customWidth="1"/>
    <col min="12041" max="12041" width="15.85546875" style="22" customWidth="1"/>
    <col min="12042" max="12042" width="11.7109375" style="22" customWidth="1"/>
    <col min="12043" max="12043" width="8.28515625" style="22" customWidth="1"/>
    <col min="12044" max="12044" width="16.5703125" style="22" customWidth="1"/>
    <col min="12045" max="12288" width="11.42578125" style="22"/>
    <col min="12289" max="12289" width="22.7109375" style="22" customWidth="1"/>
    <col min="12290" max="12290" width="15.42578125" style="22" customWidth="1"/>
    <col min="12291" max="12291" width="7.28515625" style="22" customWidth="1"/>
    <col min="12292" max="12292" width="11.42578125" style="22"/>
    <col min="12293" max="12293" width="5.7109375" style="22" customWidth="1"/>
    <col min="12294" max="12294" width="9.5703125" style="22" customWidth="1"/>
    <col min="12295" max="12295" width="14" style="22" customWidth="1"/>
    <col min="12296" max="12296" width="16.28515625" style="22" customWidth="1"/>
    <col min="12297" max="12297" width="15.85546875" style="22" customWidth="1"/>
    <col min="12298" max="12298" width="11.7109375" style="22" customWidth="1"/>
    <col min="12299" max="12299" width="8.28515625" style="22" customWidth="1"/>
    <col min="12300" max="12300" width="16.5703125" style="22" customWidth="1"/>
    <col min="12301" max="12544" width="11.42578125" style="22"/>
    <col min="12545" max="12545" width="22.7109375" style="22" customWidth="1"/>
    <col min="12546" max="12546" width="15.42578125" style="22" customWidth="1"/>
    <col min="12547" max="12547" width="7.28515625" style="22" customWidth="1"/>
    <col min="12548" max="12548" width="11.42578125" style="22"/>
    <col min="12549" max="12549" width="5.7109375" style="22" customWidth="1"/>
    <col min="12550" max="12550" width="9.5703125" style="22" customWidth="1"/>
    <col min="12551" max="12551" width="14" style="22" customWidth="1"/>
    <col min="12552" max="12552" width="16.28515625" style="22" customWidth="1"/>
    <col min="12553" max="12553" width="15.85546875" style="22" customWidth="1"/>
    <col min="12554" max="12554" width="11.7109375" style="22" customWidth="1"/>
    <col min="12555" max="12555" width="8.28515625" style="22" customWidth="1"/>
    <col min="12556" max="12556" width="16.5703125" style="22" customWidth="1"/>
    <col min="12557" max="12800" width="11.42578125" style="22"/>
    <col min="12801" max="12801" width="22.7109375" style="22" customWidth="1"/>
    <col min="12802" max="12802" width="15.42578125" style="22" customWidth="1"/>
    <col min="12803" max="12803" width="7.28515625" style="22" customWidth="1"/>
    <col min="12804" max="12804" width="11.42578125" style="22"/>
    <col min="12805" max="12805" width="5.7109375" style="22" customWidth="1"/>
    <col min="12806" max="12806" width="9.5703125" style="22" customWidth="1"/>
    <col min="12807" max="12807" width="14" style="22" customWidth="1"/>
    <col min="12808" max="12808" width="16.28515625" style="22" customWidth="1"/>
    <col min="12809" max="12809" width="15.85546875" style="22" customWidth="1"/>
    <col min="12810" max="12810" width="11.7109375" style="22" customWidth="1"/>
    <col min="12811" max="12811" width="8.28515625" style="22" customWidth="1"/>
    <col min="12812" max="12812" width="16.5703125" style="22" customWidth="1"/>
    <col min="12813" max="13056" width="11.42578125" style="22"/>
    <col min="13057" max="13057" width="22.7109375" style="22" customWidth="1"/>
    <col min="13058" max="13058" width="15.42578125" style="22" customWidth="1"/>
    <col min="13059" max="13059" width="7.28515625" style="22" customWidth="1"/>
    <col min="13060" max="13060" width="11.42578125" style="22"/>
    <col min="13061" max="13061" width="5.7109375" style="22" customWidth="1"/>
    <col min="13062" max="13062" width="9.5703125" style="22" customWidth="1"/>
    <col min="13063" max="13063" width="14" style="22" customWidth="1"/>
    <col min="13064" max="13064" width="16.28515625" style="22" customWidth="1"/>
    <col min="13065" max="13065" width="15.85546875" style="22" customWidth="1"/>
    <col min="13066" max="13066" width="11.7109375" style="22" customWidth="1"/>
    <col min="13067" max="13067" width="8.28515625" style="22" customWidth="1"/>
    <col min="13068" max="13068" width="16.5703125" style="22" customWidth="1"/>
    <col min="13069" max="13312" width="11.42578125" style="22"/>
    <col min="13313" max="13313" width="22.7109375" style="22" customWidth="1"/>
    <col min="13314" max="13314" width="15.42578125" style="22" customWidth="1"/>
    <col min="13315" max="13315" width="7.28515625" style="22" customWidth="1"/>
    <col min="13316" max="13316" width="11.42578125" style="22"/>
    <col min="13317" max="13317" width="5.7109375" style="22" customWidth="1"/>
    <col min="13318" max="13318" width="9.5703125" style="22" customWidth="1"/>
    <col min="13319" max="13319" width="14" style="22" customWidth="1"/>
    <col min="13320" max="13320" width="16.28515625" style="22" customWidth="1"/>
    <col min="13321" max="13321" width="15.85546875" style="22" customWidth="1"/>
    <col min="13322" max="13322" width="11.7109375" style="22" customWidth="1"/>
    <col min="13323" max="13323" width="8.28515625" style="22" customWidth="1"/>
    <col min="13324" max="13324" width="16.5703125" style="22" customWidth="1"/>
    <col min="13325" max="13568" width="11.42578125" style="22"/>
    <col min="13569" max="13569" width="22.7109375" style="22" customWidth="1"/>
    <col min="13570" max="13570" width="15.42578125" style="22" customWidth="1"/>
    <col min="13571" max="13571" width="7.28515625" style="22" customWidth="1"/>
    <col min="13572" max="13572" width="11.42578125" style="22"/>
    <col min="13573" max="13573" width="5.7109375" style="22" customWidth="1"/>
    <col min="13574" max="13574" width="9.5703125" style="22" customWidth="1"/>
    <col min="13575" max="13575" width="14" style="22" customWidth="1"/>
    <col min="13576" max="13576" width="16.28515625" style="22" customWidth="1"/>
    <col min="13577" max="13577" width="15.85546875" style="22" customWidth="1"/>
    <col min="13578" max="13578" width="11.7109375" style="22" customWidth="1"/>
    <col min="13579" max="13579" width="8.28515625" style="22" customWidth="1"/>
    <col min="13580" max="13580" width="16.5703125" style="22" customWidth="1"/>
    <col min="13581" max="13824" width="11.42578125" style="22"/>
    <col min="13825" max="13825" width="22.7109375" style="22" customWidth="1"/>
    <col min="13826" max="13826" width="15.42578125" style="22" customWidth="1"/>
    <col min="13827" max="13827" width="7.28515625" style="22" customWidth="1"/>
    <col min="13828" max="13828" width="11.42578125" style="22"/>
    <col min="13829" max="13829" width="5.7109375" style="22" customWidth="1"/>
    <col min="13830" max="13830" width="9.5703125" style="22" customWidth="1"/>
    <col min="13831" max="13831" width="14" style="22" customWidth="1"/>
    <col min="13832" max="13832" width="16.28515625" style="22" customWidth="1"/>
    <col min="13833" max="13833" width="15.85546875" style="22" customWidth="1"/>
    <col min="13834" max="13834" width="11.7109375" style="22" customWidth="1"/>
    <col min="13835" max="13835" width="8.28515625" style="22" customWidth="1"/>
    <col min="13836" max="13836" width="16.5703125" style="22" customWidth="1"/>
    <col min="13837" max="14080" width="11.42578125" style="22"/>
    <col min="14081" max="14081" width="22.7109375" style="22" customWidth="1"/>
    <col min="14082" max="14082" width="15.42578125" style="22" customWidth="1"/>
    <col min="14083" max="14083" width="7.28515625" style="22" customWidth="1"/>
    <col min="14084" max="14084" width="11.42578125" style="22"/>
    <col min="14085" max="14085" width="5.7109375" style="22" customWidth="1"/>
    <col min="14086" max="14086" width="9.5703125" style="22" customWidth="1"/>
    <col min="14087" max="14087" width="14" style="22" customWidth="1"/>
    <col min="14088" max="14088" width="16.28515625" style="22" customWidth="1"/>
    <col min="14089" max="14089" width="15.85546875" style="22" customWidth="1"/>
    <col min="14090" max="14090" width="11.7109375" style="22" customWidth="1"/>
    <col min="14091" max="14091" width="8.28515625" style="22" customWidth="1"/>
    <col min="14092" max="14092" width="16.5703125" style="22" customWidth="1"/>
    <col min="14093" max="14336" width="11.42578125" style="22"/>
    <col min="14337" max="14337" width="22.7109375" style="22" customWidth="1"/>
    <col min="14338" max="14338" width="15.42578125" style="22" customWidth="1"/>
    <col min="14339" max="14339" width="7.28515625" style="22" customWidth="1"/>
    <col min="14340" max="14340" width="11.42578125" style="22"/>
    <col min="14341" max="14341" width="5.7109375" style="22" customWidth="1"/>
    <col min="14342" max="14342" width="9.5703125" style="22" customWidth="1"/>
    <col min="14343" max="14343" width="14" style="22" customWidth="1"/>
    <col min="14344" max="14344" width="16.28515625" style="22" customWidth="1"/>
    <col min="14345" max="14345" width="15.85546875" style="22" customWidth="1"/>
    <col min="14346" max="14346" width="11.7109375" style="22" customWidth="1"/>
    <col min="14347" max="14347" width="8.28515625" style="22" customWidth="1"/>
    <col min="14348" max="14348" width="16.5703125" style="22" customWidth="1"/>
    <col min="14349" max="14592" width="11.42578125" style="22"/>
    <col min="14593" max="14593" width="22.7109375" style="22" customWidth="1"/>
    <col min="14594" max="14594" width="15.42578125" style="22" customWidth="1"/>
    <col min="14595" max="14595" width="7.28515625" style="22" customWidth="1"/>
    <col min="14596" max="14596" width="11.42578125" style="22"/>
    <col min="14597" max="14597" width="5.7109375" style="22" customWidth="1"/>
    <col min="14598" max="14598" width="9.5703125" style="22" customWidth="1"/>
    <col min="14599" max="14599" width="14" style="22" customWidth="1"/>
    <col min="14600" max="14600" width="16.28515625" style="22" customWidth="1"/>
    <col min="14601" max="14601" width="15.85546875" style="22" customWidth="1"/>
    <col min="14602" max="14602" width="11.7109375" style="22" customWidth="1"/>
    <col min="14603" max="14603" width="8.28515625" style="22" customWidth="1"/>
    <col min="14604" max="14604" width="16.5703125" style="22" customWidth="1"/>
    <col min="14605" max="14848" width="11.42578125" style="22"/>
    <col min="14849" max="14849" width="22.7109375" style="22" customWidth="1"/>
    <col min="14850" max="14850" width="15.42578125" style="22" customWidth="1"/>
    <col min="14851" max="14851" width="7.28515625" style="22" customWidth="1"/>
    <col min="14852" max="14852" width="11.42578125" style="22"/>
    <col min="14853" max="14853" width="5.7109375" style="22" customWidth="1"/>
    <col min="14854" max="14854" width="9.5703125" style="22" customWidth="1"/>
    <col min="14855" max="14855" width="14" style="22" customWidth="1"/>
    <col min="14856" max="14856" width="16.28515625" style="22" customWidth="1"/>
    <col min="14857" max="14857" width="15.85546875" style="22" customWidth="1"/>
    <col min="14858" max="14858" width="11.7109375" style="22" customWidth="1"/>
    <col min="14859" max="14859" width="8.28515625" style="22" customWidth="1"/>
    <col min="14860" max="14860" width="16.5703125" style="22" customWidth="1"/>
    <col min="14861" max="15104" width="11.42578125" style="22"/>
    <col min="15105" max="15105" width="22.7109375" style="22" customWidth="1"/>
    <col min="15106" max="15106" width="15.42578125" style="22" customWidth="1"/>
    <col min="15107" max="15107" width="7.28515625" style="22" customWidth="1"/>
    <col min="15108" max="15108" width="11.42578125" style="22"/>
    <col min="15109" max="15109" width="5.7109375" style="22" customWidth="1"/>
    <col min="15110" max="15110" width="9.5703125" style="22" customWidth="1"/>
    <col min="15111" max="15111" width="14" style="22" customWidth="1"/>
    <col min="15112" max="15112" width="16.28515625" style="22" customWidth="1"/>
    <col min="15113" max="15113" width="15.85546875" style="22" customWidth="1"/>
    <col min="15114" max="15114" width="11.7109375" style="22" customWidth="1"/>
    <col min="15115" max="15115" width="8.28515625" style="22" customWidth="1"/>
    <col min="15116" max="15116" width="16.5703125" style="22" customWidth="1"/>
    <col min="15117" max="15360" width="11.42578125" style="22"/>
    <col min="15361" max="15361" width="22.7109375" style="22" customWidth="1"/>
    <col min="15362" max="15362" width="15.42578125" style="22" customWidth="1"/>
    <col min="15363" max="15363" width="7.28515625" style="22" customWidth="1"/>
    <col min="15364" max="15364" width="11.42578125" style="22"/>
    <col min="15365" max="15365" width="5.7109375" style="22" customWidth="1"/>
    <col min="15366" max="15366" width="9.5703125" style="22" customWidth="1"/>
    <col min="15367" max="15367" width="14" style="22" customWidth="1"/>
    <col min="15368" max="15368" width="16.28515625" style="22" customWidth="1"/>
    <col min="15369" max="15369" width="15.85546875" style="22" customWidth="1"/>
    <col min="15370" max="15370" width="11.7109375" style="22" customWidth="1"/>
    <col min="15371" max="15371" width="8.28515625" style="22" customWidth="1"/>
    <col min="15372" max="15372" width="16.5703125" style="22" customWidth="1"/>
    <col min="15373" max="15616" width="11.42578125" style="22"/>
    <col min="15617" max="15617" width="22.7109375" style="22" customWidth="1"/>
    <col min="15618" max="15618" width="15.42578125" style="22" customWidth="1"/>
    <col min="15619" max="15619" width="7.28515625" style="22" customWidth="1"/>
    <col min="15620" max="15620" width="11.42578125" style="22"/>
    <col min="15621" max="15621" width="5.7109375" style="22" customWidth="1"/>
    <col min="15622" max="15622" width="9.5703125" style="22" customWidth="1"/>
    <col min="15623" max="15623" width="14" style="22" customWidth="1"/>
    <col min="15624" max="15624" width="16.28515625" style="22" customWidth="1"/>
    <col min="15625" max="15625" width="15.85546875" style="22" customWidth="1"/>
    <col min="15626" max="15626" width="11.7109375" style="22" customWidth="1"/>
    <col min="15627" max="15627" width="8.28515625" style="22" customWidth="1"/>
    <col min="15628" max="15628" width="16.5703125" style="22" customWidth="1"/>
    <col min="15629" max="15872" width="11.42578125" style="22"/>
    <col min="15873" max="15873" width="22.7109375" style="22" customWidth="1"/>
    <col min="15874" max="15874" width="15.42578125" style="22" customWidth="1"/>
    <col min="15875" max="15875" width="7.28515625" style="22" customWidth="1"/>
    <col min="15876" max="15876" width="11.42578125" style="22"/>
    <col min="15877" max="15877" width="5.7109375" style="22" customWidth="1"/>
    <col min="15878" max="15878" width="9.5703125" style="22" customWidth="1"/>
    <col min="15879" max="15879" width="14" style="22" customWidth="1"/>
    <col min="15880" max="15880" width="16.28515625" style="22" customWidth="1"/>
    <col min="15881" max="15881" width="15.85546875" style="22" customWidth="1"/>
    <col min="15882" max="15882" width="11.7109375" style="22" customWidth="1"/>
    <col min="15883" max="15883" width="8.28515625" style="22" customWidth="1"/>
    <col min="15884" max="15884" width="16.5703125" style="22" customWidth="1"/>
    <col min="15885" max="16128" width="11.42578125" style="22"/>
    <col min="16129" max="16129" width="22.7109375" style="22" customWidth="1"/>
    <col min="16130" max="16130" width="15.42578125" style="22" customWidth="1"/>
    <col min="16131" max="16131" width="7.28515625" style="22" customWidth="1"/>
    <col min="16132" max="16132" width="11.42578125" style="22"/>
    <col min="16133" max="16133" width="5.7109375" style="22" customWidth="1"/>
    <col min="16134" max="16134" width="9.5703125" style="22" customWidth="1"/>
    <col min="16135" max="16135" width="14" style="22" customWidth="1"/>
    <col min="16136" max="16136" width="16.28515625" style="22" customWidth="1"/>
    <col min="16137" max="16137" width="15.85546875" style="22" customWidth="1"/>
    <col min="16138" max="16138" width="11.7109375" style="22" customWidth="1"/>
    <col min="16139" max="16139" width="8.28515625" style="22" customWidth="1"/>
    <col min="16140" max="16140" width="16.5703125" style="22" customWidth="1"/>
    <col min="16141" max="16384" width="11.42578125" style="22"/>
  </cols>
  <sheetData>
    <row r="1" spans="1:12">
      <c r="A1" s="179"/>
      <c r="B1" s="182"/>
      <c r="C1" s="183"/>
      <c r="D1" s="183"/>
      <c r="E1" s="183"/>
      <c r="F1" s="183"/>
      <c r="G1" s="183"/>
      <c r="H1" s="184"/>
      <c r="I1" s="185" t="s">
        <v>22</v>
      </c>
      <c r="J1" s="187" t="s">
        <v>23</v>
      </c>
      <c r="K1" s="188"/>
      <c r="L1" s="189"/>
    </row>
    <row r="2" spans="1:12">
      <c r="A2" s="180"/>
      <c r="B2" s="193" t="s">
        <v>24</v>
      </c>
      <c r="C2" s="194"/>
      <c r="D2" s="194"/>
      <c r="E2" s="194"/>
      <c r="F2" s="194"/>
      <c r="G2" s="194"/>
      <c r="H2" s="195"/>
      <c r="I2" s="186"/>
      <c r="J2" s="190"/>
      <c r="K2" s="191"/>
      <c r="L2" s="192"/>
    </row>
    <row r="3" spans="1:12">
      <c r="A3" s="180"/>
      <c r="B3" s="196" t="s">
        <v>25</v>
      </c>
      <c r="C3" s="197"/>
      <c r="D3" s="197"/>
      <c r="E3" s="197"/>
      <c r="F3" s="197"/>
      <c r="G3" s="197"/>
      <c r="H3" s="198"/>
      <c r="I3" s="199" t="s">
        <v>26</v>
      </c>
      <c r="J3" s="201">
        <v>1</v>
      </c>
      <c r="K3" s="202"/>
      <c r="L3" s="203"/>
    </row>
    <row r="4" spans="1:12">
      <c r="A4" s="180"/>
      <c r="B4" s="196" t="s">
        <v>27</v>
      </c>
      <c r="C4" s="197"/>
      <c r="D4" s="197"/>
      <c r="E4" s="197"/>
      <c r="F4" s="197"/>
      <c r="G4" s="197"/>
      <c r="H4" s="198"/>
      <c r="I4" s="200"/>
      <c r="J4" s="204"/>
      <c r="K4" s="205"/>
      <c r="L4" s="206"/>
    </row>
    <row r="5" spans="1:12">
      <c r="A5" s="180"/>
      <c r="B5" s="207" t="s">
        <v>10</v>
      </c>
      <c r="C5" s="208"/>
      <c r="D5" s="208"/>
      <c r="E5" s="208"/>
      <c r="F5" s="208"/>
      <c r="G5" s="208"/>
      <c r="H5" s="209"/>
      <c r="I5" s="199" t="s">
        <v>28</v>
      </c>
      <c r="J5" s="201"/>
      <c r="K5" s="202"/>
      <c r="L5" s="203"/>
    </row>
    <row r="6" spans="1:12" ht="13.5" customHeight="1" thickBot="1">
      <c r="A6" s="181"/>
      <c r="B6" s="214"/>
      <c r="C6" s="215"/>
      <c r="D6" s="215"/>
      <c r="E6" s="215"/>
      <c r="F6" s="215"/>
      <c r="G6" s="215"/>
      <c r="H6" s="216"/>
      <c r="I6" s="210"/>
      <c r="J6" s="211"/>
      <c r="K6" s="212"/>
      <c r="L6" s="213"/>
    </row>
    <row r="7" spans="1:12" s="58" customFormat="1" ht="9" thickBot="1">
      <c r="A7" s="54"/>
      <c r="B7" s="55"/>
      <c r="C7" s="55"/>
      <c r="D7" s="55"/>
      <c r="E7" s="55"/>
      <c r="F7" s="55"/>
      <c r="G7" s="55"/>
      <c r="H7" s="55"/>
      <c r="I7" s="55"/>
      <c r="J7" s="56"/>
      <c r="K7" s="56"/>
      <c r="L7" s="57"/>
    </row>
    <row r="8" spans="1:12" ht="21.95" customHeight="1">
      <c r="A8" s="59"/>
      <c r="B8" s="60"/>
      <c r="C8" s="60"/>
      <c r="D8" s="60"/>
      <c r="E8" s="60"/>
      <c r="F8" s="61"/>
      <c r="G8" s="60"/>
      <c r="H8" s="60"/>
      <c r="I8" s="62" t="s">
        <v>29</v>
      </c>
      <c r="J8" s="217"/>
      <c r="K8" s="218"/>
      <c r="L8" s="219"/>
    </row>
    <row r="9" spans="1:12" s="15" customFormat="1" ht="11.25">
      <c r="A9" s="63"/>
      <c r="B9" s="17"/>
      <c r="C9" s="17"/>
      <c r="D9" s="17"/>
      <c r="E9" s="17"/>
      <c r="F9" s="64"/>
      <c r="G9" s="17"/>
      <c r="H9" s="17"/>
      <c r="I9" s="65"/>
      <c r="J9" s="220" t="s">
        <v>30</v>
      </c>
      <c r="K9" s="220"/>
      <c r="L9" s="221"/>
    </row>
    <row r="10" spans="1:12" ht="27.75" customHeight="1">
      <c r="A10" s="66" t="s">
        <v>31</v>
      </c>
      <c r="B10" s="67"/>
      <c r="C10" s="67"/>
      <c r="E10" s="53"/>
      <c r="H10" s="67" t="s">
        <v>32</v>
      </c>
      <c r="I10" s="67"/>
      <c r="K10" s="68"/>
      <c r="L10" s="69"/>
    </row>
    <row r="11" spans="1:12" ht="24" customHeight="1">
      <c r="A11" s="70" t="s">
        <v>33</v>
      </c>
      <c r="B11" s="71"/>
      <c r="C11" s="72"/>
      <c r="D11" s="72"/>
      <c r="E11" s="73"/>
      <c r="F11" s="74"/>
      <c r="H11" s="75" t="s">
        <v>34</v>
      </c>
      <c r="I11" s="71"/>
      <c r="J11" s="71"/>
      <c r="K11" s="74"/>
      <c r="L11" s="76"/>
    </row>
    <row r="12" spans="1:12" ht="13.5" thickBot="1">
      <c r="A12" s="77"/>
      <c r="B12" s="78"/>
      <c r="C12" s="79"/>
      <c r="D12" s="79"/>
      <c r="E12" s="79"/>
      <c r="F12" s="78"/>
      <c r="G12" s="79"/>
      <c r="H12" s="78"/>
      <c r="I12" s="79"/>
      <c r="J12" s="177"/>
      <c r="K12" s="177"/>
      <c r="L12" s="178"/>
    </row>
    <row r="13" spans="1:12">
      <c r="A13" s="80"/>
      <c r="B13" s="14"/>
      <c r="C13" s="14"/>
      <c r="D13" s="14"/>
      <c r="E13" s="14"/>
      <c r="F13" s="14"/>
      <c r="G13" s="14"/>
      <c r="H13" s="14"/>
      <c r="I13" s="14"/>
      <c r="J13" s="14"/>
      <c r="K13" s="14"/>
      <c r="L13" s="81"/>
    </row>
    <row r="14" spans="1:12">
      <c r="A14" s="82" t="s">
        <v>35</v>
      </c>
      <c r="B14" s="228"/>
      <c r="C14" s="228"/>
      <c r="D14" s="83"/>
      <c r="F14" s="83"/>
      <c r="G14" s="83"/>
      <c r="H14" s="83"/>
      <c r="I14" s="83"/>
      <c r="J14" s="83"/>
      <c r="K14" s="83"/>
      <c r="L14" s="84"/>
    </row>
    <row r="15" spans="1:12">
      <c r="A15" s="82"/>
      <c r="B15" s="229" t="s">
        <v>36</v>
      </c>
      <c r="C15" s="229"/>
      <c r="D15" s="83"/>
      <c r="F15" s="83"/>
      <c r="G15" s="83"/>
      <c r="H15" s="83"/>
      <c r="I15" s="83"/>
      <c r="J15" s="83"/>
      <c r="K15" s="83"/>
      <c r="L15" s="84"/>
    </row>
    <row r="16" spans="1:12">
      <c r="A16" s="82"/>
      <c r="F16" s="83"/>
      <c r="G16" s="83"/>
      <c r="H16" s="83"/>
      <c r="I16" s="83"/>
      <c r="J16" s="83"/>
      <c r="K16" s="83"/>
      <c r="L16" s="84"/>
    </row>
    <row r="17" spans="1:12" ht="15" customHeight="1">
      <c r="A17" s="230" t="s">
        <v>37</v>
      </c>
      <c r="B17" s="231"/>
      <c r="C17" s="231"/>
      <c r="D17" s="231"/>
      <c r="E17" s="231"/>
      <c r="F17" s="231"/>
      <c r="G17" s="231"/>
      <c r="H17" s="231"/>
      <c r="I17" s="231"/>
      <c r="J17" s="231"/>
      <c r="K17" s="231"/>
      <c r="L17" s="232"/>
    </row>
    <row r="18" spans="1:12" ht="15" customHeight="1">
      <c r="A18" s="233"/>
      <c r="B18" s="234"/>
      <c r="C18" s="234"/>
      <c r="D18" s="234"/>
      <c r="E18" s="234"/>
      <c r="F18" s="234"/>
      <c r="G18" s="234"/>
      <c r="H18" s="234"/>
      <c r="I18" s="234"/>
      <c r="J18" s="234"/>
      <c r="K18" s="234"/>
      <c r="L18" s="235"/>
    </row>
    <row r="19" spans="1:12" ht="15" customHeight="1">
      <c r="A19" s="236"/>
      <c r="B19" s="237"/>
      <c r="C19" s="237"/>
      <c r="D19" s="237"/>
      <c r="E19" s="237"/>
      <c r="F19" s="237"/>
      <c r="G19" s="237"/>
      <c r="H19" s="237"/>
      <c r="I19" s="237"/>
      <c r="J19" s="237"/>
      <c r="K19" s="237"/>
      <c r="L19" s="238"/>
    </row>
    <row r="20" spans="1:12">
      <c r="A20" s="85"/>
      <c r="B20" s="16"/>
      <c r="C20" s="86"/>
      <c r="D20" s="86"/>
      <c r="E20" s="86"/>
      <c r="F20" s="86"/>
      <c r="G20" s="86"/>
      <c r="H20" s="86"/>
      <c r="I20" s="86"/>
      <c r="J20" s="86"/>
      <c r="K20" s="86"/>
      <c r="L20" s="87"/>
    </row>
    <row r="21" spans="1:12" ht="18" customHeight="1">
      <c r="A21" s="85" t="s">
        <v>38</v>
      </c>
      <c r="B21" s="71"/>
      <c r="C21" s="73"/>
      <c r="D21" s="73"/>
      <c r="E21" s="73"/>
      <c r="F21" s="73"/>
      <c r="G21" s="73"/>
      <c r="H21" s="88"/>
      <c r="I21" s="88"/>
      <c r="J21" s="88"/>
      <c r="K21" s="88"/>
      <c r="L21" s="89"/>
    </row>
    <row r="22" spans="1:12" ht="4.5" customHeight="1">
      <c r="A22" s="85"/>
      <c r="B22" s="90"/>
      <c r="C22" s="86"/>
      <c r="D22" s="86"/>
      <c r="E22" s="86"/>
      <c r="F22" s="86"/>
      <c r="G22" s="86"/>
      <c r="H22" s="86"/>
      <c r="I22" s="86"/>
      <c r="J22" s="86"/>
      <c r="K22" s="86"/>
      <c r="L22" s="87"/>
    </row>
    <row r="23" spans="1:12" ht="18.75" customHeight="1">
      <c r="A23" s="85" t="s">
        <v>39</v>
      </c>
      <c r="B23" s="71"/>
      <c r="C23" s="73"/>
      <c r="D23" s="73"/>
      <c r="E23" s="73"/>
      <c r="F23" s="73"/>
      <c r="G23" s="73"/>
      <c r="H23" s="73"/>
      <c r="I23" s="73"/>
      <c r="J23" s="73"/>
      <c r="K23" s="73"/>
      <c r="L23" s="91"/>
    </row>
    <row r="24" spans="1:12" ht="3.75" customHeight="1">
      <c r="A24" s="85"/>
      <c r="B24" s="90"/>
      <c r="C24" s="92"/>
      <c r="D24" s="92"/>
      <c r="E24" s="92"/>
      <c r="F24" s="92"/>
      <c r="G24" s="92"/>
      <c r="H24" s="92"/>
      <c r="I24" s="92"/>
      <c r="J24" s="92"/>
      <c r="K24" s="92"/>
      <c r="L24" s="76"/>
    </row>
    <row r="25" spans="1:12" ht="18" customHeight="1">
      <c r="A25" s="85" t="s">
        <v>40</v>
      </c>
      <c r="B25" s="71"/>
      <c r="C25" s="73"/>
      <c r="D25" s="73"/>
      <c r="E25" s="73"/>
      <c r="F25" s="73"/>
      <c r="G25" s="73"/>
      <c r="H25" s="73"/>
      <c r="I25" s="53" t="s">
        <v>41</v>
      </c>
      <c r="J25" s="228"/>
      <c r="K25" s="228"/>
      <c r="L25" s="76"/>
    </row>
    <row r="26" spans="1:12">
      <c r="A26" s="85"/>
      <c r="B26" s="16"/>
      <c r="C26" s="92"/>
      <c r="D26" s="92"/>
      <c r="E26" s="92"/>
      <c r="F26" s="92"/>
      <c r="G26" s="92"/>
      <c r="H26" s="92"/>
      <c r="I26" s="92"/>
      <c r="J26" s="229" t="s">
        <v>36</v>
      </c>
      <c r="K26" s="229"/>
      <c r="L26" s="76"/>
    </row>
    <row r="27" spans="1:12" ht="19.5" customHeight="1">
      <c r="A27" s="85" t="s">
        <v>42</v>
      </c>
      <c r="B27" s="16"/>
      <c r="C27" s="92"/>
      <c r="D27" s="92"/>
      <c r="F27" s="73"/>
      <c r="G27" s="73"/>
      <c r="H27" s="73"/>
      <c r="J27" s="92"/>
      <c r="K27" s="92"/>
      <c r="L27" s="76"/>
    </row>
    <row r="28" spans="1:12" s="96" customFormat="1" ht="11.25">
      <c r="A28" s="93"/>
      <c r="B28" s="94"/>
      <c r="C28" s="95"/>
      <c r="D28" s="95"/>
      <c r="F28" s="95" t="s">
        <v>43</v>
      </c>
      <c r="G28" s="95" t="s">
        <v>44</v>
      </c>
      <c r="H28" s="95" t="s">
        <v>45</v>
      </c>
      <c r="J28" s="95"/>
      <c r="K28" s="95"/>
      <c r="L28" s="97"/>
    </row>
    <row r="29" spans="1:12" ht="12.75" customHeight="1">
      <c r="A29" s="98"/>
      <c r="B29" s="83"/>
      <c r="C29" s="83"/>
      <c r="D29" s="83"/>
      <c r="E29" s="83"/>
      <c r="F29" s="83"/>
      <c r="G29" s="83"/>
      <c r="H29" s="83"/>
      <c r="I29" s="83"/>
      <c r="J29" s="83"/>
      <c r="K29" s="83"/>
      <c r="L29" s="84"/>
    </row>
    <row r="30" spans="1:12" ht="15">
      <c r="A30" s="239" t="s">
        <v>46</v>
      </c>
      <c r="B30" s="240"/>
      <c r="C30" s="240"/>
      <c r="D30" s="240"/>
      <c r="E30" s="240"/>
      <c r="F30" s="240"/>
      <c r="G30" s="240"/>
      <c r="H30" s="240"/>
      <c r="I30" s="240"/>
      <c r="J30" s="240"/>
      <c r="K30" s="240"/>
      <c r="L30" s="241"/>
    </row>
    <row r="31" spans="1:12" ht="13.5" thickBot="1">
      <c r="A31" s="98"/>
      <c r="L31" s="84"/>
    </row>
    <row r="32" spans="1:12" ht="30">
      <c r="A32" s="99" t="s">
        <v>47</v>
      </c>
      <c r="B32" s="242" t="s">
        <v>48</v>
      </c>
      <c r="C32" s="243"/>
      <c r="D32" s="243"/>
      <c r="E32" s="243"/>
      <c r="F32" s="243"/>
      <c r="G32" s="243"/>
      <c r="H32" s="244"/>
      <c r="I32" s="100" t="s">
        <v>49</v>
      </c>
      <c r="J32" s="245" t="s">
        <v>50</v>
      </c>
      <c r="K32" s="246"/>
      <c r="L32" s="99" t="s">
        <v>51</v>
      </c>
    </row>
    <row r="33" spans="1:12" ht="32.25" customHeight="1" thickBot="1">
      <c r="A33" s="169" t="str">
        <f>'PRESUPUESTO OFICIAL'!B11</f>
        <v>311.11P</v>
      </c>
      <c r="B33" s="247" t="str">
        <f>'PRESUPUESTO OFICIAL'!E11</f>
        <v>Suministro de material de afirmado (Incluye Equipo).</v>
      </c>
      <c r="C33" s="248"/>
      <c r="D33" s="248"/>
      <c r="E33" s="248"/>
      <c r="F33" s="248"/>
      <c r="G33" s="248"/>
      <c r="H33" s="249"/>
      <c r="I33" s="102"/>
      <c r="J33" s="250" t="str">
        <f>'PRESUPUESTO OFICIAL'!F11</f>
        <v>M3</v>
      </c>
      <c r="K33" s="251"/>
      <c r="L33" s="101">
        <f>'PRESUPUESTO OFICIAL'!G11</f>
        <v>305.5</v>
      </c>
    </row>
    <row r="34" spans="1:12">
      <c r="A34" s="103"/>
      <c r="B34" s="104"/>
      <c r="C34" s="104"/>
      <c r="D34" s="104"/>
      <c r="E34" s="104"/>
      <c r="F34" s="104"/>
      <c r="G34" s="104"/>
      <c r="H34" s="104"/>
      <c r="I34" s="104"/>
      <c r="J34" s="104"/>
      <c r="K34" s="104"/>
      <c r="L34" s="105"/>
    </row>
    <row r="35" spans="1:12" s="109" customFormat="1" ht="15">
      <c r="A35" s="106" t="s">
        <v>11</v>
      </c>
      <c r="B35" s="107"/>
      <c r="C35" s="107"/>
      <c r="D35" s="107"/>
      <c r="E35" s="107"/>
      <c r="F35" s="107"/>
      <c r="G35" s="107"/>
      <c r="H35" s="107"/>
      <c r="I35" s="107"/>
      <c r="J35" s="107"/>
      <c r="K35" s="107"/>
      <c r="L35" s="108"/>
    </row>
    <row r="36" spans="1:12" ht="3.75" customHeight="1" thickBot="1">
      <c r="A36" s="110"/>
      <c r="B36" s="104"/>
      <c r="C36" s="104"/>
      <c r="D36" s="104"/>
      <c r="E36" s="104"/>
      <c r="F36" s="104"/>
      <c r="G36" s="111"/>
      <c r="H36" s="111"/>
      <c r="I36" s="104"/>
      <c r="J36" s="104"/>
      <c r="K36" s="104"/>
      <c r="L36" s="105"/>
    </row>
    <row r="37" spans="1:12" s="116" customFormat="1" ht="15" customHeight="1">
      <c r="A37" s="222" t="s">
        <v>48</v>
      </c>
      <c r="B37" s="223"/>
      <c r="C37" s="223"/>
      <c r="D37" s="223"/>
      <c r="E37" s="223"/>
      <c r="F37" s="224"/>
      <c r="G37" s="225" t="s">
        <v>52</v>
      </c>
      <c r="H37" s="226"/>
      <c r="I37" s="113" t="s">
        <v>53</v>
      </c>
      <c r="J37" s="227" t="s">
        <v>54</v>
      </c>
      <c r="K37" s="224"/>
      <c r="L37" s="115" t="s">
        <v>55</v>
      </c>
    </row>
    <row r="38" spans="1:12" s="116" customFormat="1" ht="15" customHeight="1">
      <c r="A38" s="257" t="s">
        <v>17</v>
      </c>
      <c r="B38" s="258"/>
      <c r="C38" s="258"/>
      <c r="D38" s="258"/>
      <c r="E38" s="258"/>
      <c r="F38" s="259"/>
      <c r="G38" s="260"/>
      <c r="H38" s="261"/>
      <c r="I38" s="170">
        <v>26000</v>
      </c>
      <c r="J38" s="262">
        <v>8</v>
      </c>
      <c r="K38" s="263"/>
      <c r="L38" s="118">
        <f>I38/J38</f>
        <v>3250</v>
      </c>
    </row>
    <row r="39" spans="1:12" s="116" customFormat="1" ht="15" customHeight="1" thickBot="1">
      <c r="A39" s="252" t="s">
        <v>96</v>
      </c>
      <c r="B39" s="253"/>
      <c r="C39" s="253"/>
      <c r="D39" s="253"/>
      <c r="E39" s="253"/>
      <c r="F39" s="254"/>
      <c r="G39" s="264"/>
      <c r="H39" s="265"/>
      <c r="I39" s="299">
        <v>150000</v>
      </c>
      <c r="J39" s="266">
        <v>8</v>
      </c>
      <c r="K39" s="267"/>
      <c r="L39" s="120">
        <f>I39/J39</f>
        <v>18750</v>
      </c>
    </row>
    <row r="40" spans="1:12" s="116" customFormat="1" ht="15" customHeight="1" thickBot="1">
      <c r="A40" s="268" t="s">
        <v>56</v>
      </c>
      <c r="B40" s="269"/>
      <c r="C40" s="269"/>
      <c r="D40" s="269"/>
      <c r="E40" s="269"/>
      <c r="F40" s="269"/>
      <c r="G40" s="269"/>
      <c r="H40" s="269"/>
      <c r="I40" s="269"/>
      <c r="J40" s="269"/>
      <c r="K40" s="270"/>
      <c r="L40" s="121">
        <f>SUM(L38:L39)</f>
        <v>22000</v>
      </c>
    </row>
    <row r="41" spans="1:12" s="116" customFormat="1" ht="12">
      <c r="A41" s="122"/>
      <c r="B41" s="123"/>
      <c r="C41" s="123"/>
      <c r="D41" s="123"/>
      <c r="E41" s="123"/>
      <c r="F41" s="123"/>
      <c r="G41" s="123"/>
      <c r="H41" s="123"/>
      <c r="I41" s="123"/>
      <c r="J41" s="123"/>
      <c r="K41" s="123"/>
      <c r="L41" s="124"/>
    </row>
    <row r="42" spans="1:12" s="109" customFormat="1" ht="15">
      <c r="A42" s="125" t="s">
        <v>57</v>
      </c>
      <c r="B42" s="126"/>
      <c r="C42" s="126"/>
      <c r="D42" s="126"/>
      <c r="E42" s="126"/>
      <c r="F42" s="126"/>
      <c r="G42" s="126"/>
      <c r="H42" s="126"/>
      <c r="I42" s="126"/>
      <c r="J42" s="126"/>
      <c r="K42" s="126"/>
      <c r="L42" s="127"/>
    </row>
    <row r="43" spans="1:12" s="116" customFormat="1" ht="3.75" customHeight="1" thickBot="1">
      <c r="A43" s="128"/>
      <c r="B43" s="129"/>
      <c r="C43" s="129"/>
      <c r="D43" s="129"/>
      <c r="E43" s="129"/>
      <c r="F43" s="129"/>
      <c r="G43" s="129"/>
      <c r="H43" s="123"/>
      <c r="I43" s="123"/>
      <c r="J43" s="123"/>
      <c r="K43" s="123"/>
      <c r="L43" s="124"/>
    </row>
    <row r="44" spans="1:12" s="116" customFormat="1" ht="15" customHeight="1">
      <c r="A44" s="222" t="s">
        <v>48</v>
      </c>
      <c r="B44" s="223"/>
      <c r="C44" s="223"/>
      <c r="D44" s="223"/>
      <c r="E44" s="223"/>
      <c r="F44" s="223"/>
      <c r="G44" s="224"/>
      <c r="H44" s="114" t="s">
        <v>50</v>
      </c>
      <c r="I44" s="113" t="s">
        <v>51</v>
      </c>
      <c r="J44" s="227" t="s">
        <v>58</v>
      </c>
      <c r="K44" s="224"/>
      <c r="L44" s="115" t="s">
        <v>55</v>
      </c>
    </row>
    <row r="45" spans="1:12" s="116" customFormat="1" ht="15" customHeight="1">
      <c r="A45" s="257" t="s">
        <v>94</v>
      </c>
      <c r="B45" s="258"/>
      <c r="C45" s="258"/>
      <c r="D45" s="258"/>
      <c r="E45" s="258"/>
      <c r="F45" s="258"/>
      <c r="G45" s="259"/>
      <c r="H45" s="130" t="s">
        <v>7</v>
      </c>
      <c r="I45" s="117">
        <v>1</v>
      </c>
      <c r="J45" s="271">
        <v>30000</v>
      </c>
      <c r="K45" s="272"/>
      <c r="L45" s="118">
        <f>I45*J45</f>
        <v>30000</v>
      </c>
    </row>
    <row r="46" spans="1:12" s="116" customFormat="1" ht="15" customHeight="1" thickBot="1">
      <c r="A46" s="252" t="s">
        <v>95</v>
      </c>
      <c r="B46" s="253"/>
      <c r="C46" s="253"/>
      <c r="D46" s="253"/>
      <c r="E46" s="253"/>
      <c r="F46" s="253"/>
      <c r="G46" s="254"/>
      <c r="H46" s="131" t="s">
        <v>86</v>
      </c>
      <c r="I46" s="132">
        <v>25</v>
      </c>
      <c r="J46" s="255">
        <v>15</v>
      </c>
      <c r="K46" s="256"/>
      <c r="L46" s="133">
        <f>I46*J46</f>
        <v>375</v>
      </c>
    </row>
    <row r="47" spans="1:12" s="116" customFormat="1" ht="15" customHeight="1" thickBot="1">
      <c r="A47" s="268" t="s">
        <v>56</v>
      </c>
      <c r="B47" s="269"/>
      <c r="C47" s="269"/>
      <c r="D47" s="269"/>
      <c r="E47" s="269"/>
      <c r="F47" s="269"/>
      <c r="G47" s="269"/>
      <c r="H47" s="269"/>
      <c r="I47" s="269"/>
      <c r="J47" s="269"/>
      <c r="K47" s="270"/>
      <c r="L47" s="121">
        <f>SUM(L45:L46)</f>
        <v>30375</v>
      </c>
    </row>
    <row r="48" spans="1:12" s="116" customFormat="1" ht="12">
      <c r="A48" s="134"/>
      <c r="B48" s="123"/>
      <c r="C48" s="123"/>
      <c r="D48" s="123"/>
      <c r="E48" s="123"/>
      <c r="F48" s="123"/>
      <c r="G48" s="123"/>
      <c r="H48" s="123"/>
      <c r="I48" s="123"/>
      <c r="J48" s="123"/>
      <c r="K48" s="123"/>
      <c r="L48" s="124"/>
    </row>
    <row r="49" spans="1:12" s="109" customFormat="1" ht="15">
      <c r="A49" s="125" t="s">
        <v>12</v>
      </c>
      <c r="B49" s="126"/>
      <c r="C49" s="126"/>
      <c r="D49" s="126"/>
      <c r="E49" s="126"/>
      <c r="F49" s="126"/>
      <c r="G49" s="126"/>
      <c r="H49" s="126"/>
      <c r="I49" s="126"/>
      <c r="J49" s="126"/>
      <c r="K49" s="126"/>
      <c r="L49" s="127"/>
    </row>
    <row r="50" spans="1:12" s="116" customFormat="1" ht="3.75" customHeight="1" thickBot="1">
      <c r="A50" s="134"/>
      <c r="B50" s="123"/>
      <c r="C50" s="123"/>
      <c r="D50" s="123"/>
      <c r="E50" s="123"/>
      <c r="F50" s="123"/>
      <c r="G50" s="123"/>
      <c r="H50" s="123"/>
      <c r="I50" s="123"/>
      <c r="J50" s="123"/>
      <c r="K50" s="123"/>
      <c r="L50" s="124"/>
    </row>
    <row r="51" spans="1:12" ht="38.1" customHeight="1">
      <c r="A51" s="222" t="s">
        <v>59</v>
      </c>
      <c r="B51" s="223"/>
      <c r="C51" s="223"/>
      <c r="D51" s="223"/>
      <c r="E51" s="224"/>
      <c r="F51" s="113" t="s">
        <v>50</v>
      </c>
      <c r="G51" s="135" t="s">
        <v>60</v>
      </c>
      <c r="H51" s="136" t="s">
        <v>61</v>
      </c>
      <c r="I51" s="135" t="s">
        <v>62</v>
      </c>
      <c r="J51" s="227" t="s">
        <v>63</v>
      </c>
      <c r="K51" s="224"/>
      <c r="L51" s="115" t="s">
        <v>55</v>
      </c>
    </row>
    <row r="52" spans="1:12" ht="15" customHeight="1">
      <c r="A52" s="257"/>
      <c r="B52" s="258"/>
      <c r="C52" s="258"/>
      <c r="D52" s="258"/>
      <c r="E52" s="259"/>
      <c r="F52" s="117"/>
      <c r="G52" s="117"/>
      <c r="H52" s="130"/>
      <c r="I52" s="117"/>
      <c r="J52" s="271"/>
      <c r="K52" s="272"/>
      <c r="L52" s="118"/>
    </row>
    <row r="53" spans="1:12" ht="15" customHeight="1" thickBot="1">
      <c r="A53" s="252"/>
      <c r="B53" s="253"/>
      <c r="C53" s="253"/>
      <c r="D53" s="253"/>
      <c r="E53" s="254"/>
      <c r="F53" s="132"/>
      <c r="G53" s="119"/>
      <c r="H53" s="137"/>
      <c r="I53" s="119"/>
      <c r="J53" s="255"/>
      <c r="K53" s="256"/>
      <c r="L53" s="120"/>
    </row>
    <row r="54" spans="1:12" ht="15" customHeight="1" thickBot="1">
      <c r="A54" s="273" t="s">
        <v>56</v>
      </c>
      <c r="B54" s="274"/>
      <c r="C54" s="274"/>
      <c r="D54" s="274"/>
      <c r="E54" s="274"/>
      <c r="F54" s="274"/>
      <c r="G54" s="274"/>
      <c r="H54" s="274"/>
      <c r="I54" s="274"/>
      <c r="J54" s="274"/>
      <c r="K54" s="275"/>
      <c r="L54" s="138">
        <f>SUM(L52:L53)</f>
        <v>0</v>
      </c>
    </row>
    <row r="55" spans="1:12" s="116" customFormat="1" ht="12">
      <c r="A55" s="134"/>
      <c r="B55" s="123"/>
      <c r="C55" s="123"/>
      <c r="D55" s="123"/>
      <c r="E55" s="123"/>
      <c r="F55" s="123"/>
      <c r="G55" s="123"/>
      <c r="H55" s="123"/>
      <c r="I55" s="123"/>
      <c r="J55" s="123"/>
      <c r="K55" s="123"/>
      <c r="L55" s="124"/>
    </row>
    <row r="56" spans="1:12" s="109" customFormat="1" ht="15">
      <c r="A56" s="125" t="s">
        <v>13</v>
      </c>
      <c r="B56" s="126"/>
      <c r="C56" s="126"/>
      <c r="D56" s="126"/>
      <c r="E56" s="126"/>
      <c r="F56" s="126"/>
      <c r="G56" s="126"/>
      <c r="H56" s="126"/>
      <c r="I56" s="126"/>
      <c r="J56" s="126"/>
      <c r="K56" s="126"/>
      <c r="L56" s="127"/>
    </row>
    <row r="57" spans="1:12" s="116" customFormat="1" ht="3.75" customHeight="1" thickBot="1">
      <c r="A57" s="134"/>
      <c r="B57" s="123"/>
      <c r="C57" s="123"/>
      <c r="D57" s="123"/>
      <c r="E57" s="123"/>
      <c r="F57" s="123"/>
      <c r="G57" s="123"/>
      <c r="H57" s="123"/>
      <c r="I57" s="123"/>
      <c r="J57" s="123"/>
      <c r="K57" s="123"/>
      <c r="L57" s="124"/>
    </row>
    <row r="58" spans="1:12" ht="25.5" customHeight="1">
      <c r="A58" s="222" t="s">
        <v>48</v>
      </c>
      <c r="B58" s="223"/>
      <c r="C58" s="223"/>
      <c r="D58" s="223"/>
      <c r="E58" s="223"/>
      <c r="F58" s="224"/>
      <c r="G58" s="113" t="s">
        <v>64</v>
      </c>
      <c r="H58" s="136" t="s">
        <v>65</v>
      </c>
      <c r="I58" s="135" t="s">
        <v>66</v>
      </c>
      <c r="J58" s="276" t="s">
        <v>54</v>
      </c>
      <c r="K58" s="277"/>
      <c r="L58" s="140" t="s">
        <v>55</v>
      </c>
    </row>
    <row r="59" spans="1:12" ht="15" customHeight="1">
      <c r="A59" s="257" t="s">
        <v>87</v>
      </c>
      <c r="B59" s="258"/>
      <c r="C59" s="258"/>
      <c r="D59" s="258"/>
      <c r="E59" s="258"/>
      <c r="F59" s="258"/>
      <c r="G59" s="117"/>
      <c r="H59" s="130"/>
      <c r="I59" s="117"/>
      <c r="J59" s="262"/>
      <c r="K59" s="263"/>
      <c r="L59" s="141"/>
    </row>
    <row r="60" spans="1:12" ht="15" customHeight="1" thickBot="1">
      <c r="A60" s="252"/>
      <c r="B60" s="253"/>
      <c r="C60" s="253"/>
      <c r="D60" s="253"/>
      <c r="E60" s="253"/>
      <c r="F60" s="253"/>
      <c r="G60" s="119"/>
      <c r="H60" s="137"/>
      <c r="I60" s="119"/>
      <c r="J60" s="266"/>
      <c r="K60" s="267"/>
      <c r="L60" s="142"/>
    </row>
    <row r="61" spans="1:12" ht="15" customHeight="1" thickBot="1">
      <c r="A61" s="268" t="s">
        <v>56</v>
      </c>
      <c r="B61" s="269"/>
      <c r="C61" s="269"/>
      <c r="D61" s="269"/>
      <c r="E61" s="269"/>
      <c r="F61" s="269"/>
      <c r="G61" s="269"/>
      <c r="H61" s="269"/>
      <c r="I61" s="269"/>
      <c r="J61" s="269"/>
      <c r="K61" s="270"/>
      <c r="L61" s="121">
        <v>0</v>
      </c>
    </row>
    <row r="62" spans="1:12" s="116" customFormat="1" ht="8.25" customHeight="1" thickBot="1">
      <c r="A62" s="134"/>
      <c r="B62" s="123"/>
      <c r="C62" s="123"/>
      <c r="D62" s="123"/>
      <c r="E62" s="123"/>
      <c r="F62" s="123"/>
      <c r="G62" s="123"/>
      <c r="H62" s="123"/>
      <c r="I62" s="123"/>
      <c r="J62" s="123"/>
      <c r="K62" s="123"/>
      <c r="L62" s="124"/>
    </row>
    <row r="63" spans="1:12" s="116" customFormat="1" ht="15" customHeight="1" thickBot="1">
      <c r="A63" s="268" t="s">
        <v>67</v>
      </c>
      <c r="B63" s="269"/>
      <c r="C63" s="269"/>
      <c r="D63" s="269"/>
      <c r="E63" s="269"/>
      <c r="F63" s="269"/>
      <c r="G63" s="269"/>
      <c r="H63" s="269"/>
      <c r="I63" s="269"/>
      <c r="J63" s="269"/>
      <c r="K63" s="270"/>
      <c r="L63" s="121">
        <f>L40+L47+L54</f>
        <v>52375</v>
      </c>
    </row>
    <row r="64" spans="1:12" s="116" customFormat="1" ht="9" customHeight="1">
      <c r="A64" s="134"/>
      <c r="B64" s="123"/>
      <c r="C64" s="123"/>
      <c r="D64" s="123"/>
      <c r="E64" s="123"/>
      <c r="F64" s="123"/>
      <c r="G64" s="123"/>
      <c r="H64" s="123"/>
      <c r="I64" s="123"/>
      <c r="J64" s="123"/>
      <c r="K64" s="123"/>
      <c r="L64" s="124"/>
    </row>
    <row r="65" spans="1:12" s="109" customFormat="1" ht="15">
      <c r="A65" s="125" t="s">
        <v>14</v>
      </c>
      <c r="B65" s="126"/>
      <c r="C65" s="126"/>
      <c r="D65" s="126"/>
      <c r="E65" s="126"/>
      <c r="F65" s="126"/>
      <c r="G65" s="126"/>
      <c r="H65" s="126"/>
      <c r="I65" s="126"/>
      <c r="J65" s="126"/>
      <c r="K65" s="126"/>
      <c r="L65" s="127"/>
    </row>
    <row r="66" spans="1:12" s="116" customFormat="1" ht="3.75" customHeight="1" thickBot="1">
      <c r="A66" s="134"/>
      <c r="B66" s="123"/>
      <c r="C66" s="123"/>
      <c r="D66" s="123"/>
      <c r="E66" s="123"/>
      <c r="F66" s="123"/>
      <c r="G66" s="123"/>
      <c r="H66" s="123"/>
      <c r="I66" s="123"/>
      <c r="J66" s="123"/>
      <c r="K66" s="123"/>
      <c r="L66" s="124"/>
    </row>
    <row r="67" spans="1:12" s="116" customFormat="1" ht="15" customHeight="1">
      <c r="A67" s="222" t="s">
        <v>48</v>
      </c>
      <c r="B67" s="223"/>
      <c r="C67" s="223"/>
      <c r="D67" s="223"/>
      <c r="E67" s="223"/>
      <c r="F67" s="223"/>
      <c r="G67" s="112"/>
      <c r="H67" s="139"/>
      <c r="I67" s="135" t="s">
        <v>68</v>
      </c>
      <c r="J67" s="276" t="s">
        <v>69</v>
      </c>
      <c r="K67" s="277"/>
      <c r="L67" s="140"/>
    </row>
    <row r="68" spans="1:12" s="116" customFormat="1" ht="15" customHeight="1">
      <c r="A68" s="278" t="s">
        <v>70</v>
      </c>
      <c r="B68" s="279"/>
      <c r="C68" s="279"/>
      <c r="D68" s="279"/>
      <c r="E68" s="279"/>
      <c r="F68" s="279"/>
      <c r="G68" s="143"/>
      <c r="H68" s="144"/>
      <c r="I68" s="145">
        <v>0.05</v>
      </c>
      <c r="J68" s="271">
        <f>L63*I68</f>
        <v>2618.75</v>
      </c>
      <c r="K68" s="272"/>
      <c r="L68" s="146">
        <f>J68</f>
        <v>2618.75</v>
      </c>
    </row>
    <row r="69" spans="1:12" s="116" customFormat="1" ht="15" customHeight="1">
      <c r="A69" s="147" t="s">
        <v>71</v>
      </c>
      <c r="B69" s="148"/>
      <c r="C69" s="148"/>
      <c r="D69" s="148"/>
      <c r="E69" s="148"/>
      <c r="F69" s="148"/>
      <c r="G69" s="143"/>
      <c r="H69" s="144"/>
      <c r="I69" s="145">
        <v>0</v>
      </c>
      <c r="J69" s="271"/>
      <c r="K69" s="272"/>
      <c r="L69" s="146"/>
    </row>
    <row r="70" spans="1:12" s="116" customFormat="1" ht="15" customHeight="1" thickBot="1">
      <c r="A70" s="149" t="s">
        <v>72</v>
      </c>
      <c r="B70" s="150"/>
      <c r="C70" s="150"/>
      <c r="D70" s="150"/>
      <c r="E70" s="150"/>
      <c r="F70" s="150"/>
      <c r="G70" s="151"/>
      <c r="H70" s="152"/>
      <c r="I70" s="145">
        <v>0</v>
      </c>
      <c r="J70" s="255"/>
      <c r="K70" s="256"/>
      <c r="L70" s="146"/>
    </row>
    <row r="71" spans="1:12" s="116" customFormat="1" ht="15" customHeight="1" thickBot="1">
      <c r="A71" s="268" t="s">
        <v>56</v>
      </c>
      <c r="B71" s="269"/>
      <c r="C71" s="269"/>
      <c r="D71" s="269"/>
      <c r="E71" s="269"/>
      <c r="F71" s="269"/>
      <c r="G71" s="269"/>
      <c r="H71" s="269"/>
      <c r="I71" s="269"/>
      <c r="J71" s="269"/>
      <c r="K71" s="270"/>
      <c r="L71" s="121">
        <f>SUM(L68:L70)</f>
        <v>2618.75</v>
      </c>
    </row>
    <row r="72" spans="1:12" s="116" customFormat="1" ht="7.5" customHeight="1" thickBot="1">
      <c r="A72" s="134"/>
      <c r="B72" s="123"/>
      <c r="C72" s="123"/>
      <c r="D72" s="123"/>
      <c r="E72" s="123"/>
      <c r="F72" s="123"/>
      <c r="G72" s="123"/>
      <c r="H72" s="123"/>
      <c r="I72" s="123"/>
      <c r="J72" s="123"/>
      <c r="K72" s="123"/>
      <c r="L72" s="124"/>
    </row>
    <row r="73" spans="1:12" s="123" customFormat="1" ht="15" customHeight="1" thickBot="1">
      <c r="A73" s="268" t="s">
        <v>73</v>
      </c>
      <c r="B73" s="269"/>
      <c r="C73" s="269"/>
      <c r="D73" s="269"/>
      <c r="E73" s="269"/>
      <c r="F73" s="269"/>
      <c r="G73" s="269"/>
      <c r="H73" s="269"/>
      <c r="I73" s="269"/>
      <c r="J73" s="269"/>
      <c r="K73" s="270"/>
      <c r="L73" s="121">
        <f>ROUND(L63+L71,0)</f>
        <v>54994</v>
      </c>
    </row>
    <row r="74" spans="1:12">
      <c r="A74" s="80"/>
      <c r="B74" s="14"/>
      <c r="C74" s="14"/>
      <c r="D74" s="14"/>
      <c r="E74" s="14"/>
      <c r="F74" s="14"/>
      <c r="G74" s="14"/>
      <c r="H74" s="14"/>
      <c r="I74" s="14"/>
      <c r="J74" s="14"/>
      <c r="K74" s="14"/>
      <c r="L74" s="81"/>
    </row>
    <row r="75" spans="1:12">
      <c r="A75" s="98"/>
      <c r="L75" s="84"/>
    </row>
    <row r="76" spans="1:12">
      <c r="A76" s="98"/>
      <c r="L76" s="84"/>
    </row>
    <row r="77" spans="1:12">
      <c r="A77" s="98"/>
      <c r="L77" s="84"/>
    </row>
    <row r="78" spans="1:12" s="116" customFormat="1" ht="12">
      <c r="A78" s="153"/>
      <c r="D78" s="154" t="s">
        <v>74</v>
      </c>
      <c r="E78" s="154"/>
      <c r="F78" s="154"/>
      <c r="G78" s="154"/>
      <c r="H78" s="154"/>
      <c r="L78" s="155"/>
    </row>
    <row r="79" spans="1:12" s="116" customFormat="1" ht="12">
      <c r="A79" s="153"/>
      <c r="D79" s="116" t="s">
        <v>75</v>
      </c>
      <c r="L79" s="155"/>
    </row>
    <row r="80" spans="1:12">
      <c r="A80" s="98"/>
      <c r="D80" s="22" t="s">
        <v>76</v>
      </c>
      <c r="L80" s="84"/>
    </row>
    <row r="81" spans="1:12">
      <c r="A81" s="98"/>
      <c r="D81" s="22" t="s">
        <v>77</v>
      </c>
      <c r="L81" s="84"/>
    </row>
    <row r="82" spans="1:12" ht="13.5" thickBot="1">
      <c r="A82" s="156"/>
      <c r="B82" s="157"/>
      <c r="C82" s="157"/>
      <c r="D82" s="157"/>
      <c r="E82" s="157" t="s">
        <v>78</v>
      </c>
      <c r="F82" s="157"/>
      <c r="G82" s="157"/>
      <c r="H82" s="157"/>
      <c r="I82" s="157"/>
      <c r="J82" s="157"/>
      <c r="K82" s="157"/>
      <c r="L82" s="158"/>
    </row>
    <row r="83" spans="1:12" ht="15" customHeight="1">
      <c r="A83" s="287" t="s">
        <v>79</v>
      </c>
      <c r="B83" s="288"/>
      <c r="C83" s="288"/>
      <c r="D83" s="288"/>
      <c r="E83" s="288"/>
      <c r="F83" s="288"/>
      <c r="G83" s="288"/>
      <c r="H83" s="288"/>
      <c r="I83" s="288"/>
      <c r="J83" s="288"/>
      <c r="K83" s="288"/>
      <c r="L83" s="289"/>
    </row>
    <row r="84" spans="1:12" ht="15" customHeight="1">
      <c r="A84" s="290"/>
      <c r="B84" s="291"/>
      <c r="C84" s="291"/>
      <c r="D84" s="291"/>
      <c r="E84" s="291"/>
      <c r="F84" s="291"/>
      <c r="G84" s="291"/>
      <c r="H84" s="291"/>
      <c r="I84" s="291"/>
      <c r="J84" s="291"/>
      <c r="K84" s="291"/>
      <c r="L84" s="292"/>
    </row>
    <row r="85" spans="1:12" ht="15" customHeight="1">
      <c r="A85" s="293"/>
      <c r="B85" s="294"/>
      <c r="C85" s="294"/>
      <c r="D85" s="294"/>
      <c r="E85" s="294"/>
      <c r="F85" s="294"/>
      <c r="G85" s="294"/>
      <c r="H85" s="294"/>
      <c r="I85" s="294"/>
      <c r="J85" s="294"/>
      <c r="K85" s="294"/>
      <c r="L85" s="295"/>
    </row>
    <row r="86" spans="1:12" ht="15" customHeight="1">
      <c r="A86" s="293"/>
      <c r="B86" s="294"/>
      <c r="C86" s="294"/>
      <c r="D86" s="294"/>
      <c r="E86" s="294"/>
      <c r="F86" s="294"/>
      <c r="G86" s="294"/>
      <c r="H86" s="294"/>
      <c r="I86" s="294"/>
      <c r="J86" s="294"/>
      <c r="K86" s="294"/>
      <c r="L86" s="295"/>
    </row>
    <row r="87" spans="1:12" ht="15" customHeight="1" thickBot="1">
      <c r="A87" s="296"/>
      <c r="B87" s="297"/>
      <c r="C87" s="297"/>
      <c r="D87" s="297"/>
      <c r="E87" s="297"/>
      <c r="F87" s="297"/>
      <c r="G87" s="297"/>
      <c r="H87" s="297"/>
      <c r="I87" s="297"/>
      <c r="J87" s="297"/>
      <c r="K87" s="297"/>
      <c r="L87" s="298"/>
    </row>
    <row r="88" spans="1:12">
      <c r="A88" s="98"/>
      <c r="L88" s="84"/>
    </row>
    <row r="89" spans="1:12">
      <c r="A89" s="70" t="s">
        <v>80</v>
      </c>
      <c r="B89" s="92"/>
      <c r="C89" s="92"/>
      <c r="D89" s="92"/>
      <c r="E89" s="92"/>
      <c r="F89" s="92"/>
      <c r="G89" s="92"/>
      <c r="H89" s="92"/>
      <c r="I89" s="92"/>
      <c r="J89" s="92"/>
      <c r="K89" s="92"/>
      <c r="L89" s="76"/>
    </row>
    <row r="90" spans="1:12" ht="17.25" customHeight="1">
      <c r="A90" s="280" t="s">
        <v>81</v>
      </c>
      <c r="B90" s="281"/>
      <c r="C90" s="281"/>
      <c r="D90" s="281"/>
      <c r="E90" s="281"/>
      <c r="F90" s="281"/>
      <c r="G90" s="281"/>
      <c r="H90" s="281"/>
      <c r="I90" s="281"/>
      <c r="J90" s="281"/>
      <c r="K90" s="281"/>
      <c r="L90" s="282"/>
    </row>
    <row r="91" spans="1:12" ht="17.25" customHeight="1">
      <c r="A91" s="280"/>
      <c r="B91" s="281"/>
      <c r="C91" s="281"/>
      <c r="D91" s="281"/>
      <c r="E91" s="281"/>
      <c r="F91" s="281"/>
      <c r="G91" s="281"/>
      <c r="H91" s="281"/>
      <c r="I91" s="281"/>
      <c r="J91" s="281"/>
      <c r="K91" s="281"/>
      <c r="L91" s="282"/>
    </row>
    <row r="92" spans="1:12" s="104" customFormat="1" ht="28.5" customHeight="1">
      <c r="A92" s="280" t="s">
        <v>82</v>
      </c>
      <c r="B92" s="281"/>
      <c r="C92" s="281"/>
      <c r="D92" s="281"/>
      <c r="E92" s="281"/>
      <c r="F92" s="281"/>
      <c r="G92" s="281"/>
      <c r="H92" s="281"/>
      <c r="I92" s="281"/>
      <c r="J92" s="281"/>
      <c r="K92" s="281"/>
      <c r="L92" s="282"/>
    </row>
    <row r="93" spans="1:12" s="104" customFormat="1" ht="28.5" customHeight="1">
      <c r="A93" s="280"/>
      <c r="B93" s="281"/>
      <c r="C93" s="281"/>
      <c r="D93" s="281"/>
      <c r="E93" s="281"/>
      <c r="F93" s="281"/>
      <c r="G93" s="281"/>
      <c r="H93" s="281"/>
      <c r="I93" s="281"/>
      <c r="J93" s="281"/>
      <c r="K93" s="281"/>
      <c r="L93" s="282"/>
    </row>
    <row r="94" spans="1:12" s="104" customFormat="1">
      <c r="A94" s="159"/>
      <c r="B94" s="160"/>
      <c r="C94" s="160"/>
      <c r="D94" s="160"/>
      <c r="E94" s="160"/>
      <c r="F94" s="160"/>
      <c r="G94" s="160"/>
      <c r="H94" s="160"/>
      <c r="I94" s="160"/>
      <c r="J94" s="160"/>
      <c r="K94" s="160"/>
      <c r="L94" s="161"/>
    </row>
    <row r="95" spans="1:12">
      <c r="A95" s="159"/>
      <c r="B95" s="160"/>
      <c r="C95" s="160"/>
      <c r="D95" s="160"/>
      <c r="E95" s="160"/>
      <c r="F95" s="160"/>
      <c r="G95" s="160"/>
      <c r="H95" s="160"/>
      <c r="I95" s="160"/>
      <c r="J95" s="160"/>
      <c r="K95" s="160"/>
      <c r="L95" s="161"/>
    </row>
    <row r="96" spans="1:12">
      <c r="A96" s="159"/>
      <c r="B96" s="160"/>
      <c r="C96" s="160"/>
      <c r="D96" s="160"/>
      <c r="E96" s="160"/>
      <c r="F96" s="160"/>
      <c r="G96" s="160"/>
      <c r="H96" s="160"/>
      <c r="I96" s="160"/>
      <c r="J96" s="160"/>
      <c r="K96" s="160"/>
      <c r="L96" s="161"/>
    </row>
    <row r="97" spans="1:12">
      <c r="A97" s="70"/>
      <c r="B97" s="92"/>
      <c r="C97" s="92"/>
      <c r="D97" s="92"/>
      <c r="E97" s="92"/>
      <c r="F97" s="92"/>
      <c r="G97" s="92"/>
      <c r="H97" s="92"/>
      <c r="I97" s="92"/>
      <c r="J97" s="92"/>
      <c r="K97" s="92"/>
      <c r="L97" s="76"/>
    </row>
    <row r="98" spans="1:12" s="116" customFormat="1" ht="12">
      <c r="A98" s="153"/>
      <c r="D98" s="116" t="s">
        <v>74</v>
      </c>
      <c r="E98" s="154"/>
      <c r="L98" s="155"/>
    </row>
    <row r="99" spans="1:12" s="116" customFormat="1" ht="12">
      <c r="A99" s="153"/>
      <c r="D99" s="162" t="s">
        <v>75</v>
      </c>
      <c r="F99" s="162"/>
      <c r="G99" s="162"/>
      <c r="H99" s="162"/>
      <c r="L99" s="155"/>
    </row>
    <row r="100" spans="1:12">
      <c r="A100" s="98"/>
      <c r="D100" s="163" t="s">
        <v>83</v>
      </c>
      <c r="F100" s="163"/>
      <c r="G100" s="163"/>
      <c r="H100" s="163"/>
      <c r="L100" s="84"/>
    </row>
    <row r="101" spans="1:12">
      <c r="A101" s="164"/>
      <c r="B101" s="92"/>
      <c r="C101" s="92"/>
      <c r="D101" s="22" t="s">
        <v>77</v>
      </c>
      <c r="I101" s="92"/>
      <c r="J101" s="92"/>
      <c r="K101" s="92"/>
      <c r="L101" s="76"/>
    </row>
    <row r="102" spans="1:12" ht="13.5" customHeight="1">
      <c r="A102" s="164"/>
      <c r="B102" s="92"/>
      <c r="C102" s="92"/>
      <c r="D102" s="92"/>
      <c r="I102" s="92"/>
      <c r="J102" s="92"/>
      <c r="K102" s="92"/>
      <c r="L102" s="76"/>
    </row>
    <row r="103" spans="1:12">
      <c r="A103" s="165" t="s">
        <v>84</v>
      </c>
      <c r="B103" s="166"/>
      <c r="C103" s="166"/>
      <c r="H103" s="283"/>
      <c r="I103" s="283"/>
      <c r="J103" s="283"/>
      <c r="K103" s="283"/>
      <c r="L103" s="284"/>
    </row>
    <row r="104" spans="1:12" ht="13.5" thickBot="1">
      <c r="A104" s="167" t="s">
        <v>85</v>
      </c>
      <c r="B104" s="168"/>
      <c r="C104" s="168"/>
      <c r="D104" s="157"/>
      <c r="E104" s="157"/>
      <c r="F104" s="157"/>
      <c r="G104" s="157"/>
      <c r="H104" s="285"/>
      <c r="I104" s="285"/>
      <c r="J104" s="285"/>
      <c r="K104" s="285"/>
      <c r="L104" s="286"/>
    </row>
  </sheetData>
  <mergeCells count="72">
    <mergeCell ref="A90:L91"/>
    <mergeCell ref="A92:L93"/>
    <mergeCell ref="H103:L104"/>
    <mergeCell ref="J69:K69"/>
    <mergeCell ref="J70:K70"/>
    <mergeCell ref="A71:K71"/>
    <mergeCell ref="A73:K73"/>
    <mergeCell ref="A83:L83"/>
    <mergeCell ref="A84:L87"/>
    <mergeCell ref="A61:K61"/>
    <mergeCell ref="A63:K63"/>
    <mergeCell ref="A67:F67"/>
    <mergeCell ref="J67:K67"/>
    <mergeCell ref="A68:F68"/>
    <mergeCell ref="J68:K68"/>
    <mergeCell ref="A60:F60"/>
    <mergeCell ref="J60:K60"/>
    <mergeCell ref="A47:K47"/>
    <mergeCell ref="A51:E51"/>
    <mergeCell ref="J51:K51"/>
    <mergeCell ref="A52:E52"/>
    <mergeCell ref="J52:K52"/>
    <mergeCell ref="A53:E53"/>
    <mergeCell ref="J53:K53"/>
    <mergeCell ref="A54:K54"/>
    <mergeCell ref="A58:F58"/>
    <mergeCell ref="J58:K58"/>
    <mergeCell ref="A59:F59"/>
    <mergeCell ref="J59:K59"/>
    <mergeCell ref="A46:G46"/>
    <mergeCell ref="J46:K46"/>
    <mergeCell ref="A38:F38"/>
    <mergeCell ref="G38:H38"/>
    <mergeCell ref="J38:K38"/>
    <mergeCell ref="A39:F39"/>
    <mergeCell ref="G39:H39"/>
    <mergeCell ref="J39:K39"/>
    <mergeCell ref="A40:K40"/>
    <mergeCell ref="A44:G44"/>
    <mergeCell ref="J44:K44"/>
    <mergeCell ref="A45:G45"/>
    <mergeCell ref="J45:K45"/>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s>
  <printOptions horizontalCentered="1"/>
  <pageMargins left="0.78740157480314965" right="0.78740157480314965" top="0.78740157480314965" bottom="0.78740157480314965" header="0" footer="0"/>
  <pageSetup scale="58" fitToHeight="0" orientation="portrait" horizontalDpi="1200" verticalDpi="1200" r:id="rId1"/>
  <headerFooter alignWithMargins="0">
    <oddHeader>&amp;R
&amp;P    de    &amp;N                               .</oddHeader>
  </headerFooter>
  <rowBreaks count="1" manualBreakCount="1">
    <brk id="82" max="11" man="1"/>
  </rowBreaks>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4097" r:id="rId4"/>
      </mc:Fallback>
    </mc:AlternateContent>
  </oleObjects>
  <mc:AlternateContent xmlns:mc="http://schemas.openxmlformats.org/markup-compatibility/2006">
    <mc:Choice Requires="x14">
      <controls>
        <mc:AlternateContent xmlns:mc="http://schemas.openxmlformats.org/markup-compatibility/2006">
          <mc:Choice Requires="x14">
            <control shapeId="4098" r:id="rId6" name="Check Box 2">
              <controlPr defaultSize="0" autoFill="0" autoLine="0" autoPict="0">
                <anchor moveWithCells="1">
                  <from>
                    <xdr:col>2</xdr:col>
                    <xdr:colOff>76200</xdr:colOff>
                    <xdr:row>9</xdr:row>
                    <xdr:rowOff>38100</xdr:rowOff>
                  </from>
                  <to>
                    <xdr:col>2</xdr:col>
                    <xdr:colOff>381000</xdr:colOff>
                    <xdr:row>9</xdr:row>
                    <xdr:rowOff>276225</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8</xdr:col>
                    <xdr:colOff>476250</xdr:colOff>
                    <xdr:row>9</xdr:row>
                    <xdr:rowOff>38100</xdr:rowOff>
                  </from>
                  <to>
                    <xdr:col>8</xdr:col>
                    <xdr:colOff>800100</xdr:colOff>
                    <xdr:row>9</xdr:row>
                    <xdr:rowOff>276225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PRESUPUESTO OFICIAL</vt:lpstr>
      <vt:lpstr>311.11P</vt:lpstr>
      <vt:lpstr>'311.11P'!Área_de_impresión</vt:lpstr>
      <vt:lpstr>'PRESUPUESTO OFICIAL'!Área_de_impresión</vt:lpstr>
      <vt:lpstr>'311.11P'!Títulos_a_imprimir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Ingeniero Dos</dc:creator>
  <cp:lastModifiedBy>Administrador</cp:lastModifiedBy>
  <dcterms:created xsi:type="dcterms:W3CDTF">2020-03-25T13:54:39Z</dcterms:created>
  <dcterms:modified xsi:type="dcterms:W3CDTF">2023-03-21T14:43:27Z</dcterms:modified>
</cp:coreProperties>
</file>