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HABITAT\PROCESO DE SELECCIÓN - HABITAT\MARZO 2023\PROCESO BIOSEGURIDAD 2023 - MINIMA\DOCUMENTOS A PUBLICAR - BIOSEGURIDAD\"/>
    </mc:Choice>
  </mc:AlternateContent>
  <bookViews>
    <workbookView xWindow="0" yWindow="0" windowWidth="20490" windowHeight="6630"/>
  </bookViews>
  <sheets>
    <sheet name="PROPUESTA ECONOMICA " sheetId="2" r:id="rId1"/>
    <sheet name="Hoja2" sheetId="4" state="hidden" r:id="rId2"/>
    <sheet name="Hoja1" sheetId="3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1__123Graph_Aｸﾞﾗﾌ_7" hidden="1">#REF!</definedName>
    <definedName name="_112233" hidden="1">#REF!</definedName>
    <definedName name="_112277" hidden="1">#REF!</definedName>
    <definedName name="_12__123Graph_BCHART_5" hidden="1">[1]MEX95IB!#REF!</definedName>
    <definedName name="_1222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21" hidden="1">#REF!</definedName>
    <definedName name="_25" hidden="1">#REF!</definedName>
    <definedName name="_29" hidden="1">#REF!</definedName>
    <definedName name="_456" hidden="1">{0,#N/A,FALSE,0;0,#N/A,FALSE,0;0,#N/A,FALSE,0;0,#N/A,FALSE,0;0,#N/A,FALSE,0;0,#N/A,FALSE,0}</definedName>
    <definedName name="_Fill" hidden="1">#REF!</definedName>
    <definedName name="_xlnm._FilterDatabase" hidden="1">#REF!</definedName>
    <definedName name="_NDC1" hidden="1">{"'内訳表'!$B$2:$N$64"}</definedName>
    <definedName name="_Order1" hidden="1">0</definedName>
    <definedName name="_Order2" hidden="1">255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a1_Y1">[2]CONFIGURACIÓN!$D$17</definedName>
    <definedName name="a1_Y2">[2]CONFIGURACIÓN!$E$17</definedName>
    <definedName name="a10_Y10">[2]CONFIGURACIÓN!$M$26</definedName>
    <definedName name="a10_Y11">[2]CONFIGURACIÓN!$N$26</definedName>
    <definedName name="a2_Y2">[2]CONFIGURACIÓN!$E$18</definedName>
    <definedName name="a2_Y3">[2]CONFIGURACIÓN!$F$18</definedName>
    <definedName name="a3_Y3">[2]CONFIGURACIÓN!$F$19</definedName>
    <definedName name="a3_Y4">[2]CONFIGURACIÓN!$G$19</definedName>
    <definedName name="a4_Y4">[2]CONFIGURACIÓN!$G$20</definedName>
    <definedName name="a4_Y5">[2]CONFIGURACIÓN!$H$20</definedName>
    <definedName name="a5_Y5">[2]CONFIGURACIÓN!$H$21</definedName>
    <definedName name="a5_Y6">[2]CONFIGURACIÓN!$I$21</definedName>
    <definedName name="a6_Y6">[2]CONFIGURACIÓN!$I$22</definedName>
    <definedName name="a6_Y7">[2]CONFIGURACIÓN!$J$22</definedName>
    <definedName name="a7_Y7">[2]CONFIGURACIÓN!$J$23</definedName>
    <definedName name="a7_Y8">[2]CONFIGURACIÓN!$K$23</definedName>
    <definedName name="a8_Y8">[2]CONFIGURACIÓN!$K$24</definedName>
    <definedName name="a8_Y9">[2]CONFIGURACIÓN!$L$24</definedName>
    <definedName name="a9_Y10">[2]CONFIGURACIÓN!$M$25</definedName>
    <definedName name="a9_Y9">[2]CONFIGURACIÓN!$L$25</definedName>
    <definedName name="aaaa" hidden="1">#REF!</definedName>
    <definedName name="ABF" hidden="1">#REF!</definedName>
    <definedName name="AccessDatabase" hidden="1">"C:\My Documents\New MMR\INPUT.mdb"</definedName>
    <definedName name="ACCV" hidden="1">#REF!</definedName>
    <definedName name="ADSF" hidden="1">#REF!</definedName>
    <definedName name="afdgbva" hidden="1">{#N/A,#N/A,TRUE,"Report"}</definedName>
    <definedName name="aga" hidden="1">{#N/A,#N/A,TRUE,"Report"}</definedName>
    <definedName name="AGHFD" hidden="1">#REF!</definedName>
    <definedName name="ALMUERZO">'[3]Resumen Preparaciones'!$C$52:$C$113</definedName>
    <definedName name="almuerzocena">'[3]Resumen Preparaciones'!$C$52:$C$141</definedName>
    <definedName name="año1">[2]CONFIGURACIÓN!$F$9</definedName>
    <definedName name="_xlnm.Print_Area" localSheetId="0">'PROPUESTA ECONOMICA '!$A$1:$N$38</definedName>
    <definedName name="ATGHH" hidden="1">#REF!</definedName>
    <definedName name="AVBC" hidden="1">#REF!</definedName>
    <definedName name="AXCC" hidden="1">#REF!</definedName>
    <definedName name="AXX" hidden="1">#REF!</definedName>
    <definedName name="Aグラフ" hidden="1">#REF!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n" hidden="1">{"'内訳表'!$B$2:$N$64"}</definedName>
    <definedName name="Ｂグラフ" hidden="1">#REF!</definedName>
    <definedName name="CALENDARIO">[2]CALENDARIO!$B$6:$H$161</definedName>
    <definedName name="Calidad">[4]PERSONAL!$P$58</definedName>
    <definedName name="Campamento">[4]PERSONAL!$P$122</definedName>
    <definedName name="Ｃグラフ" hidden="1">#REF!</definedName>
    <definedName name="dasd" hidden="1">#REF!</definedName>
    <definedName name="Decision">[5]lista!$A$6:$A$7</definedName>
    <definedName name="desayuno">'[3]Resumen Preparaciones'!$C$5:$C$50</definedName>
    <definedName name="DESAYUNOS">'[3]Resumen Preparaciones'!$C$5:$C$33</definedName>
    <definedName name="DFG" hidden="1">#REF!</definedName>
    <definedName name="dfgd56" hidden="1">{0,#N/A,FALSE,0;0,#N/A,FALSE,0;0,#N/A,FALSE,0;0,#N/A,FALSE,0;0,#N/A,FALSE,0;0,#N/A,FALSE,0}</definedName>
    <definedName name="DFGH" hidden="1">#REF!</definedName>
    <definedName name="DFSG" hidden="1">#REF!</definedName>
    <definedName name="dgb" hidden="1">{"'内訳表'!$B$2:$N$64"}</definedName>
    <definedName name="dhb" hidden="1">{"'内訳表'!$B$2:$N$64"}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hidden="1">#REF!</definedName>
    <definedName name="eagrbve" hidden="1">{"'内訳表'!$B$2:$N$64"}</definedName>
    <definedName name="eargbwrg" hidden="1">{"'内訳表'!$B$2:$N$64"}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nsayos">[4]PERSONAL!$P$100</definedName>
    <definedName name="Estrategia">[6]Tablas!$F$2:$F$34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UR">'[2]DATOS ENTRADA'!$E$2</definedName>
    <definedName name="Ｅグラフ" hidden="1">#REF!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hidden="1">#REF!</definedName>
    <definedName name="fecha_fin_servicio">[2]CONFIGURACIÓN!$C$10</definedName>
    <definedName name="fecha_inicio_servicio">[2]CONFIGURACIÓN!$C$9</definedName>
    <definedName name="ff" hidden="1">{#N/A,#N/A,TRUE,"Report"}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hidden="1">{"'内訳表'!$B$2:$N$64"}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hidden="1">{0,#N/A,FALSE,0;0,#N/A,FALSE,0;0,#N/A,FALSE,0;0,#N/A,FALSE,0;0,#N/A,FALSE,0;0,#N/A,FALSE,0}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uente">[6]Tablas!$D$2:$D$10</definedName>
    <definedName name="Ｆグラフ" hidden="1">#REF!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hidden="1">#REF!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hidden="1">{#N/A,#N/A,TRUE,"Report"}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ras_jornada">[2]CONFIGURACIÓN!$C$12</definedName>
    <definedName name="horas_ubicacion1">[2]CONFIGURACIÓN!$C$47</definedName>
    <definedName name="horas_ubicacion2">[2]CONFIGURACIÓN!$C$48</definedName>
    <definedName name="horas_ubicacion3">[2]CONFIGURACIÓN!$C$49</definedName>
    <definedName name="horas_ubicacion4">[2]CONFIGURACIÓN!$C$50</definedName>
    <definedName name="horas_ubicacion5">[2]CONFIGURACIÓN!$C$51</definedName>
    <definedName name="horas_ubicacion6">[2]CONFIGURACIÓN!$C$52</definedName>
    <definedName name="horas_ubicacion7">[2]CONFIGURACIÓN!$C$53</definedName>
    <definedName name="hsf" hidden="1">{"'内訳表'!$B$2:$N$64"}</definedName>
    <definedName name="HTML_CodePage" hidden="1">1252</definedName>
    <definedName name="HTML_Control" hidden="1">{"'Planner Cell based'!$A$1:$H$142"}</definedName>
    <definedName name="HTML_Description" hidden="1">""</definedName>
    <definedName name="HTML_Email" hidden="1">""</definedName>
    <definedName name="HTML_Header" hidden="1">"Planner Cell based"</definedName>
    <definedName name="HTML_LastUpdate" hidden="1">"24.08.2001"</definedName>
    <definedName name="HTML_LineAfter" hidden="1">FALSE</definedName>
    <definedName name="HTML_LineBefore" hidden="1">FALSE</definedName>
    <definedName name="HTML_Name" hidden="1">"OEN NT-Netz"</definedName>
    <definedName name="HTML_OBDlg2" hidden="1">TRUE</definedName>
    <definedName name="HTML_OBDlg4" hidden="1">TRUE</definedName>
    <definedName name="HTML_OS" hidden="1">0</definedName>
    <definedName name="HTML_PathFile" hidden="1">"F:\TV 4\Ebner\MeinHTML.htm"</definedName>
    <definedName name="HTML_Title" hidden="1">"Ang-ACI8-CB_neu230801 TDM"</definedName>
    <definedName name="ii" hidden="1">{"'内訳表'!$B$2:$N$64"}</definedName>
    <definedName name="Info_Prazo_do_contrato">[7]Seletor!$C$13</definedName>
    <definedName name="IVASobreUtilidad">[4]IMPUESTOS!$E$16</definedName>
    <definedName name="JGJ" hidden="1">{0,#N/A,FALSE,0;0,#N/A,FALSE,0;0,#N/A,FALSE,0;0,#N/A,FALSE,0;0,#N/A,FALSE,0;0,#N/A,FALSE,0}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ista_hnp">'[2]COSTES NO SSPP'!$B$24:$B$33</definedName>
    <definedName name="lista_lineas_reparto">'[2]HW&amp;SW'!$C$314:$C$324</definedName>
    <definedName name="lista_localizaciones">[2]CONFIGURACIÓN!$B$47:$B$53</definedName>
    <definedName name="lista_paises">'[2]DATOS MAESTROS'!$B$13:$B$39</definedName>
    <definedName name="lista_perfiles_esp">[2]TASAS!$D$7:$D$198</definedName>
    <definedName name="lista_perfiles_resto">[2]TASAS!$B$330:$B$450</definedName>
    <definedName name="m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argen">'[2]Cash Flow (COP)'!$O$68</definedName>
    <definedName name="markup_infra">[2]DASHBOARD!$D$20</definedName>
    <definedName name="mdgh" hidden="1">{"'内訳表'!$B$2:$N$64"}</definedName>
    <definedName name="mes_inicio_servicio">MONTH([2]CONFIGURACIÓN!$C$9)</definedName>
    <definedName name="meses_a1">[2]CONFIGURACIÓN!$D$29</definedName>
    <definedName name="meses_a10">[2]CONFIGURACIÓN!$M$29</definedName>
    <definedName name="meses_a11">[2]CONFIGURACIÓN!$N$29</definedName>
    <definedName name="meses_a2">[2]CONFIGURACIÓN!$E$29</definedName>
    <definedName name="meses_a3">[2]CONFIGURACIÓN!$F$29</definedName>
    <definedName name="meses_a4">[2]CONFIGURACIÓN!$G$29</definedName>
    <definedName name="meses_a5">[2]CONFIGURACIÓN!$H$29</definedName>
    <definedName name="meses_a6">[2]CONFIGURACIÓN!$I$29</definedName>
    <definedName name="meses_a7">[2]CONFIGURACIÓN!$J$29</definedName>
    <definedName name="meses_a8">[2]CONFIGURACIÓN!$K$29</definedName>
    <definedName name="meses_a9">[2]CONFIGURACIÓN!$L$29</definedName>
    <definedName name="meses_servicio">[2]CONFIGURACIÓN!$C$8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TC">'[8]Cons Cotizac - Examenes médicos'!$M$12:$R$12</definedName>
    <definedName name="ndc" hidden="1">{"'内訳表'!$B$2:$N$64"}</definedName>
    <definedName name="NoFacturable">[4]PERSONAL!$P$46</definedName>
    <definedName name="normal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Objetivos">[6]Tablas!$E$2:$E$17</definedName>
    <definedName name="Oficina">[4]PERSONAL!$P$69</definedName>
    <definedName name="oo" hidden="1">{"'内訳表'!$B$2:$N$64"}</definedName>
    <definedName name="PARTICIPACION">[5]lista!$A$15:$A$17</definedName>
    <definedName name="penal_1">[2]PARÁMETROS!$C$70</definedName>
    <definedName name="penal_10">[2]PARÁMETROS!$C$79</definedName>
    <definedName name="penal_2">[2]PARÁMETROS!$C$71</definedName>
    <definedName name="penal_3">[2]PARÁMETROS!$C$72</definedName>
    <definedName name="penal_4">[2]PARÁMETROS!$C$73</definedName>
    <definedName name="penal_5">[2]PARÁMETROS!$C$74</definedName>
    <definedName name="penal_6">[2]PARÁMETROS!$C$75</definedName>
    <definedName name="penal_7">[2]PARÁMETROS!$C$76</definedName>
    <definedName name="penal_8">[2]PARÁMETROS!$C$77</definedName>
    <definedName name="penal_9">[2]PARÁMETROS!$C$78</definedName>
    <definedName name="penal_global">[2]PARÁMETROS!$D$80</definedName>
    <definedName name="perfil">'[9]SALARIO DE REFERENCIA'!$B$7:$B$121</definedName>
    <definedName name="perfiles">'[10]SALARIO DE REFERENCIA'!$B$7:$B$121</definedName>
    <definedName name="pilares">[6]Tablas!$G$2:$G$6</definedName>
    <definedName name="Procedencia">[5]lista!$A$2:$A$3</definedName>
    <definedName name="productosdef">'[3]Precios Alimentos'!$A$5031:$A$5730</definedName>
    <definedName name="Profesional">[4]PERSONAL!$P$12</definedName>
    <definedName name="reahgbaerg" hidden="1">{"'内訳表'!$B$2:$N$64"}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S">#REF!</definedName>
    <definedName name="rggvs" hidden="1">{"'内訳表'!$B$2:$N$64"}</definedName>
    <definedName name="rnrsy" hidden="1">{#N/A,#N/A,TRUE,"Report"}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alariosref">'[11]Salarios de Referencia'!$B$7:$B$120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[1]MEX95IB!#REF!</definedName>
    <definedName name="sencount" hidden="1">2</definedName>
    <definedName name="sfgm" hidden="1">{#N/A,#N/A,TRUE,"Report"}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giura" hidden="1">{"'内訳表'!$B$2:$N$64"}</definedName>
    <definedName name="Tecnico">[4]PERSONAL!$P$34</definedName>
    <definedName name="tipo">[5]lista!$A$11:$A$13</definedName>
    <definedName name="tipodeanalisis">'[3]Analisis microbiologico'!$A$110:$A$182</definedName>
    <definedName name="_xlnm.Print_Titles" localSheetId="0">'PROPUESTA ECONOMICA '!$2:$16</definedName>
    <definedName name="TotalImpuestosObra">[4]IMPUESTOS!$F$10</definedName>
    <definedName name="Tramite">[4]PERSONAL!$P$88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USD">'[2]DATOS ENTRADA'!$E$1</definedName>
    <definedName name="v" hidden="1">#REF!</definedName>
    <definedName name="venc">'[2]Cash Flow (COP)'!$D$10</definedName>
    <definedName name="Viajes">[4]PERSONAL!$P$93</definedName>
    <definedName name="whrt" hidden="1">{"'内訳表'!$B$2:$N$64"}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hidden="1">{#N/A,#N/A,FALSE,"KEGELLE 2";#N/A,#N/A,FALSE,"KEGELLE 3";#N/A,#N/A,FALSE,"KEGELLE 4";#N/A,#N/A,FALSE,"KEGELLE 5";#N/A,#N/A,FALSE,"KEGELLE 6";#N/A,#N/A,FALSE,"KEGELLE 7"}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hidden="1">{#N/A,#N/A,TRUE,"Report"}</definedName>
    <definedName name="wrn.GGP1.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hidden="1">{#N/A,#N/A,TRUE,"TOT-GGRAL"}</definedName>
    <definedName name="wrn.julio24." hidden="1">{#N/A,#N/A,FALSE,"310.1";#N/A,#N/A,FALSE,"321.1";#N/A,#N/A,FALSE,"320.3";#N/A,#N/A,FALSE,"330.1"}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hidden="1">{#N/A,#N/A,TRUE,"Report"}</definedName>
    <definedName name="x">[12]lista!$A$11:$A$13</definedName>
    <definedName name="xxxx" hidden="1">{"'内訳表'!$B$2:$N$64"}</definedName>
    <definedName name="z" hidden="1">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  <definedName name="zzz">[13]Listas!$B$2:$B$34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8" i="2" l="1"/>
  <c r="N23" i="2"/>
  <c r="G19" i="2"/>
  <c r="G18" i="2"/>
  <c r="G17" i="2"/>
  <c r="F19" i="2"/>
  <c r="F18" i="2"/>
  <c r="F17" i="2"/>
  <c r="N19" i="2" l="1"/>
  <c r="N18" i="2"/>
  <c r="N17" i="2"/>
  <c r="O17" i="2" s="1"/>
  <c r="I19" i="2"/>
  <c r="J19" i="2" s="1"/>
  <c r="I18" i="2"/>
  <c r="J18" i="2" s="1"/>
  <c r="I17" i="2"/>
  <c r="J17" i="2" s="1"/>
  <c r="N20" i="2" l="1"/>
  <c r="O20" i="2"/>
  <c r="O19" i="2"/>
  <c r="J20" i="2" l="1"/>
  <c r="I20" i="2"/>
</calcChain>
</file>

<file path=xl/sharedStrings.xml><?xml version="1.0" encoding="utf-8"?>
<sst xmlns="http://schemas.openxmlformats.org/spreadsheetml/2006/main" count="365" uniqueCount="221">
  <si>
    <t>SECRETARÍA DISTRITAL DEL HÁBITAT</t>
  </si>
  <si>
    <t>SUBDIRECCIÓN ADMINISTRATIVA</t>
  </si>
  <si>
    <t>Empresa:</t>
  </si>
  <si>
    <t>Dirección:</t>
  </si>
  <si>
    <t>Nit:</t>
  </si>
  <si>
    <t>Contacto:</t>
  </si>
  <si>
    <t>Cargo:</t>
  </si>
  <si>
    <t>Celular:</t>
  </si>
  <si>
    <t>Fecha</t>
  </si>
  <si>
    <t>Email:</t>
  </si>
  <si>
    <t>Telefono Oficina:</t>
  </si>
  <si>
    <t>Plazo de Ejecución Estimado</t>
  </si>
  <si>
    <t xml:space="preserve">Item </t>
  </si>
  <si>
    <t>ACEITE 3 EN 1 90 ML GOTERO</t>
  </si>
  <si>
    <t>Unidad de 90ml</t>
  </si>
  <si>
    <t>UNIDAD</t>
  </si>
  <si>
    <t>ARBOL DE SALIDA  DE AGUA DE 26 CM A 32 CM</t>
  </si>
  <si>
    <t>PAR</t>
  </si>
  <si>
    <t>BALASTRO DE 2X40</t>
  </si>
  <si>
    <t>BISAGRA PARA CAZOLETA</t>
  </si>
  <si>
    <t>CABLE ENCAUCHETADO 3 X 12</t>
  </si>
  <si>
    <t>METRO</t>
  </si>
  <si>
    <t>CABLE ENCAUCHETADO 3 X 14</t>
  </si>
  <si>
    <t>CABLE Nº 12 DÚPLEX 2*12 QUE CUMPLA NORMA RETIE</t>
  </si>
  <si>
    <t>CANALETA 13*7 CON ADHESIVO</t>
  </si>
  <si>
    <t>CANALETA 20*12 CON ADHESIVO</t>
  </si>
  <si>
    <t>CANALETA EN PVC, DE 1,8 M DE LONGITUD, PLASTICA DE 2"</t>
  </si>
  <si>
    <t>CANDADO ANTICIZALLA DE 70 MM</t>
  </si>
  <si>
    <t>CANDADO GRANDE</t>
  </si>
  <si>
    <t>CHAPA DE SEGURIDAD REDONDA PARA PUERTA DE VIDRIO</t>
  </si>
  <si>
    <t>CHAPA PARA ESCRITORIO  2 TORNILLOS  Y DOS LLAVES</t>
  </si>
  <si>
    <t>CHAZOS DE 1/4  CON TORNILLO DE 1"</t>
  </si>
  <si>
    <t>CHAZOS PARA ENTRE PAÑOS PLASTICOS</t>
  </si>
  <si>
    <t>CHAZOS PARA PARED DE 2" CON TORNILLO</t>
  </si>
  <si>
    <t>CHAZOS PLASTICOS PARA DRYWALL DE 1" CON TORNILLO</t>
  </si>
  <si>
    <t>CINTA AISLANTE NEGRA</t>
  </si>
  <si>
    <t>CINTA GRIS DUCTO X 10 MTS</t>
  </si>
  <si>
    <t>55 MTS</t>
  </si>
  <si>
    <t>CINTA TEFLON</t>
  </si>
  <si>
    <t>CLAVIJA CON POLO A TIERRA</t>
  </si>
  <si>
    <t>CLAVIJA EN CAUCHO PATA PLANA 15A INDUSTRIAL</t>
  </si>
  <si>
    <t>CORTAFRIO</t>
  </si>
  <si>
    <t>DESTORNILLADOR ESTRELLA MEDIANO DE 1/4"</t>
  </si>
  <si>
    <t>DISCO PARA PULIDORA DE 7" PARA MADERA</t>
  </si>
  <si>
    <t>DISCO PARA PULIDORA DE 7" PARA METAL</t>
  </si>
  <si>
    <t>ESPÁTULA METALICA DE 3"</t>
  </si>
  <si>
    <t>ESPÁTULA METALICA DE 6"</t>
  </si>
  <si>
    <t>ESQUINERO PLASTICO</t>
  </si>
  <si>
    <t>GALON</t>
  </si>
  <si>
    <t>HOJA DE SEGUETA PARA MADERA</t>
  </si>
  <si>
    <t>HOJA DE SEGUETA PARA METAL</t>
  </si>
  <si>
    <t>HOMBRE SOLO 10"</t>
  </si>
  <si>
    <t>JUEGO DE BROCAS PARA METAL</t>
  </si>
  <si>
    <t>JUEGO DE BROCAS PARA PARED</t>
  </si>
  <si>
    <t>JUEGO DE COPAS CON RACHE DE 10 A 20 PIEZAS</t>
  </si>
  <si>
    <t>JUEGO DE LLAVES FIJAS Y CON COPA</t>
  </si>
  <si>
    <t>LIMA METALICA REDONDA SENCILLA</t>
  </si>
  <si>
    <t>LINTERNA RECARGABLE LED CON PILAS</t>
  </si>
  <si>
    <t>MANIJA PARA VENTANA SENTIDO IZQUIERDO Y DERECHO</t>
  </si>
  <si>
    <t>PANEL LED CUADRADO, DE SOBREPONER, LUZ BLANCA 18 WATTS</t>
  </si>
  <si>
    <t xml:space="preserve">PEGANTE BOXER </t>
  </si>
  <si>
    <t>PIE DE AMIGO</t>
  </si>
  <si>
    <t>PINZAS DE PUNTA</t>
  </si>
  <si>
    <t>CANECA 
5 GLS</t>
  </si>
  <si>
    <t>PULSADOR DE AGUA PARA CISTERNA</t>
  </si>
  <si>
    <t>PUNTA BROCA ESTRELLA</t>
  </si>
  <si>
    <t>PUNTERO MEDIANO</t>
  </si>
  <si>
    <t>PUNTILLA SIN CABEZA DE 1" X LIBRA PARA MADERA Y MURO</t>
  </si>
  <si>
    <t>CAJA</t>
  </si>
  <si>
    <t xml:space="preserve">REMACHADORA MANUAL </t>
  </si>
  <si>
    <t>REMACHE POP</t>
  </si>
  <si>
    <t xml:space="preserve">RODILLO DE FELPA </t>
  </si>
  <si>
    <t>SELLO LENGÜETA (HEMBRA)</t>
  </si>
  <si>
    <t>SIKAFLEX 221 ADHESIVO SELLADOR</t>
  </si>
  <si>
    <t>SILICONA ANTIHONGOS DE CARTUCHO</t>
  </si>
  <si>
    <t>TACOS AUTOMATICOS DE 30 AMPERIOS</t>
  </si>
  <si>
    <t xml:space="preserve">TALADRO PERCUTOR REVERSIBLE DE 1/2" 600W </t>
  </si>
  <si>
    <t>TAPA CIEGA 5800</t>
  </si>
  <si>
    <t>THINNER</t>
  </si>
  <si>
    <t>TOMA DE 20 AMPERIOS, PARA INCRUSTAR,  QUE CUMPLA CON LA NORMA RETIE</t>
  </si>
  <si>
    <t xml:space="preserve">TOMAS DE SOBREPONER CON POLO A TIERRA </t>
  </si>
  <si>
    <t>TORNILLO AUTORROSCANTE DE 1" PARA MADERA</t>
  </si>
  <si>
    <t>TORNILLO GOLOSO PARA MADERA DE 1  1/2</t>
  </si>
  <si>
    <t>TUBO DE SILICONA PARA PISTOLA</t>
  </si>
  <si>
    <t>TUBOS FLUORESCENTES DE 17 W</t>
  </si>
  <si>
    <t>AGUA STOP SANITARIO Pvc Flexible ajustable a sanitarios de 2'', con proteccion antimicrobial Microban.</t>
  </si>
  <si>
    <t>ALICATE PROFESIONAL, 8 pulgadas</t>
  </si>
  <si>
    <t>ARBOL DE ENTRADA DE AGUA DE 26 CM A 32 CM, con materiales resistentes a la corrosión, Válvula de entrada de 7/8 con flotador integrado. Incluye Tuerca de ajuste, empaque, filtro, manguera de espejo sanitario, regulador</t>
  </si>
  <si>
    <t>CHAPAS PARA PUERTA DE MADERA con escudo plateado de marca reconocida, garantia indefinida</t>
  </si>
  <si>
    <t>CHAPAS PARA PUERTA DE VIDRIO, cerrojo auxiliar con doble cilindro para puerta de entrada principal, palanca o macho con eje de acero, componentes protegidos contra la corrosion. tres llaves niqueladas.</t>
  </si>
  <si>
    <t>FLEXOMETRO, Cinta recubierta de nylon, escala en ambos lados de la cinta punta magnética, gancho tru-zero para mediciones precisas caja abs de alto impacto, con recubrimiento ahulado para mejor agarre y resistir impactos.</t>
  </si>
  <si>
    <t>ESTUCO PLASTICO Masilla plástica de grano grueso, con alto poder de relleno, para ser usada como sustituto de revoques o pañetes tradicionales en interiores o exteriores, garantizando excelente adherencia, rendimiento y durabilidad del acabado. Cuñete</t>
  </si>
  <si>
    <t>GUANTES Puño tejido, Alta resistencia mecánica, óptimo agarre, Impermeable a aceites en la palma, manipulación de objetos abrasivos, transporte y mantenimiento, Guantes de poliester recubiertos en nitrilo.</t>
  </si>
  <si>
    <t>INTERRUPTOR DOBLE, con materiales resistentes a las condiciones ambientales,</t>
  </si>
  <si>
    <t>INTERRUPTOR TRES CALORES A 110V, con materiales resistentes a las condiciones ambientales</t>
  </si>
  <si>
    <t>MULTITOMAS DE 4 PUNTOS, con materiales resistentes a las condiciones ambientales</t>
  </si>
  <si>
    <t>LLAVES PARA LAVAMANOS sencilla, Metàlica, 1/2Pulgada, Push Cierre Automatico, color cromo</t>
  </si>
  <si>
    <t>LLAVES PARA LAVAMANOS doble, Metàlica, 1/2Pulgada, Push Cierre Automatico, color cromo</t>
  </si>
  <si>
    <t>LAMINA  DRYWALL SUPERBOARD o ETERBOARD (TECHO)Placa Fibrocemento 14mm 244x122cm 75.40kg aprox.</t>
  </si>
  <si>
    <t>LAMINA DRYWALL PARA CONSTRUCCION LIVIANA (MUROS) 1/2" 1.22 x 2.44 mts</t>
  </si>
  <si>
    <t>ANGULO GALVANIZADO 1 X 1 X 2.44</t>
  </si>
  <si>
    <t>PERFIL PARAL O VIGUETA Perfil en forma de C Largo: 2.44m Espesor: 0.85mm</t>
  </si>
  <si>
    <t>PERFIL OMEGA Largo: 2.44m Espesor: 0.38mm</t>
  </si>
  <si>
    <t>PERFIL CANAL Largo: Largo: 2.44m Espesor: 0.38mm</t>
  </si>
  <si>
    <t>DILATACIONES PLASTICAS</t>
  </si>
  <si>
    <t>CINTAS PAPEL PARA DRYWALL</t>
  </si>
  <si>
    <t>CINTAS MALLA AUTOADHESIVA PARA DRYWALL</t>
  </si>
  <si>
    <t>ESQUINERO METAL GALVANIZADO</t>
  </si>
  <si>
    <t>ROLLO</t>
  </si>
  <si>
    <t>FULMINANTES AMARILLAS CON CLAVOS</t>
  </si>
  <si>
    <t>CAJA X 100 UND</t>
  </si>
  <si>
    <t>TORNILLOS PARA DRYWALL PARA FIJAR PLACA A ESTRUCTURA</t>
  </si>
  <si>
    <t>PORTACANDADO CROMADO REDONDO 4 Pulg</t>
  </si>
  <si>
    <t xml:space="preserve">TIJERAS PARA LAMINA 16" ACERO </t>
  </si>
  <si>
    <t>PLASTICO PARA CUBRIR 3 x 4 metros x 1 mm espesor, Cobertor elaborado en material resistente a la intemperie, Polietileno, Especial para cubrir y proteger la superficie mientras está pintando, Transparente</t>
  </si>
  <si>
    <t>LLAVE ALEMANA cromada ajustable 18"</t>
  </si>
  <si>
    <t>BASCULA DIGITAL Material: PVC, bambu Capacidad: 180 kg</t>
  </si>
  <si>
    <t>Recarga de extintores de agua a presión de clase A para fuegos de elementos sólidos como madera, papel y tela</t>
  </si>
  <si>
    <t>Recarga de extintores multipropósito polvo químico seco clase de extintor ABC especial para toda clase de incendio</t>
  </si>
  <si>
    <t>INTERRUPTOR DE RIEL DE 20 AMPERIOS QUE CUMPLA NORMA RETIE, con materiales resistentes a las condiciones ambientales.</t>
  </si>
  <si>
    <t>INTERRUPTOR SENCILLO DE SOBREPONER QUE CUMPLA NORMA RETIE, con materiales resistentes a las condiciones ambientales.</t>
  </si>
  <si>
    <t>BROCHA No. 3</t>
  </si>
  <si>
    <t>BROCHA No. 4</t>
  </si>
  <si>
    <t>BROCHA No. 5</t>
  </si>
  <si>
    <t>PLIEGO DE LIJA No. 150</t>
  </si>
  <si>
    <t>PLIEGO DE LIJA No. 220</t>
  </si>
  <si>
    <t>FRASCO 300 ML</t>
  </si>
  <si>
    <t>BOTELLA X 1000 CC</t>
  </si>
  <si>
    <t>PINTURA VINILO TIPO 1, vinil acrílico con acabado mate y terso, diluible en agua, rendidor y buen secado. Bajo VOC, Lavable, con sello de calidad ICONTEC</t>
  </si>
  <si>
    <t>CUÑETE</t>
  </si>
  <si>
    <t>DESTORNILLADOR ELECTRICO</t>
  </si>
  <si>
    <t>METRO DE PERFILERIA PARA DRYWALL</t>
  </si>
  <si>
    <t>BOMBILLO LED 25W DE ROSCA AHORRADOR DE LUZ</t>
  </si>
  <si>
    <t>PANEL LED REDONDO DE INCRUSTAR 18W</t>
  </si>
  <si>
    <t>TUBO FLUORESCENTES T8</t>
  </si>
  <si>
    <t>CAJA X 25 UND</t>
  </si>
  <si>
    <t>ESPATULA PLASTICA</t>
  </si>
  <si>
    <t>PISTOLA CALAFATEADORA</t>
  </si>
  <si>
    <t>CAJA REMACHE</t>
  </si>
  <si>
    <t xml:space="preserve">MARCO DE SEGUETA </t>
  </si>
  <si>
    <t>AMARRE PLASTICO NEGRO</t>
  </si>
  <si>
    <t>PAQUETE X 50</t>
  </si>
  <si>
    <t>BOQUILLERA ALUMINIO</t>
  </si>
  <si>
    <t>CANALETA 100 MM X 45 MM</t>
  </si>
  <si>
    <t>ACCESORIOS PARA RED DE DATOS</t>
  </si>
  <si>
    <t>ACCESORIO DE ELECTRICIDAD</t>
  </si>
  <si>
    <t>CABLE TRIPLEX AZUL Y ROJO</t>
  </si>
  <si>
    <t>TAPA DEXON LEVINTON BLANCA</t>
  </si>
  <si>
    <t>TAPA DEXON LEVINTON NARANJA</t>
  </si>
  <si>
    <t>Toma doble Levinton sin tapa naranja</t>
  </si>
  <si>
    <t>Toma doble Levinton sin tapa blanca</t>
  </si>
  <si>
    <t>PUNTILLA ACERADA CON CABEZA</t>
  </si>
  <si>
    <t>JUEGO DE BROCAS PARA LAMINA</t>
  </si>
  <si>
    <t>MARTILLO MANGO DE MADERA</t>
  </si>
  <si>
    <t>DESTORNILLADOR PRO PUNTA ESTANDAR</t>
  </si>
  <si>
    <t>DESTORNILLADOR ESTRELLA # 3</t>
  </si>
  <si>
    <t>OVEROL DOS PIEZAS</t>
  </si>
  <si>
    <t>CANGURO PARA PIERNA</t>
  </si>
  <si>
    <t>CINTA DE MARCACIÓN</t>
  </si>
  <si>
    <t xml:space="preserve">GUARDA ESCOBA MADERA </t>
  </si>
  <si>
    <t>GUANTES NEGROS * 24 PARES</t>
  </si>
  <si>
    <t>TOMADOBLE LEVINTON SIN TAPA BLANCA/ NARANJA</t>
  </si>
  <si>
    <t>JUEGO DE LLAVES BRISTOL</t>
  </si>
  <si>
    <t>TOMA AEREA DE CAUCHO</t>
  </si>
  <si>
    <t>CANDADO PEQUEÑO</t>
  </si>
  <si>
    <t>METRO DE PERFIL BASE 9 PARA MURO</t>
  </si>
  <si>
    <t>LONA GRANDE SIN LOGO</t>
  </si>
  <si>
    <t>BROCA DE TUNGSTENO 1/4 CYL9 MULTICONSTRUCCIÓN BOSCH</t>
  </si>
  <si>
    <t>JUEGO PARA CABLE PARA INICIAR</t>
  </si>
  <si>
    <t>MANOMETRO DE EXTINTOR</t>
  </si>
  <si>
    <t>LLANTAS DE CARGA</t>
  </si>
  <si>
    <t>ESCALERA DE 4 PASOS</t>
  </si>
  <si>
    <t>AEROSOL NEGRO/BLANCO</t>
  </si>
  <si>
    <t>CAMBIO DE MADRIL TALADRO MAKITA</t>
  </si>
  <si>
    <t>CAMBIO DE ESCOBILLAS Y MANTENIMIENTO TALADRO MAKITA</t>
  </si>
  <si>
    <t>ITEMS</t>
  </si>
  <si>
    <t>Categoría</t>
  </si>
  <si>
    <t>Servicio</t>
  </si>
  <si>
    <t>Disponibilidad</t>
  </si>
  <si>
    <t>Cantidad</t>
  </si>
  <si>
    <t>Unidad</t>
  </si>
  <si>
    <t>Horario</t>
  </si>
  <si>
    <t>Servicio de Personal</t>
  </si>
  <si>
    <t>Operario de aseo y cafetería</t>
  </si>
  <si>
    <t>Tiempo Completo</t>
  </si>
  <si>
    <t xml:space="preserve"> Mes </t>
  </si>
  <si>
    <t>De lunes a viernes de 7 a.m. – 4 pm con una hora de almuerzo, sábados 6 am – 2pm</t>
  </si>
  <si>
    <t>Mes</t>
  </si>
  <si>
    <t>De lunes a viernes de 11 a.m. – 8 pm con una hora de almuerzo, sábados 6 am – 2pm</t>
  </si>
  <si>
    <t>Coordinador de tiempo completo</t>
  </si>
  <si>
    <t>De lunes a viernes de 6 a.m. – 11 am o de 11 am - 7 pm, sábados 6 am – 2pm</t>
  </si>
  <si>
    <t>NOTA 1:</t>
  </si>
  <si>
    <t xml:space="preserve">Se efectuará los descuentos de ley del orden Nacional y Distrital según las normas vigentes, de acuerdo con la información tributaria suministrada por el contratista a la Entidad y con la actividad objeto del contrato. Así mismo, dará estricto cumplimiento al descuento del uno punto uno por ciento (1.1%) del valor bruto del contrato y de la respectiva adición, si la hubiere, por concepto de gravamen de Estampilla Universidad Distrital Francisco José de Caldas, prevista en el Acuerdo 696 de 2017 del Concejo de Bogotá y el Decreto 250 de 2018 y conforme con sus modificaciones de ley. Además, retendrá el valor de las Estampillas “PRO – CULTURA” creada mediante Acuerdo 187 del 2005 equivalente al 0.5% del valor del contrato antes de IVA y de la respectiva adición, si la hubiere, y “PRO-PERSONAS MAYORES”, creada mediante acuerdo 188 del 2005 modificado por el Acuerdo 645 del 9 de junio de 2016, equivalente al 2% del valor del contrato antes de IVA, y de la respectiva adición, si la hubiere.  
El descuento por estampillas se genera por la suscripción de contratos y las adiciones a los mismos con Entidades del Distrito.  </t>
  </si>
  <si>
    <t>PRECIOS UNITARIOS TECHO</t>
  </si>
  <si>
    <t>PRECIO OFERTA PROPONENTE</t>
  </si>
  <si>
    <t>PROPUESTA ECONÓMICA</t>
  </si>
  <si>
    <t>NOMBRE DEL PROPONENTE:</t>
  </si>
  <si>
    <t>FIRMA DEL REPRESENTANTE LEGAL</t>
  </si>
  <si>
    <t>NOMBRE DEL REPRESENTANTE LEGAL</t>
  </si>
  <si>
    <t>NOTA 3</t>
  </si>
  <si>
    <t xml:space="preserve">El precio unitario ofertado por ítem, no puede superar el precio unitario techo establecido por la entidad, so pena de rechazo de la oferta. </t>
  </si>
  <si>
    <t>TOTAL  SERVICIO</t>
  </si>
  <si>
    <t xml:space="preserve">SERVICIO </t>
  </si>
  <si>
    <r>
      <rPr>
        <b/>
        <sz val="11"/>
        <rFont val="Arial"/>
        <family val="2"/>
      </rPr>
      <t>Objeto del Proceso:</t>
    </r>
    <r>
      <rPr>
        <sz val="11"/>
        <rFont val="Arial"/>
        <family val="2"/>
      </rPr>
      <t xml:space="preserve"> Prestar servicios integrales de higiene y bioseguridad para las baterías sanitarias de la Secretaría Distrital del Hábitat.</t>
    </r>
  </si>
  <si>
    <t>DESCRIPCIÓN</t>
  </si>
  <si>
    <t>Tratamiento de residuos biosanitarios - Damas</t>
  </si>
  <si>
    <t xml:space="preserve">CANTIDAD </t>
  </si>
  <si>
    <t xml:space="preserve">Aromatización de baños </t>
  </si>
  <si>
    <t>Desodorización para orinales o inodoros</t>
  </si>
  <si>
    <t>8 MESES</t>
  </si>
  <si>
    <t>Precio Unitario Mensual Antes de IVA</t>
  </si>
  <si>
    <t>Precio Unitario Mensual Incluido IVA</t>
  </si>
  <si>
    <t>Porcentaje IVA</t>
  </si>
  <si>
    <t>Precio Unitario total meses incluido Iva</t>
  </si>
  <si>
    <t>Precio Unitario total 8 meses incluido Iva</t>
  </si>
  <si>
    <t>VALOR TOTAL OFERTA ECONÓMICA POR 8 MESES IVA INCLUIDO</t>
  </si>
  <si>
    <t>VALOR EN LETRAS</t>
  </si>
  <si>
    <r>
      <rPr>
        <b/>
        <sz val="11"/>
        <color theme="1"/>
        <rFont val="Arial"/>
        <family val="2"/>
      </rPr>
      <t>Observaciones:</t>
    </r>
    <r>
      <rPr>
        <sz val="11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Las cantidades podrán varias de acuerdo a las necesidades de la Entidad.</t>
    </r>
  </si>
  <si>
    <t>Precio Unitario Antes de IVA</t>
  </si>
  <si>
    <t>Precio Unitario  Incluido IVA</t>
  </si>
  <si>
    <t>Precio Unitario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</si>
</sst>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5" formatCode="&quot;$&quot;\ #,##0;\-&quot;$&quot;\ #,##0"/>
    <numFmt numFmtId="43" formatCode="_-* #,##0.00_-;\-* #,##0.00_-;_-* &quot;-&quot;??_-;_-@_-"/>
    <numFmt numFmtId="164" formatCode="#,##0.0\ &quot;Meses&quot;"/>
    <numFmt numFmtId="165" formatCode="[$$-240A]\ #,##0;\-[$$-240A]\ #,##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name val="Zurich BT"/>
    </font>
    <font>
      <sz val="11"/>
      <color theme="1"/>
      <name val="Arial"/>
      <family val="2"/>
    </font>
    <font>
      <sz val="9"/>
      <color theme="1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sz val="7"/>
      <color theme="1"/>
      <name val="Arial"/>
      <family val="2"/>
    </font>
    <font>
      <sz val="10"/>
      <color theme="1"/>
      <name val="Arial"/>
      <family val="2"/>
    </font>
    <font>
      <sz val="7"/>
      <name val="Arial"/>
      <family val="2"/>
    </font>
    <font>
      <b/>
      <sz val="16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7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b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88E7A"/>
        <bgColor indexed="64"/>
      </patternFill>
    </fill>
    <fill>
      <patternFill patternType="solid">
        <fgColor rgb="FFDCFC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43" fontId="1" fillId="0" borderId="0" applyFont="0" applyFill="0" applyBorder="0" applyAlignment="0" applyProtection="0"/>
    <xf numFmtId="0" fontId="1" fillId="0" borderId="0"/>
    <xf numFmtId="0" fontId="21" fillId="0" borderId="0" applyNumberFormat="0" applyFill="0" applyBorder="0" applyAlignment="0" applyProtection="0"/>
  </cellStyleXfs>
  <cellXfs count="147">
    <xf numFmtId="0" fontId="0" fillId="0" borderId="0" xfId="0"/>
    <xf numFmtId="3" fontId="2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9" fillId="4" borderId="3" xfId="0" applyFont="1" applyFill="1" applyBorder="1" applyAlignment="1">
      <alignment horizontal="center" vertical="center" wrapText="1"/>
    </xf>
    <xf numFmtId="43" fontId="16" fillId="4" borderId="4" xfId="5" applyFont="1" applyFill="1" applyBorder="1" applyAlignment="1" applyProtection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20" fillId="5" borderId="7" xfId="0" applyFont="1" applyFill="1" applyBorder="1" applyAlignment="1">
      <alignment horizontal="center" vertical="center" wrapText="1"/>
    </xf>
    <xf numFmtId="0" fontId="20" fillId="5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43" fontId="16" fillId="4" borderId="5" xfId="5" applyFont="1" applyFill="1" applyBorder="1" applyAlignment="1" applyProtection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20" fillId="5" borderId="11" xfId="0" applyFont="1" applyFill="1" applyBorder="1" applyAlignment="1">
      <alignment horizontal="center" vertical="center" wrapText="1"/>
    </xf>
    <xf numFmtId="0" fontId="20" fillId="5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4" fillId="6" borderId="0" xfId="0" applyFont="1" applyFill="1" applyAlignment="1">
      <alignment vertical="center" wrapText="1"/>
    </xf>
    <xf numFmtId="0" fontId="4" fillId="6" borderId="0" xfId="0" applyFont="1" applyFill="1" applyAlignment="1">
      <alignment horizontal="left" vertical="center" wrapText="1"/>
    </xf>
    <xf numFmtId="0" fontId="4" fillId="6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165" fontId="8" fillId="6" borderId="0" xfId="2" applyNumberFormat="1" applyFont="1" applyFill="1" applyBorder="1" applyAlignment="1" applyProtection="1">
      <alignment horizontal="right" vertical="center"/>
      <protection locked="0"/>
    </xf>
    <xf numFmtId="9" fontId="8" fillId="6" borderId="0" xfId="2" applyFont="1" applyFill="1" applyBorder="1" applyAlignment="1" applyProtection="1">
      <alignment horizontal="center" vertical="center"/>
      <protection locked="0"/>
    </xf>
    <xf numFmtId="0" fontId="17" fillId="6" borderId="0" xfId="0" applyFont="1" applyFill="1" applyAlignment="1">
      <alignment horizontal="center" vertical="center" wrapText="1"/>
    </xf>
    <xf numFmtId="9" fontId="9" fillId="6" borderId="0" xfId="2" applyFont="1" applyFill="1" applyBorder="1" applyAlignment="1" applyProtection="1">
      <alignment horizontal="center" vertical="center"/>
      <protection locked="0"/>
    </xf>
    <xf numFmtId="5" fontId="9" fillId="6" borderId="0" xfId="1" applyNumberFormat="1" applyFont="1" applyFill="1" applyBorder="1" applyAlignment="1" applyProtection="1">
      <alignment vertical="center"/>
    </xf>
    <xf numFmtId="0" fontId="10" fillId="6" borderId="0" xfId="0" applyFont="1" applyFill="1" applyAlignment="1">
      <alignment horizontal="center" vertical="center" wrapText="1"/>
    </xf>
    <xf numFmtId="49" fontId="7" fillId="6" borderId="0" xfId="0" applyNumberFormat="1" applyFont="1" applyFill="1" applyAlignment="1">
      <alignment horizontal="left" vertical="center" wrapText="1"/>
    </xf>
    <xf numFmtId="39" fontId="8" fillId="6" borderId="0" xfId="1" applyNumberFormat="1" applyFont="1" applyFill="1" applyBorder="1" applyAlignment="1" applyProtection="1">
      <alignment horizontal="center" vertical="center"/>
      <protection hidden="1"/>
    </xf>
    <xf numFmtId="0" fontId="16" fillId="0" borderId="14" xfId="0" applyFont="1" applyBorder="1" applyAlignment="1">
      <alignment horizontal="center" vertical="center"/>
    </xf>
    <xf numFmtId="9" fontId="4" fillId="6" borderId="0" xfId="0" applyNumberFormat="1" applyFont="1" applyFill="1" applyAlignment="1">
      <alignment vertical="center" wrapText="1"/>
    </xf>
    <xf numFmtId="164" fontId="17" fillId="2" borderId="13" xfId="0" applyNumberFormat="1" applyFont="1" applyFill="1" applyBorder="1" applyAlignment="1">
      <alignment horizontal="center" vertical="center" wrapText="1"/>
    </xf>
    <xf numFmtId="5" fontId="18" fillId="6" borderId="0" xfId="1" applyNumberFormat="1" applyFont="1" applyFill="1" applyBorder="1" applyAlignment="1" applyProtection="1">
      <alignment vertical="center"/>
    </xf>
    <xf numFmtId="0" fontId="23" fillId="0" borderId="0" xfId="0" applyFont="1" applyAlignment="1">
      <alignment vertical="center" wrapText="1"/>
    </xf>
    <xf numFmtId="5" fontId="16" fillId="7" borderId="9" xfId="1" applyNumberFormat="1" applyFont="1" applyFill="1" applyBorder="1" applyAlignment="1" applyProtection="1">
      <alignment vertical="center"/>
    </xf>
    <xf numFmtId="43" fontId="16" fillId="4" borderId="3" xfId="5" applyFont="1" applyFill="1" applyBorder="1" applyAlignment="1" applyProtection="1">
      <alignment horizontal="center" vertical="center" wrapText="1"/>
    </xf>
    <xf numFmtId="9" fontId="20" fillId="5" borderId="7" xfId="0" applyNumberFormat="1" applyFont="1" applyFill="1" applyBorder="1" applyAlignment="1">
      <alignment horizontal="center" vertical="center" wrapText="1"/>
    </xf>
    <xf numFmtId="165" fontId="9" fillId="0" borderId="6" xfId="2" applyNumberFormat="1" applyFont="1" applyBorder="1" applyAlignment="1" applyProtection="1">
      <alignment horizontal="right" vertical="center"/>
      <protection locked="0"/>
    </xf>
    <xf numFmtId="5" fontId="9" fillId="0" borderId="8" xfId="1" applyNumberFormat="1" applyFont="1" applyBorder="1" applyAlignment="1" applyProtection="1">
      <alignment vertical="center"/>
    </xf>
    <xf numFmtId="5" fontId="9" fillId="0" borderId="6" xfId="1" applyNumberFormat="1" applyFont="1" applyBorder="1" applyAlignment="1" applyProtection="1">
      <alignment vertical="center"/>
    </xf>
    <xf numFmtId="0" fontId="9" fillId="6" borderId="0" xfId="0" applyFont="1" applyFill="1" applyAlignment="1">
      <alignment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9" fontId="20" fillId="5" borderId="11" xfId="0" applyNumberFormat="1" applyFont="1" applyFill="1" applyBorder="1" applyAlignment="1">
      <alignment horizontal="center" vertical="center" wrapText="1"/>
    </xf>
    <xf numFmtId="165" fontId="9" fillId="0" borderId="10" xfId="2" applyNumberFormat="1" applyFont="1" applyBorder="1" applyAlignment="1" applyProtection="1">
      <alignment horizontal="right" vertical="center"/>
      <protection locked="0"/>
    </xf>
    <xf numFmtId="5" fontId="9" fillId="0" borderId="12" xfId="1" applyNumberFormat="1" applyFont="1" applyBorder="1" applyAlignment="1" applyProtection="1">
      <alignment vertical="center"/>
    </xf>
    <xf numFmtId="5" fontId="9" fillId="0" borderId="10" xfId="1" applyNumberFormat="1" applyFont="1" applyBorder="1" applyAlignment="1" applyProtection="1">
      <alignment vertical="center"/>
    </xf>
    <xf numFmtId="5" fontId="16" fillId="7" borderId="13" xfId="1" applyNumberFormat="1" applyFont="1" applyFill="1" applyBorder="1" applyAlignment="1" applyProtection="1">
      <alignment vertical="center"/>
    </xf>
    <xf numFmtId="0" fontId="9" fillId="0" borderId="18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23" fillId="0" borderId="16" xfId="0" applyFont="1" applyBorder="1" applyAlignment="1">
      <alignment vertical="center" wrapText="1"/>
    </xf>
    <xf numFmtId="0" fontId="23" fillId="0" borderId="17" xfId="0" applyFont="1" applyBorder="1" applyAlignment="1">
      <alignment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19" xfId="0" applyFont="1" applyBorder="1" applyAlignment="1">
      <alignment vertical="center" wrapText="1"/>
    </xf>
    <xf numFmtId="0" fontId="4" fillId="0" borderId="21" xfId="0" applyFont="1" applyBorder="1" applyAlignment="1" applyProtection="1">
      <alignment horizontal="left" vertical="top" wrapText="1"/>
      <protection locked="0"/>
    </xf>
    <xf numFmtId="0" fontId="23" fillId="0" borderId="21" xfId="0" applyFont="1" applyBorder="1" applyAlignment="1">
      <alignment vertical="center" wrapText="1"/>
    </xf>
    <xf numFmtId="0" fontId="23" fillId="0" borderId="24" xfId="0" applyFont="1" applyBorder="1" applyAlignment="1">
      <alignment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25" xfId="0" applyFont="1" applyBorder="1" applyAlignment="1">
      <alignment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6" xfId="0" applyFont="1" applyBorder="1" applyAlignment="1">
      <alignment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7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43" fontId="16" fillId="7" borderId="3" xfId="5" applyFont="1" applyFill="1" applyBorder="1" applyAlignment="1" applyProtection="1">
      <alignment horizontal="center" vertical="center" wrapText="1"/>
    </xf>
    <xf numFmtId="43" fontId="16" fillId="7" borderId="4" xfId="5" applyFont="1" applyFill="1" applyBorder="1" applyAlignment="1" applyProtection="1">
      <alignment horizontal="center" vertical="center" wrapText="1"/>
    </xf>
    <xf numFmtId="43" fontId="16" fillId="7" borderId="5" xfId="5" applyFont="1" applyFill="1" applyBorder="1" applyAlignment="1" applyProtection="1">
      <alignment horizontal="center" vertical="center" wrapText="1"/>
    </xf>
    <xf numFmtId="5" fontId="9" fillId="0" borderId="7" xfId="1" applyNumberFormat="1" applyFont="1" applyBorder="1" applyAlignment="1" applyProtection="1">
      <alignment vertical="center"/>
    </xf>
    <xf numFmtId="5" fontId="9" fillId="0" borderId="11" xfId="1" applyNumberFormat="1" applyFont="1" applyBorder="1" applyAlignment="1" applyProtection="1">
      <alignment vertical="center"/>
    </xf>
    <xf numFmtId="5" fontId="16" fillId="4" borderId="31" xfId="1" applyNumberFormat="1" applyFont="1" applyFill="1" applyBorder="1" applyAlignment="1" applyProtection="1">
      <alignment vertical="center"/>
    </xf>
    <xf numFmtId="5" fontId="16" fillId="4" borderId="32" xfId="1" applyNumberFormat="1" applyFont="1" applyFill="1" applyBorder="1" applyAlignment="1" applyProtection="1">
      <alignment vertical="center"/>
    </xf>
    <xf numFmtId="165" fontId="9" fillId="0" borderId="7" xfId="2" applyNumberFormat="1" applyFont="1" applyBorder="1" applyAlignment="1" applyProtection="1">
      <alignment horizontal="right" vertical="center"/>
      <protection locked="0"/>
    </xf>
    <xf numFmtId="165" fontId="9" fillId="0" borderId="11" xfId="2" applyNumberFormat="1" applyFont="1" applyBorder="1" applyAlignment="1" applyProtection="1">
      <alignment horizontal="right" vertical="center"/>
      <protection locked="0"/>
    </xf>
    <xf numFmtId="5" fontId="25" fillId="7" borderId="4" xfId="0" applyNumberFormat="1" applyFont="1" applyFill="1" applyBorder="1" applyAlignment="1">
      <alignment horizontal="center" vertical="center" wrapText="1"/>
    </xf>
    <xf numFmtId="0" fontId="25" fillId="7" borderId="5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2" fillId="0" borderId="15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43" fontId="16" fillId="4" borderId="20" xfId="5" applyFont="1" applyFill="1" applyBorder="1" applyAlignment="1" applyProtection="1">
      <alignment horizontal="center" vertical="center" wrapText="1"/>
    </xf>
    <xf numFmtId="43" fontId="16" fillId="4" borderId="21" xfId="5" applyFont="1" applyFill="1" applyBorder="1" applyAlignment="1" applyProtection="1">
      <alignment horizontal="center" vertical="center" wrapText="1"/>
    </xf>
    <xf numFmtId="43" fontId="16" fillId="4" borderId="24" xfId="5" applyFont="1" applyFill="1" applyBorder="1" applyAlignment="1" applyProtection="1">
      <alignment horizontal="center" vertical="center" wrapText="1"/>
    </xf>
    <xf numFmtId="0" fontId="16" fillId="7" borderId="20" xfId="0" applyFont="1" applyFill="1" applyBorder="1" applyAlignment="1">
      <alignment horizontal="center" vertical="center" wrapText="1"/>
    </xf>
    <xf numFmtId="0" fontId="16" fillId="7" borderId="21" xfId="0" applyFont="1" applyFill="1" applyBorder="1" applyAlignment="1">
      <alignment horizontal="center" vertical="center" wrapText="1"/>
    </xf>
    <xf numFmtId="0" fontId="25" fillId="7" borderId="28" xfId="0" applyFont="1" applyFill="1" applyBorder="1" applyAlignment="1">
      <alignment horizontal="center" vertical="center" wrapText="1"/>
    </xf>
    <xf numFmtId="0" fontId="25" fillId="7" borderId="29" xfId="0" applyFont="1" applyFill="1" applyBorder="1" applyAlignment="1">
      <alignment horizontal="center" vertical="center" wrapText="1"/>
    </xf>
    <xf numFmtId="0" fontId="25" fillId="7" borderId="30" xfId="0" applyFont="1" applyFill="1" applyBorder="1" applyAlignment="1">
      <alignment horizontal="center" vertical="center" wrapText="1"/>
    </xf>
    <xf numFmtId="9" fontId="9" fillId="0" borderId="4" xfId="2" applyFont="1" applyBorder="1" applyAlignment="1" applyProtection="1">
      <alignment horizontal="left" vertical="center" wrapText="1"/>
    </xf>
    <xf numFmtId="9" fontId="9" fillId="0" borderId="7" xfId="2" applyFont="1" applyBorder="1" applyAlignment="1" applyProtection="1">
      <alignment horizontal="left" vertical="center" wrapText="1"/>
    </xf>
    <xf numFmtId="9" fontId="9" fillId="0" borderId="11" xfId="2" applyFont="1" applyBorder="1" applyAlignment="1" applyProtection="1">
      <alignment horizontal="left" vertical="center" wrapText="1"/>
    </xf>
    <xf numFmtId="9" fontId="9" fillId="4" borderId="4" xfId="2" applyFont="1" applyFill="1" applyBorder="1" applyAlignment="1" applyProtection="1">
      <alignment horizontal="center" vertical="center" wrapText="1"/>
      <protection locked="0"/>
    </xf>
    <xf numFmtId="9" fontId="9" fillId="4" borderId="5" xfId="2" applyFont="1" applyFill="1" applyBorder="1" applyAlignment="1" applyProtection="1">
      <alignment horizontal="center" vertical="center" wrapText="1"/>
      <protection locked="0"/>
    </xf>
    <xf numFmtId="9" fontId="9" fillId="4" borderId="7" xfId="2" applyFont="1" applyFill="1" applyBorder="1" applyAlignment="1" applyProtection="1">
      <alignment horizontal="center" vertical="center" wrapText="1"/>
      <protection locked="0"/>
    </xf>
    <xf numFmtId="9" fontId="9" fillId="4" borderId="8" xfId="2" applyFont="1" applyFill="1" applyBorder="1" applyAlignment="1" applyProtection="1">
      <alignment horizontal="center" vertical="center" wrapText="1"/>
      <protection locked="0"/>
    </xf>
    <xf numFmtId="9" fontId="9" fillId="4" borderId="11" xfId="2" applyFont="1" applyFill="1" applyBorder="1" applyAlignment="1" applyProtection="1">
      <alignment horizontal="center" vertical="center" wrapText="1"/>
      <protection locked="0"/>
    </xf>
    <xf numFmtId="9" fontId="9" fillId="4" borderId="12" xfId="2" applyFont="1" applyFill="1" applyBorder="1" applyAlignment="1" applyProtection="1">
      <alignment horizontal="center" vertical="center" wrapText="1"/>
      <protection locked="0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left" vertical="center" wrapText="1"/>
    </xf>
    <xf numFmtId="0" fontId="13" fillId="3" borderId="22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 applyProtection="1">
      <alignment horizontal="center" vertical="center" wrapText="1"/>
      <protection locked="0"/>
    </xf>
    <xf numFmtId="0" fontId="9" fillId="4" borderId="7" xfId="0" applyFont="1" applyFill="1" applyBorder="1" applyAlignment="1" applyProtection="1">
      <alignment horizontal="center" vertical="center" wrapText="1"/>
      <protection locked="0"/>
    </xf>
    <xf numFmtId="0" fontId="22" fillId="0" borderId="20" xfId="0" applyFont="1" applyBorder="1" applyAlignment="1">
      <alignment horizontal="left" vertical="center" wrapText="1"/>
    </xf>
    <xf numFmtId="0" fontId="22" fillId="0" borderId="21" xfId="0" applyFont="1" applyBorder="1" applyAlignment="1">
      <alignment horizontal="left" vertical="center" wrapText="1"/>
    </xf>
    <xf numFmtId="9" fontId="21" fillId="4" borderId="11" xfId="7" applyNumberFormat="1" applyFill="1" applyBorder="1" applyAlignment="1" applyProtection="1">
      <alignment horizontal="center" vertical="center" wrapText="1"/>
      <protection locked="0"/>
    </xf>
    <xf numFmtId="0" fontId="16" fillId="4" borderId="14" xfId="0" applyFont="1" applyFill="1" applyBorder="1" applyAlignment="1">
      <alignment horizontal="center" vertical="center"/>
    </xf>
    <xf numFmtId="0" fontId="16" fillId="4" borderId="22" xfId="0" applyFont="1" applyFill="1" applyBorder="1" applyAlignment="1">
      <alignment horizontal="center" vertical="center"/>
    </xf>
    <xf numFmtId="0" fontId="16" fillId="4" borderId="23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center" vertical="center" wrapText="1"/>
    </xf>
    <xf numFmtId="0" fontId="17" fillId="4" borderId="23" xfId="0" applyFont="1" applyFill="1" applyBorder="1" applyAlignment="1">
      <alignment horizontal="center" vertical="center" wrapText="1"/>
    </xf>
    <xf numFmtId="14" fontId="9" fillId="4" borderId="11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11" xfId="0" applyFont="1" applyFill="1" applyBorder="1" applyAlignment="1" applyProtection="1">
      <alignment horizontal="center" vertical="center" wrapText="1"/>
      <protection locked="0"/>
    </xf>
    <xf numFmtId="0" fontId="16" fillId="4" borderId="14" xfId="0" applyFont="1" applyFill="1" applyBorder="1" applyAlignment="1">
      <alignment horizontal="center" vertical="center" wrapText="1"/>
    </xf>
    <xf numFmtId="0" fontId="16" fillId="4" borderId="23" xfId="0" applyFont="1" applyFill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left" vertical="center" wrapText="1"/>
    </xf>
    <xf numFmtId="0" fontId="24" fillId="2" borderId="22" xfId="0" applyFont="1" applyFill="1" applyBorder="1" applyAlignment="1">
      <alignment horizontal="left" vertical="center" wrapText="1"/>
    </xf>
    <xf numFmtId="0" fontId="24" fillId="2" borderId="23" xfId="0" applyFont="1" applyFill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4" fillId="0" borderId="14" xfId="0" applyFont="1" applyBorder="1" applyAlignment="1" applyProtection="1">
      <alignment horizontal="left" vertical="top" wrapText="1"/>
      <protection locked="0"/>
    </xf>
    <xf numFmtId="0" fontId="4" fillId="0" borderId="22" xfId="0" applyFont="1" applyBorder="1" applyAlignment="1" applyProtection="1">
      <alignment horizontal="left" vertical="top" wrapText="1"/>
      <protection locked="0"/>
    </xf>
    <xf numFmtId="0" fontId="4" fillId="0" borderId="23" xfId="0" applyFont="1" applyBorder="1" applyAlignment="1" applyProtection="1">
      <alignment horizontal="left" vertical="top" wrapText="1"/>
      <protection locked="0"/>
    </xf>
    <xf numFmtId="0" fontId="25" fillId="7" borderId="3" xfId="0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5" fillId="7" borderId="10" xfId="0" applyFont="1" applyFill="1" applyBorder="1" applyAlignment="1">
      <alignment horizontal="center" vertical="center" wrapText="1"/>
    </xf>
    <xf numFmtId="0" fontId="25" fillId="7" borderId="11" xfId="0" applyFont="1" applyFill="1" applyBorder="1" applyAlignment="1">
      <alignment horizontal="center" vertical="center" wrapText="1"/>
    </xf>
  </cellXfs>
  <cellStyles count="8">
    <cellStyle name="Hipervínculo" xfId="7" builtinId="8"/>
    <cellStyle name="Millares" xfId="1" builtinId="3"/>
    <cellStyle name="Millares 2" xfId="5"/>
    <cellStyle name="Normal" xfId="0" builtinId="0"/>
    <cellStyle name="Normal 28" xfId="4"/>
    <cellStyle name="Normal 3" xfId="6"/>
    <cellStyle name="Normal 4 4" xfId="3"/>
    <cellStyle name="Porcentaje" xfId="2" builtinId="5"/>
  </cellStyles>
  <dxfs count="1">
    <dxf>
      <font>
        <color theme="0"/>
      </font>
    </dxf>
  </dxfs>
  <tableStyles count="0" defaultTableStyle="TableStyleMedium2" defaultPivotStyle="PivotStyleLight16"/>
  <colors>
    <mruColors>
      <color rgb="FFDCFCEA"/>
      <color rgb="FF388E7A"/>
      <color rgb="FF36907F"/>
      <color rgb="FF378F8D"/>
      <color rgb="FF008E69"/>
      <color rgb="FF00B082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57150</xdr:rowOff>
    </xdr:from>
    <xdr:to>
      <xdr:col>1</xdr:col>
      <xdr:colOff>142875</xdr:colOff>
      <xdr:row>4</xdr:row>
      <xdr:rowOff>241788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0746A6F4-A273-3F4A-8198-252906FE6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46050"/>
          <a:ext cx="0" cy="592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142875</xdr:colOff>
      <xdr:row>1</xdr:row>
      <xdr:rowOff>57150</xdr:rowOff>
    </xdr:from>
    <xdr:to>
      <xdr:col>1</xdr:col>
      <xdr:colOff>142875</xdr:colOff>
      <xdr:row>4</xdr:row>
      <xdr:rowOff>241788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1D470C5-0374-B94B-93FC-7D127B808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46050"/>
          <a:ext cx="0" cy="592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397607</xdr:colOff>
      <xdr:row>1</xdr:row>
      <xdr:rowOff>59531</xdr:rowOff>
    </xdr:from>
    <xdr:to>
      <xdr:col>2</xdr:col>
      <xdr:colOff>557078</xdr:colOff>
      <xdr:row>1</xdr:row>
      <xdr:rowOff>440049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879B359-7BEE-4337-BDC8-9599B939BA3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0144" t="15434" r="48604" b="73454"/>
        <a:stretch/>
      </xdr:blipFill>
      <xdr:spPr>
        <a:xfrm>
          <a:off x="492857" y="154781"/>
          <a:ext cx="815398" cy="380518"/>
        </a:xfrm>
        <a:prstGeom prst="rect">
          <a:avLst/>
        </a:prstGeom>
      </xdr:spPr>
    </xdr:pic>
    <xdr:clientData/>
  </xdr:twoCellAnchor>
  <xdr:twoCellAnchor editAs="oneCell">
    <xdr:from>
      <xdr:col>28</xdr:col>
      <xdr:colOff>0</xdr:colOff>
      <xdr:row>30</xdr:row>
      <xdr:rowOff>0</xdr:rowOff>
    </xdr:from>
    <xdr:to>
      <xdr:col>30</xdr:col>
      <xdr:colOff>482599</xdr:colOff>
      <xdr:row>33</xdr:row>
      <xdr:rowOff>238377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FA11B94-D163-4B8A-BFF9-841D6B3C36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0144" t="16298" r="48604" b="73454"/>
        <a:stretch/>
      </xdr:blipFill>
      <xdr:spPr>
        <a:xfrm>
          <a:off x="20980400" y="6654800"/>
          <a:ext cx="2057400" cy="10541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EX9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esarrollo_Negocio\_Ofertas\ICBF\2015_09_GT\Modelo%20de%20Costes\2015_09_ICBF_GT_v.3-20_mese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INPEC/imprimir/Ajustado_Modelo_de_costos_INPEC_10_01_20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CION%20TECNICA%20ICBF/Archivos%20FONADE/COSTEO%20DIAGNOSTICOS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72.16.9.31\archivosicbf\Users\Lucia.vargas\AppData\Local\Microsoft\Windows\INetCache\Content.Outlook\A3AJ5Y69\EQUIPOS%20DE%20METROLOGIA\EQUIPOS%20METROLOGIA%20-%20SDI%2002071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72.16.9.30\Disco%20local%20(F)\Datos\2012\ANTEPROYECTO\INGRESOS\BASE%20PND%202011-2014%20-%20PR%20SOCIAL%20feb%2010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K_CRM\ICBF\2015\Outsourcing\Oferta\Servicios%20de%20Outsourcing%20ICBF%20v2.0%2007092015%20_%2020%20meses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72.16.9.31\archivosicbf\Direcci&#243;n%20de%20Abastecimiento\Equipo%20de%20Estudios%20de%20Sector%20y%20Costos\6.%20ESTUDIOS%20DEFINITIVOS\2014\DIR%20DE%20GESTION%20HUMANA\EXAMENES%20MEDICOS%20OCUPACIONALES\EXAMENES%20MEDICOS-%20140213%20-CC2S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5\INTERVENTORIA%20CONT.%20OBRA%20No.1718\INTERVENTORIA%20CONT.%20OBRA%20No.1718%20-%20150616%20-%20EC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dna.martinez\Desktop\Copia%20de%20MC_INTERV_HI_PAYASITO%20Y%20COPETIN_Edna_Johana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iego.quintanilla/Escritorio/ICBF/Direcci&#243;n%20de%20Logistica%20y%20Abastecimiento/Encuesta%20Nacional%20de%20Juventud/E.C.%20Encuesta%20Nacional%20de%20Juventu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72.16.9.31\archivosicbf\Users\Lucia.vargas\AppData\Local\Microsoft\Windows\INetCache\Content.Outlook\A3AJ5Y69\DEVUELTOS\EQUIPOS%20DE%20METROLOGIA\SDI\EQUIPOS%20METROLOGIA%20-%20SDI%200207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OLIDADO_GENERAL_SEDES_PAE_1502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  <sheetName val="Exp"/>
      <sheetName val="Cover"/>
      <sheetName val="Puerto"/>
      <sheetName val="Input"/>
      <sheetName val="Costanera"/>
      <sheetName val="Eletrobras"/>
      <sheetName val="Tractebel"/>
      <sheetName val="Cesp"/>
      <sheetName val="Tiete"/>
      <sheetName val="MPX"/>
      <sheetName val="Endesa"/>
      <sheetName val="Colbun"/>
      <sheetName val="Gener"/>
      <sheetName val="E.CL"/>
      <sheetName val="Isagen"/>
      <sheetName val="Edegel"/>
      <sheetName val="Costos"/>
      <sheetName val="Balancete Gerencial"/>
      <sheetName val="Raw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DATOS ENTRADA"/>
      <sheetName val="PARÁMETROS"/>
      <sheetName val="RESUMEN"/>
      <sheetName val="DASHBOARD"/>
      <sheetName val="Cash Flow (COP)"/>
      <sheetName val="DETALLE INGRESOS"/>
      <sheetName val="DETALLE COSTES"/>
      <sheetName val="COSTES SSPP"/>
      <sheetName val="COSTES NO SSPP"/>
      <sheetName val="HW&amp;SW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CONFIGURACIÓN"/>
      <sheetName val="TASAS"/>
      <sheetName val="DATOS MAESTROS"/>
      <sheetName val="NOTAS"/>
      <sheetName val="CALENDA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E1">
            <v>3300</v>
          </cell>
        </row>
        <row r="2">
          <cell r="E2">
            <v>3450</v>
          </cell>
        </row>
      </sheetData>
      <sheetData sheetId="8">
        <row r="70">
          <cell r="C70">
            <v>0.05</v>
          </cell>
        </row>
        <row r="71">
          <cell r="C71">
            <v>0.05</v>
          </cell>
        </row>
        <row r="72">
          <cell r="C72">
            <v>0.05</v>
          </cell>
        </row>
        <row r="73">
          <cell r="C73">
            <v>0.05</v>
          </cell>
        </row>
        <row r="74">
          <cell r="C74">
            <v>0.05</v>
          </cell>
        </row>
        <row r="75">
          <cell r="C75">
            <v>0.05</v>
          </cell>
        </row>
        <row r="76">
          <cell r="C76">
            <v>0.05</v>
          </cell>
        </row>
        <row r="77">
          <cell r="C77">
            <v>0.05</v>
          </cell>
        </row>
        <row r="78">
          <cell r="C78">
            <v>0.05</v>
          </cell>
        </row>
        <row r="79">
          <cell r="C79">
            <v>0.05</v>
          </cell>
        </row>
        <row r="80">
          <cell r="D80">
            <v>5.0000000000000017E-2</v>
          </cell>
        </row>
      </sheetData>
      <sheetData sheetId="9"/>
      <sheetData sheetId="10">
        <row r="20">
          <cell r="D20">
            <v>0.1</v>
          </cell>
        </row>
      </sheetData>
      <sheetData sheetId="11">
        <row r="10">
          <cell r="D10">
            <v>30</v>
          </cell>
        </row>
        <row r="68">
          <cell r="O68">
            <v>0.35000000000000014</v>
          </cell>
        </row>
      </sheetData>
      <sheetData sheetId="12"/>
      <sheetData sheetId="13"/>
      <sheetData sheetId="14"/>
      <sheetData sheetId="15">
        <row r="24">
          <cell r="B24" t="str">
            <v>INVERSIONES</v>
          </cell>
        </row>
        <row r="25">
          <cell r="B25" t="str">
            <v>MTO. HW &amp; SW</v>
          </cell>
        </row>
        <row r="26">
          <cell r="B26" t="str">
            <v>GESTIÓN</v>
          </cell>
        </row>
        <row r="27">
          <cell r="B27" t="str">
            <v>GENERALES</v>
          </cell>
        </row>
        <row r="28">
          <cell r="B28" t="str">
            <v>COMUNICACIONES</v>
          </cell>
        </row>
        <row r="29">
          <cell r="B29" t="str">
            <v>ALCANCE SERVICIO</v>
          </cell>
        </row>
        <row r="30">
          <cell r="B30" t="str">
            <v>PUESTO TRABAJO</v>
          </cell>
        </row>
        <row r="31">
          <cell r="B31" t="str">
            <v>COMERCIALES</v>
          </cell>
        </row>
        <row r="32">
          <cell r="B32" t="str">
            <v>FLEX-IT</v>
          </cell>
        </row>
        <row r="33">
          <cell r="B33" t="str">
            <v>SERVICIOS 3os</v>
          </cell>
        </row>
      </sheetData>
      <sheetData sheetId="16">
        <row r="314">
          <cell r="C314" t="str">
            <v>Centro de cómputo</v>
          </cell>
        </row>
        <row r="315">
          <cell r="C315" t="str">
            <v>Servidores</v>
          </cell>
        </row>
        <row r="316">
          <cell r="C316" t="str">
            <v>Seguridad</v>
          </cell>
        </row>
        <row r="317">
          <cell r="C317" t="str">
            <v>SOC</v>
          </cell>
        </row>
        <row r="318">
          <cell r="C318" t="str">
            <v>Almacenamiento y Backup</v>
          </cell>
        </row>
        <row r="319">
          <cell r="C319" t="str">
            <v>Correo electrónico y Lync</v>
          </cell>
        </row>
        <row r="320">
          <cell r="C320" t="str">
            <v>Aplicaciones y BBDD</v>
          </cell>
        </row>
        <row r="321">
          <cell r="C321" t="str">
            <v>Gestión y monitoreo</v>
          </cell>
        </row>
        <row r="322">
          <cell r="C322" t="str">
            <v>Redes de área local LAN y WAN</v>
          </cell>
        </row>
        <row r="323">
          <cell r="C323" t="str">
            <v>Internet móvil</v>
          </cell>
        </row>
        <row r="324">
          <cell r="C324" t="str">
            <v>REPARTO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8">
          <cell r="C8">
            <v>18</v>
          </cell>
        </row>
        <row r="9">
          <cell r="C9">
            <v>42370</v>
          </cell>
          <cell r="F9">
            <v>2016</v>
          </cell>
        </row>
        <row r="10">
          <cell r="C10">
            <v>42916</v>
          </cell>
        </row>
        <row r="12">
          <cell r="C12">
            <v>9</v>
          </cell>
        </row>
        <row r="17">
          <cell r="D17">
            <v>12</v>
          </cell>
          <cell r="E17">
            <v>0</v>
          </cell>
        </row>
        <row r="18">
          <cell r="E18">
            <v>6</v>
          </cell>
          <cell r="F18">
            <v>0</v>
          </cell>
        </row>
        <row r="19">
          <cell r="F19">
            <v>0</v>
          </cell>
          <cell r="G19">
            <v>0</v>
          </cell>
        </row>
        <row r="20">
          <cell r="G20">
            <v>0</v>
          </cell>
          <cell r="H20">
            <v>0</v>
          </cell>
        </row>
        <row r="21">
          <cell r="H21">
            <v>0</v>
          </cell>
          <cell r="I21">
            <v>0</v>
          </cell>
        </row>
        <row r="22">
          <cell r="I22">
            <v>0</v>
          </cell>
          <cell r="J22">
            <v>0</v>
          </cell>
        </row>
        <row r="23">
          <cell r="J23">
            <v>0</v>
          </cell>
          <cell r="K23">
            <v>0</v>
          </cell>
        </row>
        <row r="24">
          <cell r="K24">
            <v>0</v>
          </cell>
          <cell r="L24">
            <v>0</v>
          </cell>
        </row>
        <row r="25">
          <cell r="L25">
            <v>0</v>
          </cell>
          <cell r="M25">
            <v>0</v>
          </cell>
        </row>
        <row r="26">
          <cell r="M26">
            <v>0</v>
          </cell>
          <cell r="N26">
            <v>0</v>
          </cell>
        </row>
        <row r="29">
          <cell r="D29">
            <v>12</v>
          </cell>
          <cell r="E29">
            <v>6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47">
          <cell r="B47" t="str">
            <v>COLOMBIA</v>
          </cell>
          <cell r="C47">
            <v>2200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</sheetData>
      <sheetData sheetId="27">
        <row r="7">
          <cell r="D7" t="str">
            <v>DD - Director III (16 - DIII) - 197,99</v>
          </cell>
        </row>
        <row r="8">
          <cell r="D8" t="str">
            <v>DX - Director II - 7 (15 - DII) - 160,27</v>
          </cell>
        </row>
        <row r="9">
          <cell r="D9" t="str">
            <v>DP - Director II - 6 (15 - DII) - 116,65</v>
          </cell>
        </row>
        <row r="10">
          <cell r="D10" t="str">
            <v>D0 - Director II - 5 (15 - DII) - 106,78</v>
          </cell>
        </row>
        <row r="11">
          <cell r="D11" t="str">
            <v>DC - Director II - 4 (15 - DII) - 97,97</v>
          </cell>
        </row>
        <row r="12">
          <cell r="D12" t="str">
            <v>DB - Director I - 5 (14 - DI) - 94,28</v>
          </cell>
        </row>
        <row r="13">
          <cell r="D13" t="str">
            <v>GX - Gerente III - 8 (13 - GIII) - 94,26</v>
          </cell>
        </row>
        <row r="14">
          <cell r="D14" t="str">
            <v>D7 - Director II - 3 (15 - DII) - 89,11</v>
          </cell>
        </row>
        <row r="15">
          <cell r="D15" t="str">
            <v>GI - Gerente II - 6 (12 - GII) - 87,99</v>
          </cell>
        </row>
        <row r="16">
          <cell r="D16" t="str">
            <v>DJ - DIRECTOR I - 4.5 (14 - DI) - 87,17</v>
          </cell>
        </row>
        <row r="17">
          <cell r="D17" t="str">
            <v>D2 - Director II - 2.5 (15 - DII) - 82,16</v>
          </cell>
        </row>
        <row r="18">
          <cell r="D18" t="str">
            <v>GY - Gerente III - 7 (13 - GIII) - 80,67</v>
          </cell>
        </row>
        <row r="19">
          <cell r="D19" t="str">
            <v>DZ - Director I - 4 (14 - DI) - 80,06</v>
          </cell>
        </row>
        <row r="20">
          <cell r="D20" t="str">
            <v>DE - Director II - 2 (15 - DII) - 78,57</v>
          </cell>
        </row>
        <row r="21">
          <cell r="D21" t="str">
            <v>DK - DIRECTOR I - 3.5 (14 - DI) - 75,89</v>
          </cell>
        </row>
        <row r="22">
          <cell r="D22" t="str">
            <v>G0 - Gerente III - 6 (13 - GIII) - 73,34</v>
          </cell>
        </row>
        <row r="23">
          <cell r="D23" t="str">
            <v>DW - Director II - 1.5 (15 - DII) - 71,89</v>
          </cell>
        </row>
        <row r="24">
          <cell r="D24" t="str">
            <v>DA - Director I - 3 (14 - DI) - 71,71</v>
          </cell>
        </row>
        <row r="25">
          <cell r="D25" t="str">
            <v>TX - Técnico III - 21 (10 - TIII-3) - 69,76</v>
          </cell>
        </row>
        <row r="26">
          <cell r="D26" t="str">
            <v>GZ - Gerente III - 5 (13 - GIII) - 67,91</v>
          </cell>
        </row>
        <row r="27">
          <cell r="D27" t="str">
            <v>DY - Director I - 2.5 (14 - DI) - 66,76</v>
          </cell>
        </row>
        <row r="28">
          <cell r="D28" t="str">
            <v>G5 - Gerente I - 3 (11 - GI) - 64,7</v>
          </cell>
        </row>
        <row r="29">
          <cell r="D29" t="str">
            <v>DG - Director II - 1 (15 - DII) - 63,9</v>
          </cell>
        </row>
        <row r="30">
          <cell r="D30" t="str">
            <v>GG - Gerente II - 5 (12 - GII) - 63,9</v>
          </cell>
        </row>
        <row r="31">
          <cell r="D31" t="str">
            <v>G1 - Gerente III - 4 (13 - GIII) - 63,51</v>
          </cell>
        </row>
        <row r="32">
          <cell r="D32" t="str">
            <v>CG - Consultor II - 5 (7 - TII-3) - 62,85</v>
          </cell>
        </row>
        <row r="33">
          <cell r="D33" t="str">
            <v>DF - Director I - 2 (14 - DI) - 62,85</v>
          </cell>
        </row>
        <row r="34">
          <cell r="D34" t="str">
            <v>T0 - Técnico III - 20 (10 - TIII-3) - 62,46</v>
          </cell>
        </row>
        <row r="35">
          <cell r="D35" t="str">
            <v>GB - Gerente III - 3 (13 - GIII) - 59,08</v>
          </cell>
        </row>
        <row r="36">
          <cell r="D36" t="str">
            <v>DI - Director I - 1.5 (14 - DI) - 58,54</v>
          </cell>
        </row>
        <row r="37">
          <cell r="D37" t="str">
            <v>C0 - Consultor III - 9 (10 - TIII-3) - 57,61</v>
          </cell>
        </row>
        <row r="38">
          <cell r="D38" t="str">
            <v>GL - Gerente II - 4.1 ( 12 - GII ) - 57,61</v>
          </cell>
        </row>
        <row r="39">
          <cell r="D39" t="str">
            <v>T1 - Técnico III - 19 (10 - TIII-3) - 55,28</v>
          </cell>
        </row>
        <row r="40">
          <cell r="D40" t="str">
            <v>GC - Gerente I - 5 (11 - GI) - 54,47</v>
          </cell>
        </row>
        <row r="41">
          <cell r="D41" t="str">
            <v>RF - Técnico II - 10 (7 - TII-3) - 54,47</v>
          </cell>
        </row>
        <row r="42">
          <cell r="D42" t="str">
            <v>GM - Gerente III - 2.5 (13 - GIII) - 54,43</v>
          </cell>
        </row>
        <row r="43">
          <cell r="D43" t="str">
            <v>G2 - Gerente II - 4 (12 - GII) - 54,32</v>
          </cell>
        </row>
        <row r="44">
          <cell r="D44" t="str">
            <v>DH - Director I - 1 (14 - DI) - 53,42</v>
          </cell>
        </row>
        <row r="45">
          <cell r="D45" t="str">
            <v>T2 - Técnico III - 18 (10 - TIII-3) - 52,84</v>
          </cell>
        </row>
        <row r="46">
          <cell r="D46" t="str">
            <v>SM - Soporte II - 8 (5 - TII-1) - 51,33</v>
          </cell>
        </row>
        <row r="47">
          <cell r="D47" t="str">
            <v>G9 - Gerente II - 3.5 (12 - GII) - 50,84</v>
          </cell>
        </row>
        <row r="48">
          <cell r="D48" t="str">
            <v>T3 - Técnico III - 17 (10 - TIII-3) - 50,49</v>
          </cell>
        </row>
        <row r="49">
          <cell r="D49" t="str">
            <v>GH - Gerente III - 2 (13 - GIII) - 50,28</v>
          </cell>
        </row>
        <row r="50">
          <cell r="D50" t="str">
            <v>GO - Gerente I - 4.5 (11 -GI) - 49,3</v>
          </cell>
        </row>
        <row r="51">
          <cell r="D51" t="str">
            <v>T4 - Técnico III - 16 (10 - TIII-3) - 48,43</v>
          </cell>
        </row>
        <row r="52">
          <cell r="D52" t="str">
            <v>GE - Gerente II - 3 (12 - GII) - 48,19</v>
          </cell>
        </row>
        <row r="53">
          <cell r="D53" t="str">
            <v>G6 - Gerente III - 1.5 (13 - GIII) - 47,24</v>
          </cell>
        </row>
        <row r="54">
          <cell r="D54" t="str">
            <v>T5 - Técnico III - 15 (10 - TIII-3) - 46,47</v>
          </cell>
        </row>
        <row r="55">
          <cell r="D55" t="str">
            <v>C1 - Consultor III - 8 (10 - TIII-3) - 46,26</v>
          </cell>
        </row>
        <row r="56">
          <cell r="D56" t="str">
            <v>G3 - Gerente I - 4 (11 - GI) - 45,26</v>
          </cell>
        </row>
        <row r="57">
          <cell r="D57" t="str">
            <v>T6 - Técnico III - 14 (10 - TIII-3) - 44,65</v>
          </cell>
        </row>
        <row r="58">
          <cell r="D58" t="str">
            <v>G7 - Gerente II - 2.5 (12 - GII) - 44,16</v>
          </cell>
        </row>
        <row r="59">
          <cell r="D59" t="str">
            <v>RA - Técnico II - 9 (7 - TII-3) - 44</v>
          </cell>
        </row>
        <row r="60">
          <cell r="D60" t="str">
            <v>T7 - Técnico III - 13 (10 - TIII-3) - 43,02</v>
          </cell>
        </row>
        <row r="61">
          <cell r="D61" t="str">
            <v>CX - Consultor III - 7 (10 - TIII-3) - 42,64</v>
          </cell>
        </row>
        <row r="62">
          <cell r="D62" t="str">
            <v>GD - Gerente III - 1 (13 - GIII) - 42,43</v>
          </cell>
        </row>
        <row r="63">
          <cell r="D63" t="str">
            <v>G8 - Grente I - 3.5 (11 - GI) - 42,11</v>
          </cell>
        </row>
        <row r="64">
          <cell r="D64" t="str">
            <v>SN - Soporte I - 7 (2 - SOPII) - 42,11</v>
          </cell>
        </row>
        <row r="65">
          <cell r="D65" t="str">
            <v>T8 - Técnico III - 12 (10 - TIII-3) - 41,59</v>
          </cell>
        </row>
        <row r="66">
          <cell r="D66" t="str">
            <v>GF - Gerente II - 2 (12 - GII) - 40,85</v>
          </cell>
        </row>
        <row r="67">
          <cell r="D67" t="str">
            <v>T9 - Técnico III - 11 (10 - TIII-3) - 40,28</v>
          </cell>
        </row>
        <row r="68">
          <cell r="D68" t="str">
            <v>C8 - Consultor II - 4.5 (7 - TII-3) - 40,05</v>
          </cell>
        </row>
        <row r="69">
          <cell r="D69" t="str">
            <v>G4 - Gerente I - 3 (11 - GI) - 39,14</v>
          </cell>
        </row>
        <row r="70">
          <cell r="D70" t="str">
            <v>C2 - Consultor III - 6 (10 - TIII-3) - 39,12</v>
          </cell>
        </row>
        <row r="71">
          <cell r="D71" t="str">
            <v>R1 - Técnico III - 10 (10 - TIII-3) - 38,98</v>
          </cell>
        </row>
        <row r="72">
          <cell r="D72" t="str">
            <v>S0 - Soporte IV - V - 7 (10 - TIII-3) - 38,24</v>
          </cell>
        </row>
        <row r="73">
          <cell r="D73" t="str">
            <v>RI - Tecnico II - 8.5 (7 - TII-3) - 38</v>
          </cell>
        </row>
        <row r="74">
          <cell r="D74" t="str">
            <v>GP - GERENTE II - 1.5 (12 - GIi) - 37,71</v>
          </cell>
        </row>
        <row r="75">
          <cell r="D75" t="str">
            <v>R2 - Técnico III - 9 (10 - TIII-3) - 37,64</v>
          </cell>
        </row>
        <row r="76">
          <cell r="D76" t="str">
            <v>C9 - CONSULTOR III - 5.5 (9 - TIII-2) - 37,12</v>
          </cell>
        </row>
        <row r="77">
          <cell r="D77" t="str">
            <v>CN - CONSULTOR II - 4.45 (7 - TII-3) - 36,97</v>
          </cell>
        </row>
        <row r="78">
          <cell r="D78" t="str">
            <v>SG - Soporte III - 6 (6 - TII-2) - 36,66</v>
          </cell>
        </row>
        <row r="79">
          <cell r="D79" t="str">
            <v>SI - Soporte II - 7 (4 - TI-2) - 36,66</v>
          </cell>
        </row>
        <row r="80">
          <cell r="D80" t="str">
            <v>R3 - Técnico III - 8 (10 - TIII-3) - 36,23</v>
          </cell>
        </row>
        <row r="81">
          <cell r="D81" t="str">
            <v>GN - Gerente I - 2.5 (11 - GI) - 35,95</v>
          </cell>
        </row>
        <row r="82">
          <cell r="D82" t="str">
            <v>CY - Consultor III - 5 (9 - TIII-2) - 35,12</v>
          </cell>
        </row>
        <row r="83">
          <cell r="D83" t="str">
            <v>C7 - Consultor I - 5 (4 - TI-2) - 34,92</v>
          </cell>
        </row>
        <row r="84">
          <cell r="D84" t="str">
            <v>R4 - Técnico III - 7 (9 - TIII-2) - 34,78</v>
          </cell>
        </row>
        <row r="85">
          <cell r="D85" t="str">
            <v>GQ - GERENTE I - 2.5 (11 - GI) - 34,73</v>
          </cell>
        </row>
        <row r="86">
          <cell r="D86" t="str">
            <v>GJ - Gerente II - 1 (12 - GII) - 34,57</v>
          </cell>
        </row>
        <row r="87">
          <cell r="D87" t="str">
            <v>C6 - Consultor II - 4.4 (7 -TII-3) - 33,89</v>
          </cell>
        </row>
        <row r="88">
          <cell r="D88" t="str">
            <v>GA - Gerente I - 2 (11 - GI) - 33,52</v>
          </cell>
        </row>
        <row r="89">
          <cell r="D89" t="str">
            <v>RD - Técnico II - 8 (7 - TII-3) - 33,52</v>
          </cell>
        </row>
        <row r="90">
          <cell r="D90" t="str">
            <v>R5 - Técnico III - 6 (9 - TIII-2) - 33,3</v>
          </cell>
        </row>
        <row r="91">
          <cell r="D91" t="str">
            <v>SA - Soporte IV - V - 6 (10 - TIII-3) - 33,26</v>
          </cell>
        </row>
        <row r="92">
          <cell r="D92" t="str">
            <v>CJ - CONSULTOR III - 4.5 (8 - TIII-1) - 33,19</v>
          </cell>
        </row>
        <row r="93">
          <cell r="D93" t="str">
            <v>R6 - Técnico III - 5 (8 - TIII-1) - 31,61</v>
          </cell>
        </row>
        <row r="94">
          <cell r="D94" t="str">
            <v>RJ - TECNICO II - 7.5 (7 - TII-3) - 31,43</v>
          </cell>
        </row>
        <row r="95">
          <cell r="D95" t="str">
            <v>C3 - Consultor III - 4 (8 - TIII-1) - 31,26</v>
          </cell>
        </row>
        <row r="96">
          <cell r="D96" t="str">
            <v>CO - CONSULTOR II - 4.2 (7 - TII-3) - 31,09</v>
          </cell>
        </row>
        <row r="97">
          <cell r="D97" t="str">
            <v>S1 - Soporte IV - V - 5 (9 - TIII-2) - 29,97</v>
          </cell>
        </row>
        <row r="98">
          <cell r="D98" t="str">
            <v>R7 - Técnico III - 4 (8 - TIII-1) - 29,85</v>
          </cell>
        </row>
        <row r="99">
          <cell r="D99" t="str">
            <v>R8 - Técnico II - 7 (7 - TII-3) - 29,33</v>
          </cell>
        </row>
        <row r="100">
          <cell r="D100" t="str">
            <v>CK - CONSULTOR III - 3.5 (8 - TIII-1) - 29,31</v>
          </cell>
        </row>
        <row r="101">
          <cell r="D101" t="str">
            <v>S8 - Soporte I - 6.5 (2 -SOPII) - 28,76</v>
          </cell>
        </row>
        <row r="102">
          <cell r="D102" t="str">
            <v>GK - Gerente I - 1 (11 - GI) - 28,49</v>
          </cell>
        </row>
        <row r="103">
          <cell r="D103" t="str">
            <v>CR - CONSULTOR I - 4.5 (4 - TII-2) - 28,46</v>
          </cell>
        </row>
        <row r="104">
          <cell r="D104" t="str">
            <v>CD - Consultor II - 4 (7 - TII-3) - 28,28</v>
          </cell>
        </row>
        <row r="105">
          <cell r="D105" t="str">
            <v>R9 - TECNICO III - 3.5 (8 - TIII-1) - 28,28</v>
          </cell>
        </row>
        <row r="106">
          <cell r="D106" t="str">
            <v>SU - Soporte II - 6 (4 - TI-2) - 28,28</v>
          </cell>
        </row>
        <row r="107">
          <cell r="D107" t="str">
            <v>SR - Soporte III - 5 (6 - TII-2) - 27,76</v>
          </cell>
        </row>
        <row r="108">
          <cell r="D108" t="str">
            <v>PP - TECNICO II - 6.5 (6 - TII-2) - 27,74</v>
          </cell>
        </row>
        <row r="109">
          <cell r="D109" t="str">
            <v>CZ - Consultor III - 3 (8 - TIII-1) - 27,35</v>
          </cell>
        </row>
        <row r="110">
          <cell r="D110" t="str">
            <v>SB - Soporte IV - V - 4 (9 - TIII-2) - 27,29</v>
          </cell>
        </row>
        <row r="111">
          <cell r="D111" t="str">
            <v>RC - Técnico III - 3 (8 - TIII-1) - 26,71</v>
          </cell>
        </row>
        <row r="112">
          <cell r="D112" t="str">
            <v>SP - Soporte I - 6 (2 - SOPII) - 26,6</v>
          </cell>
        </row>
        <row r="113">
          <cell r="D113" t="str">
            <v>P0 - Técnico II - 6 (6 - TII-2) - 26,16</v>
          </cell>
        </row>
        <row r="114">
          <cell r="D114" t="str">
            <v>CP - CONSULTOR II - 3.5 (6 - TII-2) - 25,93</v>
          </cell>
        </row>
        <row r="115">
          <cell r="D115" t="str">
            <v>S2 - Soporte IV - V - 3 (8 - TIII-1) - 24,89</v>
          </cell>
        </row>
        <row r="116">
          <cell r="D116" t="str">
            <v>RR - TECNICO III - 2.5 (8 - TIII-1) - 24,88</v>
          </cell>
        </row>
        <row r="117">
          <cell r="D117" t="str">
            <v>CL - CONSULTOR III - 2.5 (8 - TIII-1) - 24,67</v>
          </cell>
        </row>
        <row r="118">
          <cell r="D118" t="str">
            <v>SZ - Soporte III - 4.5 (5 - TII-1) - 24,65</v>
          </cell>
        </row>
        <row r="119">
          <cell r="D119" t="str">
            <v>P1 - Técnico II - 5 (6 - TII-2) - 24,47</v>
          </cell>
        </row>
        <row r="120">
          <cell r="D120" t="str">
            <v>STI13 - Colaborativos Experto - 24,14</v>
          </cell>
        </row>
        <row r="121">
          <cell r="D121" t="str">
            <v>ST - Soporte II - 5 (4 - TI-2) - 24,09</v>
          </cell>
        </row>
        <row r="122">
          <cell r="D122" t="str">
            <v>C4 - Consultor II - 3 (6 - TII-2) - 23,57</v>
          </cell>
        </row>
        <row r="123">
          <cell r="D123" t="str">
            <v>RB - Técnico III - 2 (8 - TIII-1) - 23,05</v>
          </cell>
        </row>
        <row r="124">
          <cell r="D124" t="str">
            <v>S3 - Soporte III - 4 (5 - TII-1) - 23,05</v>
          </cell>
        </row>
        <row r="125">
          <cell r="D125" t="str">
            <v>P2 - Técnico II - 4 (5 - TII-1) - 22,94</v>
          </cell>
        </row>
        <row r="126">
          <cell r="D126" t="str">
            <v>SC - Soporte IV - V - 2 (8 - TIII-1) - 22,77</v>
          </cell>
        </row>
        <row r="127">
          <cell r="D127" t="str">
            <v>CB - Consultor I - 4 (4 - TI-2) - 22</v>
          </cell>
        </row>
        <row r="128">
          <cell r="D128" t="str">
            <v>CE - Consultor III - 2 (8 - TIII-1) - 22</v>
          </cell>
        </row>
        <row r="129">
          <cell r="D129" t="str">
            <v>PA - Técnico I - 5 (4 - TI-2) - 22</v>
          </cell>
        </row>
        <row r="130">
          <cell r="D130" t="str">
            <v>P9 - TECNICO II - 3.5 (5 - TII-1) - 21,69</v>
          </cell>
        </row>
        <row r="131">
          <cell r="D131" t="str">
            <v>CW - CONSULTOR II - 2.5 (5 - TII-1) - 21,21</v>
          </cell>
        </row>
        <row r="132">
          <cell r="D132" t="str">
            <v>SJ - Soporte I - 5 (2 - SOPII) - 21,16</v>
          </cell>
        </row>
        <row r="133">
          <cell r="D133" t="str">
            <v>CS - CONSULTOR I - 3.5 ( (4 - TI-2) - 20,95</v>
          </cell>
        </row>
        <row r="134">
          <cell r="D134" t="str">
            <v>RH - TECNICO III - 1.5 (8 - TIII-1) - 20,69</v>
          </cell>
        </row>
        <row r="135">
          <cell r="D135" t="str">
            <v>SY - Soporte III - 3.5 (5 - TII-1) - 20,54</v>
          </cell>
        </row>
        <row r="136">
          <cell r="D136" t="str">
            <v>P3 - Técnico II - 3 (5 - TII-1) - 20,43</v>
          </cell>
        </row>
        <row r="137">
          <cell r="D137" t="str">
            <v>SX - Soporte II - 4.5 (3 - TI-1) - 20,33</v>
          </cell>
        </row>
        <row r="138">
          <cell r="D138" t="str">
            <v>P4 - Técnico I - 4 (4 - TI-2) - 20,23</v>
          </cell>
        </row>
        <row r="139">
          <cell r="D139" t="str">
            <v>C5 - Consultor I - 3 (4 - TI-2) - 19,9</v>
          </cell>
        </row>
        <row r="140">
          <cell r="D140" t="str">
            <v>CM - CONSULTOR III - 1.5 (8 - TIII-1) - 19,38</v>
          </cell>
        </row>
        <row r="141">
          <cell r="D141" t="str">
            <v>SD - Soporte III - 3 (5 - TII-1) - 19,35</v>
          </cell>
        </row>
        <row r="142">
          <cell r="D142" t="str">
            <v>SE - Soporte II - 4 (3 - TI-1) - 19,17</v>
          </cell>
        </row>
        <row r="143">
          <cell r="D143" t="str">
            <v>STI10 - Operación Senior - 18,96</v>
          </cell>
        </row>
        <row r="144">
          <cell r="D144" t="str">
            <v>P5 - Técnico I - 3 (3 - TI-1) - 18,92</v>
          </cell>
        </row>
        <row r="145">
          <cell r="D145" t="str">
            <v>CC - Consultor II - 2 (5 - TII-1) - 18,86</v>
          </cell>
        </row>
        <row r="146">
          <cell r="D146" t="str">
            <v>STI14 - Colaborativos Senior - 18,52</v>
          </cell>
        </row>
        <row r="147">
          <cell r="D147" t="str">
            <v>PD - TECNICO II - 2.5 (5 - TII-1) - 18,49</v>
          </cell>
        </row>
        <row r="148">
          <cell r="D148" t="str">
            <v>CT - CONSULTOR I - 2.5 (3 - TI-1) - 18,33</v>
          </cell>
        </row>
        <row r="149">
          <cell r="D149" t="str">
            <v>RE - Técnico III - 1 (8 - TIII-1) - 18,33</v>
          </cell>
        </row>
        <row r="150">
          <cell r="D150" t="str">
            <v>SO - Soporte I - 4 (2 - SOPII) - 18,13</v>
          </cell>
        </row>
        <row r="151">
          <cell r="D151" t="str">
            <v>S4 - Soporte III - 2 (5 - TII-1) - 18,02</v>
          </cell>
        </row>
        <row r="152">
          <cell r="D152" t="str">
            <v>SF - Soporte IV - V - 1 (8 - TIII-1) - 17,81</v>
          </cell>
        </row>
        <row r="153">
          <cell r="D153" t="str">
            <v>CQ - CONSULTOR II - 1.5 (5 - TII-1) - 17,73</v>
          </cell>
        </row>
        <row r="154">
          <cell r="D154" t="str">
            <v>P8 - Tencico I - 2.5 (3 - TI-1) - 17,46</v>
          </cell>
        </row>
        <row r="155">
          <cell r="D155" t="str">
            <v>SW - Soporte II - 3.5 (3 - TI-1) - 17,46</v>
          </cell>
        </row>
        <row r="156">
          <cell r="D156" t="str">
            <v>STI7 - Micro Senior - 17,28</v>
          </cell>
        </row>
        <row r="157">
          <cell r="D157" t="str">
            <v>CA - Consultor I - 2 (3 - TI-1) - 16,76</v>
          </cell>
        </row>
        <row r="158">
          <cell r="D158" t="str">
            <v>CF - Consultor III - 1 (8 - TIII-1) - 16,76</v>
          </cell>
        </row>
        <row r="159">
          <cell r="D159" t="str">
            <v>CH - Consultor II - 1 (5 - TII-1) - 16,61</v>
          </cell>
        </row>
        <row r="160">
          <cell r="D160" t="str">
            <v>PB - Técnico II - 2 (5 - TII-1) - 16,56</v>
          </cell>
        </row>
        <row r="161">
          <cell r="D161" t="str">
            <v>SS - Soporte I - 3 (2 - SOPII) - 16,56</v>
          </cell>
        </row>
        <row r="162">
          <cell r="D162" t="str">
            <v>P6 - Técnico I - 2 (3 - TI-1) - 15,95</v>
          </cell>
        </row>
        <row r="163">
          <cell r="D163" t="str">
            <v>S5 - Soporte II - 3 (3 - TI-1) - 15,95</v>
          </cell>
        </row>
        <row r="164">
          <cell r="D164" t="str">
            <v>SH - Soporte III - 1 (5 - TII-1) - 15,71</v>
          </cell>
        </row>
        <row r="165">
          <cell r="D165" t="str">
            <v>STI1 - CAU Senior - 15,38</v>
          </cell>
        </row>
        <row r="166">
          <cell r="D166" t="str">
            <v>STI4 - Implantación Senior - 15</v>
          </cell>
        </row>
        <row r="167">
          <cell r="D167" t="str">
            <v>STI15 - Colaborativos Medio - 15</v>
          </cell>
        </row>
        <row r="168">
          <cell r="D168" t="str">
            <v>PE - TECNICO II - 1.5 (5 - TII-1) - 14,56</v>
          </cell>
        </row>
        <row r="169">
          <cell r="D169" t="str">
            <v>SK - Soporte I - 2 (1 - SOPI) - 14,46</v>
          </cell>
        </row>
        <row r="170">
          <cell r="D170" t="str">
            <v>CV - CONSULTOR I - 1.5 (3 - TI-1) - 14,4</v>
          </cell>
        </row>
        <row r="171">
          <cell r="D171" t="str">
            <v>S6 - Soporte II - 2 (3 - TI-1) - 14,24</v>
          </cell>
        </row>
        <row r="172">
          <cell r="D172" t="str">
            <v>PF - TECNICO I - 1.5 (3 - TI-1) - 14,21</v>
          </cell>
        </row>
        <row r="173">
          <cell r="D173" t="str">
            <v>STI5 - Implantación Medio - 14</v>
          </cell>
        </row>
        <row r="174">
          <cell r="D174" t="str">
            <v>STI11 - Operación Medio - 14</v>
          </cell>
        </row>
        <row r="175">
          <cell r="D175" t="str">
            <v>STI8 - Micro Medio - 13</v>
          </cell>
        </row>
        <row r="176">
          <cell r="D176" t="str">
            <v>PC - Técnico II - 1 (5 - TII-1) - 12,57</v>
          </cell>
        </row>
        <row r="177">
          <cell r="D177" t="str">
            <v>P7 - Técnico I - 1 (3 - TI-1) - 12,47</v>
          </cell>
        </row>
        <row r="178">
          <cell r="D178" t="str">
            <v>SL - Soporte I - 1 (1 - SOPI) - 12,15</v>
          </cell>
        </row>
        <row r="179">
          <cell r="D179" t="str">
            <v>S7 - Soporte II - 1 (3 - TI-1) - 12,06</v>
          </cell>
        </row>
        <row r="180">
          <cell r="D180" t="str">
            <v>CI - Consultor I - 1 (3 - TI-1) - 12,05</v>
          </cell>
        </row>
        <row r="181">
          <cell r="D181" t="str">
            <v>STI2 - CAU Medio - 12</v>
          </cell>
        </row>
        <row r="182">
          <cell r="D182" t="str">
            <v>STI6 - Implantación Junior - 11,3</v>
          </cell>
        </row>
        <row r="183">
          <cell r="D183" t="str">
            <v>STI12 - Operación Junior - 11,3</v>
          </cell>
        </row>
        <row r="184">
          <cell r="D184" t="str">
            <v>STI3 - CAU Junior - 10</v>
          </cell>
        </row>
        <row r="185">
          <cell r="D185" t="str">
            <v>STI9 - Micro Junior - 10</v>
          </cell>
        </row>
        <row r="186">
          <cell r="D186" t="str">
            <v>W0 - Tasa Regularizacion - 0,01</v>
          </cell>
        </row>
        <row r="187">
          <cell r="D187" t="str">
            <v>N1 - 0</v>
          </cell>
        </row>
        <row r="188">
          <cell r="D188" t="str">
            <v>N2 - 0</v>
          </cell>
        </row>
        <row r="189">
          <cell r="D189" t="str">
            <v>N3 - 0</v>
          </cell>
        </row>
        <row r="190">
          <cell r="D190" t="str">
            <v>N4 - 0</v>
          </cell>
        </row>
        <row r="191">
          <cell r="D191" t="str">
            <v>N5 - 0</v>
          </cell>
        </row>
        <row r="192">
          <cell r="D192" t="str">
            <v>N6 - 0</v>
          </cell>
        </row>
        <row r="193">
          <cell r="D193" t="str">
            <v>N7 - 0</v>
          </cell>
        </row>
        <row r="194">
          <cell r="D194" t="str">
            <v>N8 - 0</v>
          </cell>
        </row>
        <row r="195">
          <cell r="D195" t="str">
            <v>N9 - 0</v>
          </cell>
        </row>
        <row r="196">
          <cell r="D196" t="str">
            <v>N10 - 0</v>
          </cell>
        </row>
        <row r="197">
          <cell r="D197" t="str">
            <v>N11 - 0</v>
          </cell>
        </row>
        <row r="198">
          <cell r="D198" t="str">
            <v>N12 - 0</v>
          </cell>
        </row>
        <row r="330">
          <cell r="B330" t="str">
            <v>Director</v>
          </cell>
        </row>
        <row r="331">
          <cell r="B331" t="str">
            <v xml:space="preserve">Gestor /Gerente B </v>
          </cell>
        </row>
        <row r="332">
          <cell r="B332" t="str">
            <v xml:space="preserve">Gestor/Gerente A </v>
          </cell>
        </row>
        <row r="333">
          <cell r="B333" t="str">
            <v xml:space="preserve">Ingeniero Software Senior B </v>
          </cell>
        </row>
        <row r="334">
          <cell r="B334" t="str">
            <v xml:space="preserve">Ingeniero Software Senior A </v>
          </cell>
        </row>
        <row r="335">
          <cell r="B335" t="str">
            <v xml:space="preserve">Ingeniero de Software B </v>
          </cell>
        </row>
        <row r="336">
          <cell r="B336" t="str">
            <v xml:space="preserve">Ingeniero de Software A </v>
          </cell>
        </row>
        <row r="337">
          <cell r="B337" t="str">
            <v xml:space="preserve">Técnico de Software Senior B </v>
          </cell>
        </row>
        <row r="338">
          <cell r="B338" t="str">
            <v xml:space="preserve">Técnico de Software Senior A </v>
          </cell>
        </row>
        <row r="339">
          <cell r="B339" t="str">
            <v xml:space="preserve">Técnico de Software II B </v>
          </cell>
        </row>
        <row r="340">
          <cell r="B340" t="str">
            <v xml:space="preserve">Técnico de Software II A </v>
          </cell>
        </row>
        <row r="341">
          <cell r="B341" t="str">
            <v xml:space="preserve">Técnico de Software I B </v>
          </cell>
        </row>
        <row r="342">
          <cell r="B342" t="str">
            <v xml:space="preserve">Técnico de Software I A </v>
          </cell>
        </row>
        <row r="343">
          <cell r="B343" t="str">
            <v>Soporte CSP - Julian Camarillo</v>
          </cell>
        </row>
        <row r="344">
          <cell r="B344" t="str">
            <v>Administrativo</v>
          </cell>
        </row>
        <row r="345">
          <cell r="B345" t="str">
            <v>DADireccion I</v>
          </cell>
        </row>
        <row r="346">
          <cell r="B346" t="str">
            <v>DBDireccioón</v>
          </cell>
        </row>
        <row r="347">
          <cell r="B347" t="str">
            <v>GWGerente VII</v>
          </cell>
        </row>
        <row r="348">
          <cell r="B348" t="str">
            <v>GMGerente VI</v>
          </cell>
        </row>
        <row r="349">
          <cell r="B349" t="str">
            <v>GXGerente V</v>
          </cell>
        </row>
        <row r="350">
          <cell r="B350" t="str">
            <v>GYGerente IV</v>
          </cell>
        </row>
        <row r="351">
          <cell r="B351" t="str">
            <v>G0Gerente III</v>
          </cell>
        </row>
        <row r="352">
          <cell r="B352" t="str">
            <v>GZGerente II</v>
          </cell>
        </row>
        <row r="353">
          <cell r="B353" t="str">
            <v>G1Gerente I</v>
          </cell>
        </row>
        <row r="354">
          <cell r="B354" t="str">
            <v>GBGestor de Proyecto V</v>
          </cell>
        </row>
        <row r="355">
          <cell r="B355" t="str">
            <v>G2Gestor de Proyecto IV</v>
          </cell>
        </row>
        <row r="356">
          <cell r="B356" t="str">
            <v>GEGestor de Proyecto III</v>
          </cell>
        </row>
        <row r="357">
          <cell r="B357" t="str">
            <v>G3Gestor de Proyecto II</v>
          </cell>
        </row>
        <row r="358">
          <cell r="B358" t="str">
            <v>G4Gestor de Proyecto I</v>
          </cell>
        </row>
        <row r="359">
          <cell r="B359" t="str">
            <v>CVConsultor Principal III</v>
          </cell>
        </row>
        <row r="360">
          <cell r="B360" t="str">
            <v>CWConsultor Principal II</v>
          </cell>
        </row>
        <row r="361">
          <cell r="B361" t="str">
            <v>C0Consultor Principal I</v>
          </cell>
        </row>
        <row r="362">
          <cell r="B362" t="str">
            <v>C1Consultor Senior III</v>
          </cell>
        </row>
        <row r="363">
          <cell r="B363" t="str">
            <v>CXConsultor Senior II</v>
          </cell>
        </row>
        <row r="364">
          <cell r="B364" t="str">
            <v>C2Consultor Senior I</v>
          </cell>
        </row>
        <row r="365">
          <cell r="B365" t="str">
            <v>CYConsultor II</v>
          </cell>
        </row>
        <row r="366">
          <cell r="B366" t="str">
            <v>C3Consultor I</v>
          </cell>
        </row>
        <row r="367">
          <cell r="B367" t="str">
            <v>CZConsultor Junior II</v>
          </cell>
        </row>
        <row r="368">
          <cell r="B368" t="str">
            <v>C4Consultor Junior I</v>
          </cell>
        </row>
        <row r="369">
          <cell r="B369" t="str">
            <v>C5Consultor Trainee</v>
          </cell>
        </row>
        <row r="370">
          <cell r="B370" t="str">
            <v>TXLider de Proyecto VII- Ingeniero IV</v>
          </cell>
        </row>
        <row r="371">
          <cell r="B371" t="str">
            <v>T0Lider de Proyecto VI- Ingeniero Principal III</v>
          </cell>
        </row>
        <row r="372">
          <cell r="B372" t="str">
            <v>T1Lider de Proyecto V- Ingeniero Principal II</v>
          </cell>
        </row>
        <row r="373">
          <cell r="B373" t="str">
            <v>T2Lider de Proyecto IV- Ingeniero Principal I</v>
          </cell>
        </row>
        <row r="374">
          <cell r="B374" t="str">
            <v>T3Lider de Proyecto III- Ingeniero Senior IV</v>
          </cell>
        </row>
        <row r="375">
          <cell r="B375" t="str">
            <v>T4Lider de Proyecto II- Ingeniero Senior III</v>
          </cell>
        </row>
        <row r="376">
          <cell r="B376" t="str">
            <v>T5Lider de Proyecto I- Ingeniero Senior II</v>
          </cell>
        </row>
        <row r="377">
          <cell r="B377" t="str">
            <v>T6Programador Senior IV- Ingeniero Senior I</v>
          </cell>
        </row>
        <row r="378">
          <cell r="B378" t="str">
            <v>T7Programador Senior III- Ingeniero XI</v>
          </cell>
        </row>
        <row r="379">
          <cell r="B379" t="str">
            <v>T8Programador Senior II- Ingeniero X</v>
          </cell>
        </row>
        <row r="380">
          <cell r="B380" t="str">
            <v>T9Programador Senior I- Ingeniero IX</v>
          </cell>
        </row>
        <row r="381">
          <cell r="B381" t="str">
            <v>R1Programador VI- Ingeniero VIII</v>
          </cell>
        </row>
        <row r="382">
          <cell r="B382" t="str">
            <v>R2Programador V- Ingeniero VII</v>
          </cell>
        </row>
        <row r="383">
          <cell r="B383" t="str">
            <v>R3Programador IV- Ingeniero VI</v>
          </cell>
        </row>
        <row r="384">
          <cell r="B384" t="str">
            <v>R4Programador III- Ingeniero V</v>
          </cell>
        </row>
        <row r="385">
          <cell r="B385" t="str">
            <v>R5Programador II- Ingeniero IV</v>
          </cell>
        </row>
        <row r="386">
          <cell r="B386" t="str">
            <v>R6Programador I- Ingeniero III</v>
          </cell>
        </row>
        <row r="387">
          <cell r="B387" t="str">
            <v>R7Programador Junior VII- Ingeniero II</v>
          </cell>
        </row>
        <row r="388">
          <cell r="B388" t="str">
            <v>R8Programador Junior VI- Ingeniero I</v>
          </cell>
        </row>
        <row r="389">
          <cell r="B389" t="str">
            <v>P0Programador Junior V- Ingeniero Junior III</v>
          </cell>
        </row>
        <row r="390">
          <cell r="B390" t="str">
            <v>P1Programador Junior IV- Ingeniero Junior II</v>
          </cell>
        </row>
        <row r="391">
          <cell r="B391" t="str">
            <v>P2Programador Junior III- Ingeniero Junior I</v>
          </cell>
        </row>
        <row r="392">
          <cell r="B392" t="str">
            <v>P3Programador Junior II- Ingeniero Trainee II</v>
          </cell>
        </row>
        <row r="393">
          <cell r="B393" t="str">
            <v>P4Programador Junior I- Ingeniero Trainee I</v>
          </cell>
        </row>
        <row r="394">
          <cell r="B394" t="str">
            <v>P5Programador Trainee II</v>
          </cell>
        </row>
        <row r="395">
          <cell r="B395" t="str">
            <v>P6Programador Trainee I</v>
          </cell>
        </row>
        <row r="396">
          <cell r="B396" t="str">
            <v>S0Técnico Soporte Senior</v>
          </cell>
        </row>
        <row r="397">
          <cell r="B397" t="str">
            <v xml:space="preserve">SATécnico Soporte </v>
          </cell>
        </row>
        <row r="398">
          <cell r="B398" t="str">
            <v>S1Operador de Sistemas VIII</v>
          </cell>
        </row>
        <row r="399">
          <cell r="B399" t="str">
            <v>SBOperador de Sistemas VII</v>
          </cell>
        </row>
        <row r="400">
          <cell r="B400" t="str">
            <v>S2Operador de Sistemas VI</v>
          </cell>
        </row>
        <row r="401">
          <cell r="B401" t="str">
            <v>SCOperador de Sistemas V</v>
          </cell>
        </row>
        <row r="402">
          <cell r="B402" t="str">
            <v>S3Operador de Sistemas IV</v>
          </cell>
        </row>
        <row r="403">
          <cell r="B403" t="str">
            <v>SDOperador de Sistemas III</v>
          </cell>
        </row>
        <row r="404">
          <cell r="B404" t="str">
            <v>S4Operador de Sistemas II</v>
          </cell>
        </row>
        <row r="405">
          <cell r="B405" t="str">
            <v>SEOperador de Sistemas I</v>
          </cell>
        </row>
        <row r="406">
          <cell r="B406" t="str">
            <v>S5Soporte Auxiliar II</v>
          </cell>
        </row>
        <row r="407">
          <cell r="B407" t="str">
            <v>S6Soporte Auxiliar I</v>
          </cell>
        </row>
        <row r="408">
          <cell r="B408" t="str">
            <v>Y1Supervisor IV</v>
          </cell>
        </row>
        <row r="409">
          <cell r="B409" t="str">
            <v>Y2Supervisor III</v>
          </cell>
        </row>
        <row r="410">
          <cell r="B410" t="str">
            <v>Y3Supervisor II</v>
          </cell>
        </row>
        <row r="411">
          <cell r="B411" t="str">
            <v>Y4Supervisor I</v>
          </cell>
        </row>
        <row r="412">
          <cell r="B412" t="str">
            <v>O9Operador VII</v>
          </cell>
        </row>
        <row r="413">
          <cell r="B413" t="str">
            <v>O8Operador VI</v>
          </cell>
        </row>
        <row r="414">
          <cell r="B414" t="str">
            <v>O7Operador V</v>
          </cell>
        </row>
        <row r="415">
          <cell r="B415" t="str">
            <v>O6Operador IV</v>
          </cell>
        </row>
        <row r="416">
          <cell r="B416" t="str">
            <v>O5Operador III</v>
          </cell>
        </row>
        <row r="417">
          <cell r="B417" t="str">
            <v>O4Operador II</v>
          </cell>
        </row>
        <row r="418">
          <cell r="B418" t="str">
            <v>O3Operador I</v>
          </cell>
        </row>
        <row r="419">
          <cell r="B419" t="str">
            <v>O2Documentalista Senior</v>
          </cell>
        </row>
        <row r="420">
          <cell r="B420" t="str">
            <v xml:space="preserve">O1Documentalista </v>
          </cell>
        </row>
        <row r="421">
          <cell r="B421" t="str">
            <v>O0Documentalista Junior</v>
          </cell>
        </row>
        <row r="422">
          <cell r="B422" t="str">
            <v>Q1Auxiliar III - Salario Mínimo</v>
          </cell>
        </row>
        <row r="423">
          <cell r="B423" t="str">
            <v>Q2Auxiliar II - Aprendiz Etapa Productiva</v>
          </cell>
        </row>
        <row r="424">
          <cell r="B424" t="str">
            <v>Q3Auxiliar I - Aprendiz Etapa Lectiva</v>
          </cell>
        </row>
        <row r="425">
          <cell r="B425" t="str">
            <v>XTPereira - Lider de Proyecto VII- Ingeniero IV</v>
          </cell>
        </row>
        <row r="426">
          <cell r="B426" t="str">
            <v>0TPereira - Lider de Proyecto VI- Ingeniero Principal III</v>
          </cell>
        </row>
        <row r="427">
          <cell r="B427" t="str">
            <v>1TPereira - Lider de Proyecto V- Ingeniero Principal II</v>
          </cell>
        </row>
        <row r="428">
          <cell r="B428" t="str">
            <v>2TPereira - Lider de Proyecto IV- Ingeniero Principal I</v>
          </cell>
        </row>
        <row r="429">
          <cell r="B429" t="str">
            <v>3TPereira - Lider de Proyecto III- Ingeniero Senior IV</v>
          </cell>
        </row>
        <row r="430">
          <cell r="B430" t="str">
            <v>4TPereira - Lider de Proyecto II- Ingeniero Senior III</v>
          </cell>
        </row>
        <row r="431">
          <cell r="B431" t="str">
            <v>5TPereira - Lider de Proyecto I- Ingeniero Senior II</v>
          </cell>
        </row>
        <row r="432">
          <cell r="B432" t="str">
            <v>6TPereira - Programador Senior IV- Ingeniero Senior I</v>
          </cell>
        </row>
        <row r="433">
          <cell r="B433" t="str">
            <v>7TPereira - Programador Senior III- Ingeniero XI</v>
          </cell>
        </row>
        <row r="434">
          <cell r="B434" t="str">
            <v>8TPereira - Programador Senior II- Ingeniero X</v>
          </cell>
        </row>
        <row r="435">
          <cell r="B435" t="str">
            <v>9TPereira - Programador Senior I- Ingeniero IX</v>
          </cell>
        </row>
        <row r="436">
          <cell r="B436" t="str">
            <v>1RPereira - Programador VI- Ingeniero VIII</v>
          </cell>
        </row>
        <row r="437">
          <cell r="B437" t="str">
            <v>2RPereira - Programador V- Ingeniero VII</v>
          </cell>
        </row>
        <row r="438">
          <cell r="B438" t="str">
            <v>3RPereira - Programador IV- Ingeniero VI</v>
          </cell>
        </row>
        <row r="439">
          <cell r="B439" t="str">
            <v>4RPereira - Programador III- Ingeniero V</v>
          </cell>
        </row>
        <row r="440">
          <cell r="B440" t="str">
            <v>5RPereira - Programador II- Ingeniero IV</v>
          </cell>
        </row>
        <row r="441">
          <cell r="B441" t="str">
            <v>6RPereira - Programador I- Ingeniero III</v>
          </cell>
        </row>
        <row r="442">
          <cell r="B442" t="str">
            <v>7RPereira - Programador Junior VII- Ingeniero II</v>
          </cell>
        </row>
        <row r="443">
          <cell r="B443" t="str">
            <v>8RPereira - Programador Junior VI- Ingeniero I</v>
          </cell>
        </row>
        <row r="444">
          <cell r="B444" t="str">
            <v>0PPereira - Programador Junior V- Ingeniero Junior III</v>
          </cell>
        </row>
        <row r="445">
          <cell r="B445" t="str">
            <v>1PPereira - Programador Junior IV- Ingeniero Junior II</v>
          </cell>
        </row>
        <row r="446">
          <cell r="B446" t="str">
            <v>2PPereira - Programador Junior III- Ingeniero Junior I</v>
          </cell>
        </row>
        <row r="447">
          <cell r="B447" t="str">
            <v>3PPereira - Programador Junior II- Ingeniero Trainee II</v>
          </cell>
        </row>
        <row r="448">
          <cell r="B448" t="str">
            <v>4PPereira - Programador Junior I- Ingeniero Trainee I</v>
          </cell>
        </row>
        <row r="449">
          <cell r="B449" t="str">
            <v>5PPereira - Programador Trainee II</v>
          </cell>
        </row>
        <row r="450">
          <cell r="B450" t="str">
            <v>6PPereira - Programador Trainee I</v>
          </cell>
        </row>
      </sheetData>
      <sheetData sheetId="28">
        <row r="13">
          <cell r="B13" t="str">
            <v>ESPAÑA</v>
          </cell>
        </row>
        <row r="14">
          <cell r="B14" t="str">
            <v>ESPAÑA -ISL</v>
          </cell>
        </row>
        <row r="15">
          <cell r="B15" t="str">
            <v>ALEMANIA</v>
          </cell>
        </row>
        <row r="16">
          <cell r="B16" t="str">
            <v>ARGENTINA ISL</v>
          </cell>
        </row>
        <row r="17">
          <cell r="B17" t="str">
            <v>BRASIL ISL</v>
          </cell>
        </row>
        <row r="18">
          <cell r="B18" t="str">
            <v>CHILE</v>
          </cell>
        </row>
        <row r="19">
          <cell r="B19" t="str">
            <v>COLOMBIA</v>
          </cell>
        </row>
        <row r="20">
          <cell r="B20" t="str">
            <v>FILIPINAS ISL</v>
          </cell>
        </row>
        <row r="21">
          <cell r="B21" t="str">
            <v>INDIA</v>
          </cell>
        </row>
        <row r="22">
          <cell r="B22" t="str">
            <v>ITALIA</v>
          </cell>
        </row>
        <row r="23">
          <cell r="B23" t="str">
            <v>MÉXICO ISL</v>
          </cell>
        </row>
        <row r="24">
          <cell r="B24" t="str">
            <v>ESLOVAQUIA ISL</v>
          </cell>
        </row>
        <row r="25">
          <cell r="B25" t="str">
            <v>PANAMÁ</v>
          </cell>
        </row>
        <row r="26">
          <cell r="B26" t="str">
            <v>PERÚ</v>
          </cell>
        </row>
        <row r="27">
          <cell r="B27" t="str">
            <v>REP CHEQUIA</v>
          </cell>
        </row>
        <row r="28">
          <cell r="B28" t="str">
            <v>UK</v>
          </cell>
        </row>
        <row r="29">
          <cell r="B29" t="str">
            <v>VENEZUELA</v>
          </cell>
        </row>
        <row r="30">
          <cell r="B30" t="str">
            <v>CSP JULIAN CAMARILLO</v>
          </cell>
        </row>
        <row r="31">
          <cell r="B31" t="str">
            <v>KENIA</v>
          </cell>
        </row>
        <row r="32">
          <cell r="B32" t="str">
            <v>OTROS #3</v>
          </cell>
        </row>
        <row r="33">
          <cell r="B33" t="str">
            <v>OTROS #4</v>
          </cell>
        </row>
        <row r="34">
          <cell r="B34" t="str">
            <v>OTROS #5</v>
          </cell>
        </row>
        <row r="35">
          <cell r="B35" t="str">
            <v>OTROS #6</v>
          </cell>
        </row>
        <row r="36">
          <cell r="B36" t="str">
            <v>OTROS #7</v>
          </cell>
        </row>
        <row r="37">
          <cell r="B37" t="str">
            <v>OTROS #8</v>
          </cell>
        </row>
        <row r="38">
          <cell r="B38" t="str">
            <v>OTROS #9</v>
          </cell>
        </row>
        <row r="39">
          <cell r="B39" t="str">
            <v>OTROS #10</v>
          </cell>
        </row>
      </sheetData>
      <sheetData sheetId="29"/>
      <sheetData sheetId="30">
        <row r="6">
          <cell r="B6" t="str">
            <v>2013ENERO</v>
          </cell>
          <cell r="C6">
            <v>31</v>
          </cell>
          <cell r="D6">
            <v>2</v>
          </cell>
          <cell r="E6">
            <v>8</v>
          </cell>
          <cell r="F6">
            <v>21</v>
          </cell>
          <cell r="G6">
            <v>9</v>
          </cell>
          <cell r="H6">
            <v>189</v>
          </cell>
        </row>
        <row r="7">
          <cell r="B7" t="str">
            <v>2013FEBRERO</v>
          </cell>
          <cell r="C7">
            <v>28</v>
          </cell>
          <cell r="D7">
            <v>0</v>
          </cell>
          <cell r="E7">
            <v>8</v>
          </cell>
          <cell r="F7">
            <v>20</v>
          </cell>
          <cell r="G7">
            <v>9</v>
          </cell>
          <cell r="H7">
            <v>180</v>
          </cell>
        </row>
        <row r="8">
          <cell r="B8" t="str">
            <v>2013MARZO</v>
          </cell>
          <cell r="C8">
            <v>31</v>
          </cell>
          <cell r="D8">
            <v>3</v>
          </cell>
          <cell r="E8">
            <v>10</v>
          </cell>
          <cell r="F8">
            <v>18</v>
          </cell>
          <cell r="G8">
            <v>9</v>
          </cell>
          <cell r="H8">
            <v>162</v>
          </cell>
        </row>
        <row r="9">
          <cell r="B9" t="str">
            <v>2013ABRIL</v>
          </cell>
          <cell r="C9">
            <v>30</v>
          </cell>
          <cell r="D9">
            <v>0</v>
          </cell>
          <cell r="E9">
            <v>8</v>
          </cell>
          <cell r="F9">
            <v>22</v>
          </cell>
          <cell r="G9">
            <v>9</v>
          </cell>
          <cell r="H9">
            <v>198</v>
          </cell>
        </row>
        <row r="10">
          <cell r="B10" t="str">
            <v xml:space="preserve">2013MAYO       </v>
          </cell>
          <cell r="C10">
            <v>31</v>
          </cell>
          <cell r="D10">
            <v>2</v>
          </cell>
          <cell r="E10">
            <v>8</v>
          </cell>
          <cell r="F10">
            <v>21</v>
          </cell>
          <cell r="G10">
            <v>9</v>
          </cell>
          <cell r="H10">
            <v>189</v>
          </cell>
        </row>
        <row r="11">
          <cell r="B11" t="str">
            <v>2013JUNIO</v>
          </cell>
          <cell r="C11">
            <v>30</v>
          </cell>
          <cell r="D11">
            <v>2</v>
          </cell>
          <cell r="E11">
            <v>10</v>
          </cell>
          <cell r="F11">
            <v>18</v>
          </cell>
          <cell r="G11">
            <v>9</v>
          </cell>
          <cell r="H11">
            <v>162</v>
          </cell>
        </row>
        <row r="12">
          <cell r="B12" t="str">
            <v>2013JULIO</v>
          </cell>
          <cell r="C12">
            <v>31</v>
          </cell>
          <cell r="D12">
            <v>1</v>
          </cell>
          <cell r="E12">
            <v>8</v>
          </cell>
          <cell r="F12">
            <v>22</v>
          </cell>
          <cell r="G12">
            <v>9</v>
          </cell>
          <cell r="H12">
            <v>198</v>
          </cell>
        </row>
        <row r="13">
          <cell r="B13" t="str">
            <v>2013AGOSTO</v>
          </cell>
          <cell r="C13">
            <v>31</v>
          </cell>
          <cell r="D13">
            <v>2</v>
          </cell>
          <cell r="E13">
            <v>9</v>
          </cell>
          <cell r="F13">
            <v>20</v>
          </cell>
          <cell r="G13">
            <v>9</v>
          </cell>
          <cell r="H13">
            <v>180</v>
          </cell>
        </row>
        <row r="14">
          <cell r="B14" t="str">
            <v>2013SEPTIEMBRE</v>
          </cell>
          <cell r="C14">
            <v>30</v>
          </cell>
          <cell r="D14">
            <v>0</v>
          </cell>
          <cell r="E14">
            <v>9</v>
          </cell>
          <cell r="F14">
            <v>21</v>
          </cell>
          <cell r="G14">
            <v>9</v>
          </cell>
          <cell r="H14">
            <v>189</v>
          </cell>
        </row>
        <row r="15">
          <cell r="B15" t="str">
            <v>2013OCTUBRE</v>
          </cell>
          <cell r="C15">
            <v>31</v>
          </cell>
          <cell r="D15">
            <v>1</v>
          </cell>
          <cell r="E15">
            <v>8</v>
          </cell>
          <cell r="F15">
            <v>22</v>
          </cell>
          <cell r="G15">
            <v>9</v>
          </cell>
          <cell r="H15">
            <v>198</v>
          </cell>
        </row>
        <row r="16">
          <cell r="B16" t="str">
            <v>2013NOVIEMBRE</v>
          </cell>
          <cell r="C16">
            <v>30</v>
          </cell>
          <cell r="D16">
            <v>2</v>
          </cell>
          <cell r="E16">
            <v>9</v>
          </cell>
          <cell r="F16">
            <v>19</v>
          </cell>
          <cell r="G16">
            <v>9</v>
          </cell>
          <cell r="H16">
            <v>171</v>
          </cell>
        </row>
        <row r="17">
          <cell r="B17" t="str">
            <v xml:space="preserve">2013DICIEMBRE   </v>
          </cell>
          <cell r="C17">
            <v>31</v>
          </cell>
          <cell r="D17">
            <v>1</v>
          </cell>
          <cell r="E17">
            <v>9</v>
          </cell>
          <cell r="F17">
            <v>21</v>
          </cell>
          <cell r="G17">
            <v>9</v>
          </cell>
          <cell r="H17">
            <v>189</v>
          </cell>
        </row>
        <row r="18">
          <cell r="B18" t="str">
            <v>2014ENERO</v>
          </cell>
          <cell r="C18">
            <v>31</v>
          </cell>
          <cell r="D18">
            <v>2</v>
          </cell>
          <cell r="E18">
            <v>8</v>
          </cell>
          <cell r="F18">
            <v>21</v>
          </cell>
          <cell r="G18">
            <v>9</v>
          </cell>
          <cell r="H18">
            <v>189</v>
          </cell>
        </row>
        <row r="19">
          <cell r="B19" t="str">
            <v>2014FEBRERO</v>
          </cell>
          <cell r="C19">
            <v>28</v>
          </cell>
          <cell r="D19">
            <v>0</v>
          </cell>
          <cell r="E19">
            <v>8</v>
          </cell>
          <cell r="F19">
            <v>20</v>
          </cell>
          <cell r="G19">
            <v>9</v>
          </cell>
          <cell r="H19">
            <v>180</v>
          </cell>
        </row>
        <row r="20">
          <cell r="B20" t="str">
            <v>2014MARZO</v>
          </cell>
          <cell r="C20">
            <v>31</v>
          </cell>
          <cell r="D20">
            <v>1</v>
          </cell>
          <cell r="E20">
            <v>10</v>
          </cell>
          <cell r="F20">
            <v>20</v>
          </cell>
          <cell r="G20">
            <v>9</v>
          </cell>
          <cell r="H20">
            <v>180</v>
          </cell>
        </row>
        <row r="21">
          <cell r="B21" t="str">
            <v>2014ABRIL</v>
          </cell>
          <cell r="C21">
            <v>30</v>
          </cell>
          <cell r="D21">
            <v>2</v>
          </cell>
          <cell r="E21">
            <v>8</v>
          </cell>
          <cell r="F21">
            <v>20</v>
          </cell>
          <cell r="G21">
            <v>9</v>
          </cell>
          <cell r="H21">
            <v>180</v>
          </cell>
        </row>
        <row r="22">
          <cell r="B22" t="str">
            <v>2014MAYO</v>
          </cell>
          <cell r="C22">
            <v>31</v>
          </cell>
          <cell r="D22">
            <v>1</v>
          </cell>
          <cell r="E22">
            <v>9</v>
          </cell>
          <cell r="F22">
            <v>21</v>
          </cell>
          <cell r="G22">
            <v>9</v>
          </cell>
          <cell r="H22">
            <v>189</v>
          </cell>
        </row>
        <row r="23">
          <cell r="B23" t="str">
            <v>2014JUNIO</v>
          </cell>
          <cell r="C23">
            <v>30</v>
          </cell>
          <cell r="D23">
            <v>3</v>
          </cell>
          <cell r="E23">
            <v>9</v>
          </cell>
          <cell r="F23">
            <v>18</v>
          </cell>
          <cell r="G23">
            <v>9</v>
          </cell>
          <cell r="H23">
            <v>162</v>
          </cell>
        </row>
        <row r="24">
          <cell r="B24" t="str">
            <v>2014JULIO</v>
          </cell>
          <cell r="C24">
            <v>31</v>
          </cell>
          <cell r="D24">
            <v>0</v>
          </cell>
          <cell r="E24">
            <v>8</v>
          </cell>
          <cell r="F24">
            <v>23</v>
          </cell>
          <cell r="G24">
            <v>9</v>
          </cell>
          <cell r="H24">
            <v>207</v>
          </cell>
        </row>
        <row r="25">
          <cell r="B25" t="str">
            <v>2014AGOSTO</v>
          </cell>
          <cell r="C25">
            <v>31</v>
          </cell>
          <cell r="D25">
            <v>2</v>
          </cell>
          <cell r="E25">
            <v>10</v>
          </cell>
          <cell r="F25">
            <v>19</v>
          </cell>
          <cell r="G25">
            <v>9</v>
          </cell>
          <cell r="H25">
            <v>171</v>
          </cell>
        </row>
        <row r="26">
          <cell r="B26" t="str">
            <v>2014SEPTIEMBRE</v>
          </cell>
          <cell r="C26">
            <v>30</v>
          </cell>
          <cell r="D26">
            <v>0</v>
          </cell>
          <cell r="E26">
            <v>8</v>
          </cell>
          <cell r="F26">
            <v>22</v>
          </cell>
          <cell r="G26">
            <v>9</v>
          </cell>
          <cell r="H26">
            <v>198</v>
          </cell>
        </row>
        <row r="27">
          <cell r="B27" t="str">
            <v>2014OCTUBRE</v>
          </cell>
          <cell r="C27">
            <v>31</v>
          </cell>
          <cell r="D27">
            <v>1</v>
          </cell>
          <cell r="E27">
            <v>8</v>
          </cell>
          <cell r="F27">
            <v>22</v>
          </cell>
          <cell r="G27">
            <v>9</v>
          </cell>
          <cell r="H27">
            <v>198</v>
          </cell>
        </row>
        <row r="28">
          <cell r="B28" t="str">
            <v>2014NOVIEMBRE</v>
          </cell>
          <cell r="C28">
            <v>30</v>
          </cell>
          <cell r="D28">
            <v>2</v>
          </cell>
          <cell r="E28">
            <v>10</v>
          </cell>
          <cell r="F28">
            <v>18</v>
          </cell>
          <cell r="G28">
            <v>9</v>
          </cell>
          <cell r="H28">
            <v>162</v>
          </cell>
        </row>
        <row r="29">
          <cell r="B29" t="str">
            <v>2014DICIEMBRE</v>
          </cell>
          <cell r="C29">
            <v>31</v>
          </cell>
          <cell r="D29">
            <v>2</v>
          </cell>
          <cell r="E29">
            <v>8</v>
          </cell>
          <cell r="F29">
            <v>21</v>
          </cell>
          <cell r="G29">
            <v>9</v>
          </cell>
          <cell r="H29">
            <v>189</v>
          </cell>
        </row>
        <row r="30">
          <cell r="B30" t="str">
            <v>2015ENERO</v>
          </cell>
          <cell r="C30">
            <v>31</v>
          </cell>
          <cell r="D30">
            <v>2</v>
          </cell>
          <cell r="E30">
            <v>9</v>
          </cell>
          <cell r="F30">
            <v>20</v>
          </cell>
          <cell r="G30">
            <v>9</v>
          </cell>
          <cell r="H30">
            <v>180</v>
          </cell>
        </row>
        <row r="31">
          <cell r="B31" t="str">
            <v>2015FEBRERO</v>
          </cell>
          <cell r="C31">
            <v>28</v>
          </cell>
          <cell r="D31">
            <v>0</v>
          </cell>
          <cell r="E31">
            <v>8</v>
          </cell>
          <cell r="F31">
            <v>20</v>
          </cell>
          <cell r="G31">
            <v>9</v>
          </cell>
          <cell r="H31">
            <v>180</v>
          </cell>
        </row>
        <row r="32">
          <cell r="B32" t="str">
            <v>2015MARZO</v>
          </cell>
          <cell r="C32">
            <v>31</v>
          </cell>
          <cell r="D32">
            <v>1</v>
          </cell>
          <cell r="E32">
            <v>9</v>
          </cell>
          <cell r="F32">
            <v>21</v>
          </cell>
          <cell r="G32">
            <v>9</v>
          </cell>
          <cell r="H32">
            <v>189</v>
          </cell>
        </row>
        <row r="33">
          <cell r="B33" t="str">
            <v>2015ABRIL</v>
          </cell>
          <cell r="C33">
            <v>30</v>
          </cell>
          <cell r="D33">
            <v>2</v>
          </cell>
          <cell r="E33">
            <v>8</v>
          </cell>
          <cell r="F33">
            <v>20</v>
          </cell>
          <cell r="G33">
            <v>9</v>
          </cell>
          <cell r="H33">
            <v>180</v>
          </cell>
        </row>
        <row r="34">
          <cell r="B34" t="str">
            <v>2015MAYO</v>
          </cell>
          <cell r="C34">
            <v>31</v>
          </cell>
          <cell r="D34">
            <v>2</v>
          </cell>
          <cell r="E34">
            <v>10</v>
          </cell>
          <cell r="F34">
            <v>19</v>
          </cell>
          <cell r="G34">
            <v>9</v>
          </cell>
          <cell r="H34">
            <v>171</v>
          </cell>
        </row>
        <row r="35">
          <cell r="B35" t="str">
            <v>2015JUNIO</v>
          </cell>
          <cell r="C35">
            <v>30</v>
          </cell>
          <cell r="D35">
            <v>3</v>
          </cell>
          <cell r="E35">
            <v>8</v>
          </cell>
          <cell r="F35">
            <v>19</v>
          </cell>
          <cell r="G35">
            <v>9</v>
          </cell>
          <cell r="H35">
            <v>171</v>
          </cell>
        </row>
        <row r="36">
          <cell r="B36" t="str">
            <v>2015JULIO</v>
          </cell>
          <cell r="C36">
            <v>31</v>
          </cell>
          <cell r="D36">
            <v>1</v>
          </cell>
          <cell r="E36">
            <v>8</v>
          </cell>
          <cell r="F36">
            <v>22</v>
          </cell>
          <cell r="G36">
            <v>9</v>
          </cell>
          <cell r="H36">
            <v>198</v>
          </cell>
        </row>
        <row r="37">
          <cell r="B37" t="str">
            <v>2015AGOSTO</v>
          </cell>
          <cell r="C37">
            <v>31</v>
          </cell>
          <cell r="D37">
            <v>2</v>
          </cell>
          <cell r="E37">
            <v>10</v>
          </cell>
          <cell r="F37">
            <v>19</v>
          </cell>
          <cell r="G37">
            <v>9</v>
          </cell>
          <cell r="H37">
            <v>171</v>
          </cell>
        </row>
        <row r="38">
          <cell r="B38" t="str">
            <v>2015SEPTIEMBRE</v>
          </cell>
          <cell r="C38">
            <v>30</v>
          </cell>
          <cell r="D38">
            <v>0</v>
          </cell>
          <cell r="E38">
            <v>8</v>
          </cell>
          <cell r="F38">
            <v>22</v>
          </cell>
          <cell r="G38">
            <v>9</v>
          </cell>
          <cell r="H38">
            <v>198</v>
          </cell>
        </row>
        <row r="39">
          <cell r="B39" t="str">
            <v>2015OCTUBRE</v>
          </cell>
          <cell r="C39">
            <v>31</v>
          </cell>
          <cell r="D39">
            <v>1</v>
          </cell>
          <cell r="E39">
            <v>9</v>
          </cell>
          <cell r="F39">
            <v>21</v>
          </cell>
          <cell r="G39">
            <v>9</v>
          </cell>
          <cell r="H39">
            <v>189</v>
          </cell>
        </row>
        <row r="40">
          <cell r="B40" t="str">
            <v>2015NOVIEMBRE</v>
          </cell>
          <cell r="C40">
            <v>30</v>
          </cell>
          <cell r="D40">
            <v>2</v>
          </cell>
          <cell r="E40">
            <v>9</v>
          </cell>
          <cell r="F40">
            <v>19</v>
          </cell>
          <cell r="G40">
            <v>9</v>
          </cell>
          <cell r="H40">
            <v>171</v>
          </cell>
        </row>
        <row r="41">
          <cell r="B41" t="str">
            <v>2015DICIEMBRE</v>
          </cell>
          <cell r="C41">
            <v>31</v>
          </cell>
          <cell r="D41">
            <v>2</v>
          </cell>
          <cell r="E41">
            <v>8</v>
          </cell>
          <cell r="F41">
            <v>21</v>
          </cell>
          <cell r="G41">
            <v>9</v>
          </cell>
          <cell r="H41">
            <v>189</v>
          </cell>
        </row>
        <row r="42">
          <cell r="B42" t="str">
            <v>2016ENERO</v>
          </cell>
          <cell r="C42">
            <v>31</v>
          </cell>
          <cell r="D42">
            <v>2</v>
          </cell>
          <cell r="E42">
            <v>10</v>
          </cell>
          <cell r="F42">
            <v>19</v>
          </cell>
          <cell r="G42">
            <v>9</v>
          </cell>
          <cell r="H42">
            <v>171</v>
          </cell>
        </row>
        <row r="43">
          <cell r="B43" t="str">
            <v>2016FEBRERO</v>
          </cell>
          <cell r="C43">
            <v>29</v>
          </cell>
          <cell r="D43">
            <v>0</v>
          </cell>
          <cell r="E43">
            <v>8</v>
          </cell>
          <cell r="F43">
            <v>21</v>
          </cell>
          <cell r="G43">
            <v>9</v>
          </cell>
          <cell r="H43">
            <v>189</v>
          </cell>
        </row>
        <row r="44">
          <cell r="B44" t="str">
            <v>2016MARZO</v>
          </cell>
          <cell r="C44">
            <v>31</v>
          </cell>
          <cell r="D44">
            <v>3</v>
          </cell>
          <cell r="E44">
            <v>8</v>
          </cell>
          <cell r="F44">
            <v>20</v>
          </cell>
          <cell r="G44">
            <v>9</v>
          </cell>
          <cell r="H44">
            <v>180</v>
          </cell>
        </row>
        <row r="45">
          <cell r="B45" t="str">
            <v>2016ABRIL</v>
          </cell>
          <cell r="C45">
            <v>30</v>
          </cell>
          <cell r="D45">
            <v>0</v>
          </cell>
          <cell r="E45">
            <v>8</v>
          </cell>
          <cell r="F45">
            <v>22</v>
          </cell>
          <cell r="G45">
            <v>9</v>
          </cell>
          <cell r="H45">
            <v>198</v>
          </cell>
        </row>
        <row r="46">
          <cell r="B46" t="str">
            <v>2016MAYO</v>
          </cell>
          <cell r="C46">
            <v>31</v>
          </cell>
          <cell r="D46">
            <v>2</v>
          </cell>
          <cell r="E46">
            <v>9</v>
          </cell>
          <cell r="F46">
            <v>20</v>
          </cell>
          <cell r="G46">
            <v>9</v>
          </cell>
          <cell r="H46">
            <v>180</v>
          </cell>
        </row>
        <row r="47">
          <cell r="B47" t="str">
            <v>2016JUNIO</v>
          </cell>
          <cell r="C47">
            <v>30</v>
          </cell>
          <cell r="D47">
            <v>1</v>
          </cell>
          <cell r="E47">
            <v>8</v>
          </cell>
          <cell r="F47">
            <v>21</v>
          </cell>
          <cell r="G47">
            <v>9</v>
          </cell>
          <cell r="H47">
            <v>189</v>
          </cell>
        </row>
        <row r="48">
          <cell r="B48" t="str">
            <v>2016JULIO</v>
          </cell>
          <cell r="C48">
            <v>31</v>
          </cell>
          <cell r="D48">
            <v>2</v>
          </cell>
          <cell r="E48">
            <v>10</v>
          </cell>
          <cell r="F48">
            <v>19</v>
          </cell>
          <cell r="G48">
            <v>9</v>
          </cell>
          <cell r="H48">
            <v>171</v>
          </cell>
        </row>
        <row r="49">
          <cell r="B49" t="str">
            <v>2016AGOSTO</v>
          </cell>
          <cell r="C49">
            <v>31</v>
          </cell>
          <cell r="D49">
            <v>1</v>
          </cell>
          <cell r="E49">
            <v>8</v>
          </cell>
          <cell r="F49">
            <v>22</v>
          </cell>
          <cell r="G49">
            <v>9</v>
          </cell>
          <cell r="H49">
            <v>198</v>
          </cell>
        </row>
        <row r="50">
          <cell r="B50" t="str">
            <v>2016SEPTIEMBRE</v>
          </cell>
          <cell r="C50">
            <v>30</v>
          </cell>
          <cell r="D50">
            <v>0</v>
          </cell>
          <cell r="E50">
            <v>8</v>
          </cell>
          <cell r="F50">
            <v>22</v>
          </cell>
          <cell r="G50">
            <v>9</v>
          </cell>
          <cell r="H50">
            <v>198</v>
          </cell>
        </row>
        <row r="51">
          <cell r="B51" t="str">
            <v>2016OCTUBRE</v>
          </cell>
          <cell r="C51">
            <v>31</v>
          </cell>
          <cell r="D51">
            <v>1</v>
          </cell>
          <cell r="E51">
            <v>10</v>
          </cell>
          <cell r="F51">
            <v>20</v>
          </cell>
          <cell r="G51">
            <v>9</v>
          </cell>
          <cell r="H51">
            <v>180</v>
          </cell>
        </row>
        <row r="52">
          <cell r="B52" t="str">
            <v>2016NOVIEMBRE</v>
          </cell>
          <cell r="C52">
            <v>30</v>
          </cell>
          <cell r="D52">
            <v>2</v>
          </cell>
          <cell r="E52">
            <v>8</v>
          </cell>
          <cell r="F52">
            <v>20</v>
          </cell>
          <cell r="G52">
            <v>9</v>
          </cell>
          <cell r="H52">
            <v>180</v>
          </cell>
        </row>
        <row r="53">
          <cell r="B53" t="str">
            <v>2016DICIEMBRE</v>
          </cell>
          <cell r="C53">
            <v>31</v>
          </cell>
          <cell r="D53">
            <v>1</v>
          </cell>
          <cell r="E53">
            <v>9</v>
          </cell>
          <cell r="F53">
            <v>21</v>
          </cell>
          <cell r="G53">
            <v>9</v>
          </cell>
          <cell r="H53">
            <v>189</v>
          </cell>
        </row>
        <row r="54">
          <cell r="B54" t="str">
            <v>2017ENERO</v>
          </cell>
          <cell r="C54">
            <v>31</v>
          </cell>
          <cell r="D54">
            <v>1</v>
          </cell>
          <cell r="E54">
            <v>9</v>
          </cell>
          <cell r="F54">
            <v>21</v>
          </cell>
          <cell r="G54">
            <v>9</v>
          </cell>
          <cell r="H54">
            <v>189</v>
          </cell>
        </row>
        <row r="55">
          <cell r="B55" t="str">
            <v>2017FEBRERO</v>
          </cell>
          <cell r="C55">
            <v>28</v>
          </cell>
          <cell r="D55">
            <v>0</v>
          </cell>
          <cell r="E55">
            <v>8</v>
          </cell>
          <cell r="F55">
            <v>20</v>
          </cell>
          <cell r="G55">
            <v>9</v>
          </cell>
          <cell r="H55">
            <v>180</v>
          </cell>
        </row>
        <row r="56">
          <cell r="B56" t="str">
            <v>2017MARZO</v>
          </cell>
          <cell r="C56">
            <v>31</v>
          </cell>
          <cell r="D56">
            <v>1</v>
          </cell>
          <cell r="E56">
            <v>8</v>
          </cell>
          <cell r="F56">
            <v>22</v>
          </cell>
          <cell r="G56">
            <v>9</v>
          </cell>
          <cell r="H56">
            <v>198</v>
          </cell>
        </row>
        <row r="57">
          <cell r="B57" t="str">
            <v>2017ABRIL</v>
          </cell>
          <cell r="C57">
            <v>30</v>
          </cell>
          <cell r="D57">
            <v>2</v>
          </cell>
          <cell r="E57">
            <v>10</v>
          </cell>
          <cell r="F57">
            <v>18</v>
          </cell>
          <cell r="G57">
            <v>9</v>
          </cell>
          <cell r="H57">
            <v>162</v>
          </cell>
        </row>
        <row r="58">
          <cell r="B58" t="str">
            <v>2017MAYO</v>
          </cell>
          <cell r="C58">
            <v>31</v>
          </cell>
          <cell r="D58">
            <v>2</v>
          </cell>
          <cell r="E58">
            <v>8</v>
          </cell>
          <cell r="F58">
            <v>21</v>
          </cell>
          <cell r="G58">
            <v>9</v>
          </cell>
          <cell r="H58">
            <v>189</v>
          </cell>
        </row>
        <row r="59">
          <cell r="B59" t="str">
            <v>2017JUNIO</v>
          </cell>
          <cell r="C59">
            <v>30</v>
          </cell>
          <cell r="D59">
            <v>2</v>
          </cell>
          <cell r="E59">
            <v>8</v>
          </cell>
          <cell r="F59">
            <v>20</v>
          </cell>
          <cell r="G59">
            <v>9</v>
          </cell>
          <cell r="H59">
            <v>180</v>
          </cell>
        </row>
        <row r="60">
          <cell r="B60" t="str">
            <v>2017JULIO</v>
          </cell>
          <cell r="C60">
            <v>31</v>
          </cell>
          <cell r="D60">
            <v>2</v>
          </cell>
          <cell r="E60">
            <v>10</v>
          </cell>
          <cell r="F60">
            <v>19</v>
          </cell>
          <cell r="G60">
            <v>9</v>
          </cell>
          <cell r="H60">
            <v>171</v>
          </cell>
        </row>
        <row r="61">
          <cell r="B61" t="str">
            <v>2017AGOSTO</v>
          </cell>
          <cell r="C61">
            <v>31</v>
          </cell>
          <cell r="D61">
            <v>2</v>
          </cell>
          <cell r="E61">
            <v>8</v>
          </cell>
          <cell r="F61">
            <v>21</v>
          </cell>
          <cell r="G61">
            <v>9</v>
          </cell>
          <cell r="H61">
            <v>189</v>
          </cell>
        </row>
        <row r="62">
          <cell r="B62" t="str">
            <v>2017SEPTIEMBRE</v>
          </cell>
          <cell r="C62">
            <v>30</v>
          </cell>
          <cell r="D62">
            <v>0</v>
          </cell>
          <cell r="E62">
            <v>9</v>
          </cell>
          <cell r="F62">
            <v>21</v>
          </cell>
          <cell r="G62">
            <v>9</v>
          </cell>
          <cell r="H62">
            <v>189</v>
          </cell>
        </row>
        <row r="63">
          <cell r="B63" t="str">
            <v>2017OCTUBRE</v>
          </cell>
          <cell r="C63">
            <v>31</v>
          </cell>
          <cell r="D63">
            <v>1</v>
          </cell>
          <cell r="E63">
            <v>9</v>
          </cell>
          <cell r="F63">
            <v>21</v>
          </cell>
          <cell r="G63">
            <v>9</v>
          </cell>
          <cell r="H63">
            <v>189</v>
          </cell>
        </row>
        <row r="64">
          <cell r="B64" t="str">
            <v>2017NOVIEMBRE</v>
          </cell>
          <cell r="C64">
            <v>30</v>
          </cell>
          <cell r="D64">
            <v>2</v>
          </cell>
          <cell r="E64">
            <v>8</v>
          </cell>
          <cell r="F64">
            <v>20</v>
          </cell>
          <cell r="G64">
            <v>9</v>
          </cell>
          <cell r="H64">
            <v>180</v>
          </cell>
        </row>
        <row r="65">
          <cell r="B65" t="str">
            <v>2017DICIEMBRE</v>
          </cell>
          <cell r="C65">
            <v>31</v>
          </cell>
          <cell r="D65">
            <v>2</v>
          </cell>
          <cell r="E65">
            <v>10</v>
          </cell>
          <cell r="F65">
            <v>19</v>
          </cell>
          <cell r="G65">
            <v>9</v>
          </cell>
          <cell r="H65">
            <v>171</v>
          </cell>
        </row>
        <row r="66">
          <cell r="B66" t="str">
            <v>2018ENERO</v>
          </cell>
          <cell r="C66">
            <v>31</v>
          </cell>
          <cell r="D66">
            <v>2</v>
          </cell>
          <cell r="E66">
            <v>8</v>
          </cell>
          <cell r="F66">
            <v>21</v>
          </cell>
          <cell r="G66">
            <v>9</v>
          </cell>
          <cell r="H66">
            <v>189</v>
          </cell>
        </row>
        <row r="67">
          <cell r="B67" t="str">
            <v>2018FEBRERO</v>
          </cell>
          <cell r="C67">
            <v>28</v>
          </cell>
          <cell r="D67">
            <v>0</v>
          </cell>
          <cell r="E67">
            <v>8</v>
          </cell>
          <cell r="F67">
            <v>20</v>
          </cell>
          <cell r="G67">
            <v>9</v>
          </cell>
          <cell r="H67">
            <v>180</v>
          </cell>
        </row>
        <row r="68">
          <cell r="B68" t="str">
            <v>2018MARZO</v>
          </cell>
          <cell r="C68">
            <v>31</v>
          </cell>
          <cell r="D68">
            <v>3</v>
          </cell>
          <cell r="E68">
            <v>9</v>
          </cell>
          <cell r="F68">
            <v>19</v>
          </cell>
          <cell r="G68">
            <v>9</v>
          </cell>
          <cell r="H68">
            <v>171</v>
          </cell>
        </row>
        <row r="69">
          <cell r="B69" t="str">
            <v>2018ABRIL</v>
          </cell>
          <cell r="C69">
            <v>30</v>
          </cell>
          <cell r="D69">
            <v>0</v>
          </cell>
          <cell r="E69">
            <v>9</v>
          </cell>
          <cell r="F69">
            <v>21</v>
          </cell>
          <cell r="G69">
            <v>9</v>
          </cell>
          <cell r="H69">
            <v>189</v>
          </cell>
        </row>
        <row r="70">
          <cell r="B70" t="str">
            <v>2018MAYO</v>
          </cell>
          <cell r="C70">
            <v>31</v>
          </cell>
          <cell r="D70">
            <v>1</v>
          </cell>
          <cell r="E70">
            <v>8</v>
          </cell>
          <cell r="F70">
            <v>22</v>
          </cell>
          <cell r="G70">
            <v>9</v>
          </cell>
          <cell r="H70">
            <v>198</v>
          </cell>
        </row>
        <row r="71">
          <cell r="B71" t="str">
            <v>2018JUNIO</v>
          </cell>
          <cell r="C71">
            <v>30</v>
          </cell>
          <cell r="D71">
            <v>2</v>
          </cell>
          <cell r="E71">
            <v>9</v>
          </cell>
          <cell r="F71">
            <v>19</v>
          </cell>
          <cell r="G71">
            <v>9</v>
          </cell>
          <cell r="H71">
            <v>171</v>
          </cell>
        </row>
        <row r="72">
          <cell r="B72" t="str">
            <v>2018JULIO</v>
          </cell>
          <cell r="C72">
            <v>31</v>
          </cell>
          <cell r="D72">
            <v>2</v>
          </cell>
          <cell r="E72">
            <v>9</v>
          </cell>
          <cell r="F72">
            <v>20</v>
          </cell>
          <cell r="G72">
            <v>9</v>
          </cell>
          <cell r="H72">
            <v>180</v>
          </cell>
        </row>
        <row r="73">
          <cell r="B73" t="str">
            <v>2018AGOSTO</v>
          </cell>
          <cell r="C73">
            <v>31</v>
          </cell>
          <cell r="D73">
            <v>2</v>
          </cell>
          <cell r="E73">
            <v>8</v>
          </cell>
          <cell r="F73">
            <v>21</v>
          </cell>
          <cell r="G73">
            <v>9</v>
          </cell>
          <cell r="H73">
            <v>189</v>
          </cell>
        </row>
        <row r="74">
          <cell r="B74" t="str">
            <v>2018SEPTIEMBRE</v>
          </cell>
          <cell r="C74">
            <v>30</v>
          </cell>
          <cell r="D74">
            <v>0</v>
          </cell>
          <cell r="E74">
            <v>10</v>
          </cell>
          <cell r="F74">
            <v>20</v>
          </cell>
          <cell r="G74">
            <v>9</v>
          </cell>
          <cell r="H74">
            <v>180</v>
          </cell>
        </row>
        <row r="75">
          <cell r="B75" t="str">
            <v>2018OCTUBRE</v>
          </cell>
          <cell r="C75">
            <v>31</v>
          </cell>
          <cell r="D75">
            <v>1</v>
          </cell>
          <cell r="E75">
            <v>8</v>
          </cell>
          <cell r="F75">
            <v>22</v>
          </cell>
          <cell r="G75">
            <v>9</v>
          </cell>
          <cell r="H75">
            <v>198</v>
          </cell>
        </row>
        <row r="76">
          <cell r="B76" t="str">
            <v>2018NOVIEMBRE</v>
          </cell>
          <cell r="C76">
            <v>30</v>
          </cell>
          <cell r="D76">
            <v>2</v>
          </cell>
          <cell r="E76">
            <v>8</v>
          </cell>
          <cell r="F76">
            <v>20</v>
          </cell>
          <cell r="G76">
            <v>9</v>
          </cell>
          <cell r="H76">
            <v>180</v>
          </cell>
        </row>
        <row r="77">
          <cell r="B77" t="str">
            <v>2018DICIEMBRE</v>
          </cell>
          <cell r="C77">
            <v>31</v>
          </cell>
          <cell r="D77">
            <v>2</v>
          </cell>
          <cell r="E77">
            <v>10</v>
          </cell>
          <cell r="F77">
            <v>19</v>
          </cell>
          <cell r="G77">
            <v>9</v>
          </cell>
          <cell r="H77">
            <v>171</v>
          </cell>
        </row>
        <row r="78">
          <cell r="B78" t="str">
            <v>2019ENERO</v>
          </cell>
          <cell r="C78">
            <v>31</v>
          </cell>
          <cell r="D78">
            <v>2</v>
          </cell>
          <cell r="E78">
            <v>8</v>
          </cell>
          <cell r="F78">
            <v>21</v>
          </cell>
          <cell r="G78">
            <v>9</v>
          </cell>
          <cell r="H78">
            <v>189</v>
          </cell>
        </row>
        <row r="79">
          <cell r="B79" t="str">
            <v>2019FEBRERO</v>
          </cell>
          <cell r="C79">
            <v>28</v>
          </cell>
          <cell r="D79">
            <v>0</v>
          </cell>
          <cell r="E79">
            <v>8</v>
          </cell>
          <cell r="F79">
            <v>20</v>
          </cell>
          <cell r="G79">
            <v>9</v>
          </cell>
          <cell r="H79">
            <v>180</v>
          </cell>
        </row>
        <row r="80">
          <cell r="B80" t="str">
            <v>2019MARZO</v>
          </cell>
          <cell r="C80">
            <v>31</v>
          </cell>
          <cell r="D80">
            <v>3</v>
          </cell>
          <cell r="E80">
            <v>9</v>
          </cell>
          <cell r="F80">
            <v>19</v>
          </cell>
          <cell r="G80">
            <v>9</v>
          </cell>
          <cell r="H80">
            <v>171</v>
          </cell>
        </row>
        <row r="81">
          <cell r="B81" t="str">
            <v>2019ABRIL</v>
          </cell>
          <cell r="C81">
            <v>30</v>
          </cell>
          <cell r="D81">
            <v>0</v>
          </cell>
          <cell r="E81">
            <v>9</v>
          </cell>
          <cell r="F81">
            <v>21</v>
          </cell>
          <cell r="G81">
            <v>9</v>
          </cell>
          <cell r="H81">
            <v>189</v>
          </cell>
        </row>
        <row r="82">
          <cell r="B82" t="str">
            <v>2019MAYO</v>
          </cell>
          <cell r="C82">
            <v>31</v>
          </cell>
          <cell r="D82">
            <v>1</v>
          </cell>
          <cell r="E82">
            <v>8</v>
          </cell>
          <cell r="F82">
            <v>22</v>
          </cell>
          <cell r="G82">
            <v>9</v>
          </cell>
          <cell r="H82">
            <v>198</v>
          </cell>
        </row>
        <row r="83">
          <cell r="B83" t="str">
            <v>2019JUNIO</v>
          </cell>
          <cell r="C83">
            <v>30</v>
          </cell>
          <cell r="D83">
            <v>2</v>
          </cell>
          <cell r="E83">
            <v>9</v>
          </cell>
          <cell r="F83">
            <v>19</v>
          </cell>
          <cell r="G83">
            <v>9</v>
          </cell>
          <cell r="H83">
            <v>171</v>
          </cell>
        </row>
        <row r="84">
          <cell r="B84" t="str">
            <v>2019JULIO</v>
          </cell>
          <cell r="C84">
            <v>31</v>
          </cell>
          <cell r="D84">
            <v>2</v>
          </cell>
          <cell r="E84">
            <v>9</v>
          </cell>
          <cell r="F84">
            <v>20</v>
          </cell>
          <cell r="G84">
            <v>9</v>
          </cell>
          <cell r="H84">
            <v>180</v>
          </cell>
        </row>
        <row r="85">
          <cell r="B85" t="str">
            <v>2019AGOSTO</v>
          </cell>
          <cell r="C85">
            <v>31</v>
          </cell>
          <cell r="D85">
            <v>2</v>
          </cell>
          <cell r="E85">
            <v>8</v>
          </cell>
          <cell r="F85">
            <v>21</v>
          </cell>
          <cell r="G85">
            <v>9</v>
          </cell>
          <cell r="H85">
            <v>189</v>
          </cell>
        </row>
        <row r="86">
          <cell r="B86" t="str">
            <v>2019SEPTIEMBRE</v>
          </cell>
          <cell r="C86">
            <v>30</v>
          </cell>
          <cell r="D86">
            <v>0</v>
          </cell>
          <cell r="E86">
            <v>10</v>
          </cell>
          <cell r="F86">
            <v>20</v>
          </cell>
          <cell r="G86">
            <v>9</v>
          </cell>
          <cell r="H86">
            <v>180</v>
          </cell>
        </row>
        <row r="87">
          <cell r="B87" t="str">
            <v>2019OCTUBRE</v>
          </cell>
          <cell r="C87">
            <v>31</v>
          </cell>
          <cell r="D87">
            <v>1</v>
          </cell>
          <cell r="E87">
            <v>8</v>
          </cell>
          <cell r="F87">
            <v>22</v>
          </cell>
          <cell r="G87">
            <v>9</v>
          </cell>
          <cell r="H87">
            <v>198</v>
          </cell>
        </row>
        <row r="88">
          <cell r="B88" t="str">
            <v>2019NOVIEMBRE</v>
          </cell>
          <cell r="C88">
            <v>30</v>
          </cell>
          <cell r="D88">
            <v>2</v>
          </cell>
          <cell r="E88">
            <v>8</v>
          </cell>
          <cell r="F88">
            <v>20</v>
          </cell>
          <cell r="G88">
            <v>9</v>
          </cell>
          <cell r="H88">
            <v>180</v>
          </cell>
        </row>
        <row r="89">
          <cell r="B89" t="str">
            <v>2019DICIEMBRE</v>
          </cell>
          <cell r="C89">
            <v>31</v>
          </cell>
          <cell r="D89">
            <v>2</v>
          </cell>
          <cell r="E89">
            <v>10</v>
          </cell>
          <cell r="F89">
            <v>19</v>
          </cell>
          <cell r="G89">
            <v>9</v>
          </cell>
          <cell r="H89">
            <v>171</v>
          </cell>
        </row>
        <row r="90">
          <cell r="B90" t="str">
            <v>2020ENERO</v>
          </cell>
          <cell r="C90">
            <v>31</v>
          </cell>
          <cell r="D90">
            <v>2</v>
          </cell>
          <cell r="E90">
            <v>8</v>
          </cell>
          <cell r="F90">
            <v>21</v>
          </cell>
          <cell r="G90">
            <v>9</v>
          </cell>
          <cell r="H90">
            <v>189</v>
          </cell>
        </row>
        <row r="91">
          <cell r="B91" t="str">
            <v>2020FEBRERO</v>
          </cell>
          <cell r="C91">
            <v>28</v>
          </cell>
          <cell r="D91">
            <v>0</v>
          </cell>
          <cell r="E91">
            <v>8</v>
          </cell>
          <cell r="F91">
            <v>20</v>
          </cell>
          <cell r="G91">
            <v>9</v>
          </cell>
          <cell r="H91">
            <v>180</v>
          </cell>
        </row>
        <row r="92">
          <cell r="B92" t="str">
            <v>2020MARZO</v>
          </cell>
          <cell r="C92">
            <v>31</v>
          </cell>
          <cell r="D92">
            <v>3</v>
          </cell>
          <cell r="E92">
            <v>9</v>
          </cell>
          <cell r="F92">
            <v>19</v>
          </cell>
          <cell r="G92">
            <v>9</v>
          </cell>
          <cell r="H92">
            <v>171</v>
          </cell>
        </row>
        <row r="93">
          <cell r="B93" t="str">
            <v>2020ABRIL</v>
          </cell>
          <cell r="C93">
            <v>30</v>
          </cell>
          <cell r="D93">
            <v>0</v>
          </cell>
          <cell r="E93">
            <v>9</v>
          </cell>
          <cell r="F93">
            <v>21</v>
          </cell>
          <cell r="G93">
            <v>9</v>
          </cell>
          <cell r="H93">
            <v>189</v>
          </cell>
        </row>
        <row r="94">
          <cell r="B94" t="str">
            <v>2020MAYO</v>
          </cell>
          <cell r="C94">
            <v>31</v>
          </cell>
          <cell r="D94">
            <v>1</v>
          </cell>
          <cell r="E94">
            <v>8</v>
          </cell>
          <cell r="F94">
            <v>22</v>
          </cell>
          <cell r="G94">
            <v>9</v>
          </cell>
          <cell r="H94">
            <v>198</v>
          </cell>
        </row>
        <row r="95">
          <cell r="B95" t="str">
            <v>2020JUNIO</v>
          </cell>
          <cell r="C95">
            <v>30</v>
          </cell>
          <cell r="D95">
            <v>2</v>
          </cell>
          <cell r="E95">
            <v>9</v>
          </cell>
          <cell r="F95">
            <v>19</v>
          </cell>
          <cell r="G95">
            <v>9</v>
          </cell>
          <cell r="H95">
            <v>171</v>
          </cell>
        </row>
        <row r="96">
          <cell r="B96" t="str">
            <v>2020JULIO</v>
          </cell>
          <cell r="C96">
            <v>31</v>
          </cell>
          <cell r="D96">
            <v>2</v>
          </cell>
          <cell r="E96">
            <v>9</v>
          </cell>
          <cell r="F96">
            <v>20</v>
          </cell>
          <cell r="G96">
            <v>9</v>
          </cell>
          <cell r="H96">
            <v>180</v>
          </cell>
        </row>
        <row r="97">
          <cell r="B97" t="str">
            <v>2020AGOSTO</v>
          </cell>
          <cell r="C97">
            <v>31</v>
          </cell>
          <cell r="D97">
            <v>2</v>
          </cell>
          <cell r="E97">
            <v>8</v>
          </cell>
          <cell r="F97">
            <v>21</v>
          </cell>
          <cell r="G97">
            <v>9</v>
          </cell>
          <cell r="H97">
            <v>189</v>
          </cell>
        </row>
        <row r="98">
          <cell r="B98" t="str">
            <v>2020SEPTIEMBRE</v>
          </cell>
          <cell r="C98">
            <v>30</v>
          </cell>
          <cell r="D98">
            <v>0</v>
          </cell>
          <cell r="E98">
            <v>10</v>
          </cell>
          <cell r="F98">
            <v>20</v>
          </cell>
          <cell r="G98">
            <v>9</v>
          </cell>
          <cell r="H98">
            <v>180</v>
          </cell>
        </row>
        <row r="99">
          <cell r="B99" t="str">
            <v>2020OCTUBRE</v>
          </cell>
          <cell r="C99">
            <v>31</v>
          </cell>
          <cell r="D99">
            <v>1</v>
          </cell>
          <cell r="E99">
            <v>8</v>
          </cell>
          <cell r="F99">
            <v>22</v>
          </cell>
          <cell r="G99">
            <v>9</v>
          </cell>
          <cell r="H99">
            <v>198</v>
          </cell>
        </row>
        <row r="100">
          <cell r="B100" t="str">
            <v>2020NOVIEMBRE</v>
          </cell>
          <cell r="C100">
            <v>30</v>
          </cell>
          <cell r="D100">
            <v>2</v>
          </cell>
          <cell r="E100">
            <v>8</v>
          </cell>
          <cell r="F100">
            <v>20</v>
          </cell>
          <cell r="G100">
            <v>9</v>
          </cell>
          <cell r="H100">
            <v>180</v>
          </cell>
        </row>
        <row r="101">
          <cell r="B101" t="str">
            <v>2020DICIEMBRE</v>
          </cell>
          <cell r="C101">
            <v>31</v>
          </cell>
          <cell r="D101">
            <v>2</v>
          </cell>
          <cell r="E101">
            <v>10</v>
          </cell>
          <cell r="F101">
            <v>19</v>
          </cell>
          <cell r="G101">
            <v>9</v>
          </cell>
          <cell r="H101">
            <v>171</v>
          </cell>
        </row>
        <row r="102">
          <cell r="B102" t="str">
            <v>2021ENERO</v>
          </cell>
          <cell r="C102">
            <v>31</v>
          </cell>
          <cell r="D102">
            <v>2</v>
          </cell>
          <cell r="E102">
            <v>8</v>
          </cell>
          <cell r="F102">
            <v>21</v>
          </cell>
          <cell r="G102">
            <v>9</v>
          </cell>
          <cell r="H102">
            <v>189</v>
          </cell>
        </row>
        <row r="103">
          <cell r="B103" t="str">
            <v>2021FEBRERO</v>
          </cell>
          <cell r="C103">
            <v>28</v>
          </cell>
          <cell r="D103">
            <v>0</v>
          </cell>
          <cell r="E103">
            <v>8</v>
          </cell>
          <cell r="F103">
            <v>20</v>
          </cell>
          <cell r="G103">
            <v>9</v>
          </cell>
          <cell r="H103">
            <v>180</v>
          </cell>
        </row>
        <row r="104">
          <cell r="B104" t="str">
            <v>2021MARZO</v>
          </cell>
          <cell r="C104">
            <v>31</v>
          </cell>
          <cell r="D104">
            <v>3</v>
          </cell>
          <cell r="E104">
            <v>9</v>
          </cell>
          <cell r="F104">
            <v>19</v>
          </cell>
          <cell r="G104">
            <v>9</v>
          </cell>
          <cell r="H104">
            <v>171</v>
          </cell>
        </row>
        <row r="105">
          <cell r="B105" t="str">
            <v>2021ABRIL</v>
          </cell>
          <cell r="C105">
            <v>30</v>
          </cell>
          <cell r="D105">
            <v>0</v>
          </cell>
          <cell r="E105">
            <v>9</v>
          </cell>
          <cell r="F105">
            <v>21</v>
          </cell>
          <cell r="G105">
            <v>9</v>
          </cell>
          <cell r="H105">
            <v>189</v>
          </cell>
        </row>
        <row r="106">
          <cell r="B106" t="str">
            <v>2021MAYO</v>
          </cell>
          <cell r="C106">
            <v>31</v>
          </cell>
          <cell r="D106">
            <v>1</v>
          </cell>
          <cell r="E106">
            <v>8</v>
          </cell>
          <cell r="F106">
            <v>22</v>
          </cell>
          <cell r="G106">
            <v>9</v>
          </cell>
          <cell r="H106">
            <v>198</v>
          </cell>
        </row>
        <row r="107">
          <cell r="B107" t="str">
            <v>2021JUNIO</v>
          </cell>
          <cell r="C107">
            <v>30</v>
          </cell>
          <cell r="D107">
            <v>2</v>
          </cell>
          <cell r="E107">
            <v>9</v>
          </cell>
          <cell r="F107">
            <v>19</v>
          </cell>
          <cell r="G107">
            <v>9</v>
          </cell>
          <cell r="H107">
            <v>171</v>
          </cell>
        </row>
        <row r="108">
          <cell r="B108" t="str">
            <v>2021JULIO</v>
          </cell>
          <cell r="C108">
            <v>31</v>
          </cell>
          <cell r="D108">
            <v>2</v>
          </cell>
          <cell r="E108">
            <v>9</v>
          </cell>
          <cell r="F108">
            <v>20</v>
          </cell>
          <cell r="G108">
            <v>9</v>
          </cell>
          <cell r="H108">
            <v>180</v>
          </cell>
        </row>
        <row r="109">
          <cell r="B109" t="str">
            <v>2021AGOSTO</v>
          </cell>
          <cell r="C109">
            <v>31</v>
          </cell>
          <cell r="D109">
            <v>2</v>
          </cell>
          <cell r="E109">
            <v>8</v>
          </cell>
          <cell r="F109">
            <v>21</v>
          </cell>
          <cell r="G109">
            <v>9</v>
          </cell>
          <cell r="H109">
            <v>189</v>
          </cell>
        </row>
        <row r="110">
          <cell r="B110" t="str">
            <v>2021SEPTIEMBRE</v>
          </cell>
          <cell r="C110">
            <v>30</v>
          </cell>
          <cell r="D110">
            <v>0</v>
          </cell>
          <cell r="E110">
            <v>10</v>
          </cell>
          <cell r="F110">
            <v>20</v>
          </cell>
          <cell r="G110">
            <v>9</v>
          </cell>
          <cell r="H110">
            <v>180</v>
          </cell>
        </row>
        <row r="111">
          <cell r="B111" t="str">
            <v>2021OCTUBRE</v>
          </cell>
          <cell r="C111">
            <v>31</v>
          </cell>
          <cell r="D111">
            <v>1</v>
          </cell>
          <cell r="E111">
            <v>8</v>
          </cell>
          <cell r="F111">
            <v>22</v>
          </cell>
          <cell r="G111">
            <v>9</v>
          </cell>
          <cell r="H111">
            <v>198</v>
          </cell>
        </row>
        <row r="112">
          <cell r="B112" t="str">
            <v>2021NOVIEMBRE</v>
          </cell>
          <cell r="C112">
            <v>30</v>
          </cell>
          <cell r="D112">
            <v>2</v>
          </cell>
          <cell r="E112">
            <v>8</v>
          </cell>
          <cell r="F112">
            <v>20</v>
          </cell>
          <cell r="G112">
            <v>9</v>
          </cell>
          <cell r="H112">
            <v>180</v>
          </cell>
        </row>
        <row r="113">
          <cell r="B113" t="str">
            <v>2021DICIEMBRE</v>
          </cell>
          <cell r="C113">
            <v>31</v>
          </cell>
          <cell r="D113">
            <v>2</v>
          </cell>
          <cell r="E113">
            <v>10</v>
          </cell>
          <cell r="F113">
            <v>19</v>
          </cell>
          <cell r="G113">
            <v>9</v>
          </cell>
          <cell r="H113">
            <v>171</v>
          </cell>
        </row>
        <row r="114">
          <cell r="B114" t="str">
            <v>2022ENERO</v>
          </cell>
          <cell r="C114">
            <v>31</v>
          </cell>
          <cell r="D114">
            <v>2</v>
          </cell>
          <cell r="E114">
            <v>8</v>
          </cell>
          <cell r="F114">
            <v>21</v>
          </cell>
          <cell r="G114">
            <v>9</v>
          </cell>
          <cell r="H114">
            <v>189</v>
          </cell>
        </row>
        <row r="115">
          <cell r="B115" t="str">
            <v>2022FEBRERO</v>
          </cell>
          <cell r="C115">
            <v>28</v>
          </cell>
          <cell r="D115">
            <v>0</v>
          </cell>
          <cell r="E115">
            <v>8</v>
          </cell>
          <cell r="F115">
            <v>20</v>
          </cell>
          <cell r="G115">
            <v>9</v>
          </cell>
          <cell r="H115">
            <v>180</v>
          </cell>
        </row>
        <row r="116">
          <cell r="B116" t="str">
            <v>2022MARZO</v>
          </cell>
          <cell r="C116">
            <v>31</v>
          </cell>
          <cell r="D116">
            <v>3</v>
          </cell>
          <cell r="E116">
            <v>9</v>
          </cell>
          <cell r="F116">
            <v>19</v>
          </cell>
          <cell r="G116">
            <v>9</v>
          </cell>
          <cell r="H116">
            <v>171</v>
          </cell>
        </row>
        <row r="117">
          <cell r="B117" t="str">
            <v>2022ABRIL</v>
          </cell>
          <cell r="C117">
            <v>30</v>
          </cell>
          <cell r="D117">
            <v>0</v>
          </cell>
          <cell r="E117">
            <v>9</v>
          </cell>
          <cell r="F117">
            <v>21</v>
          </cell>
          <cell r="G117">
            <v>9</v>
          </cell>
          <cell r="H117">
            <v>189</v>
          </cell>
        </row>
        <row r="118">
          <cell r="B118" t="str">
            <v>2022MAYO</v>
          </cell>
          <cell r="C118">
            <v>31</v>
          </cell>
          <cell r="D118">
            <v>1</v>
          </cell>
          <cell r="E118">
            <v>8</v>
          </cell>
          <cell r="F118">
            <v>22</v>
          </cell>
          <cell r="G118">
            <v>9</v>
          </cell>
          <cell r="H118">
            <v>198</v>
          </cell>
        </row>
        <row r="119">
          <cell r="B119" t="str">
            <v>2022JUNIO</v>
          </cell>
          <cell r="C119">
            <v>30</v>
          </cell>
          <cell r="D119">
            <v>2</v>
          </cell>
          <cell r="E119">
            <v>9</v>
          </cell>
          <cell r="F119">
            <v>19</v>
          </cell>
          <cell r="G119">
            <v>9</v>
          </cell>
          <cell r="H119">
            <v>171</v>
          </cell>
        </row>
        <row r="120">
          <cell r="B120" t="str">
            <v>2022JULIO</v>
          </cell>
          <cell r="C120">
            <v>31</v>
          </cell>
          <cell r="D120">
            <v>2</v>
          </cell>
          <cell r="E120">
            <v>9</v>
          </cell>
          <cell r="F120">
            <v>20</v>
          </cell>
          <cell r="G120">
            <v>9</v>
          </cell>
          <cell r="H120">
            <v>180</v>
          </cell>
        </row>
        <row r="121">
          <cell r="B121" t="str">
            <v>2022AGOSTO</v>
          </cell>
          <cell r="C121">
            <v>31</v>
          </cell>
          <cell r="D121">
            <v>2</v>
          </cell>
          <cell r="E121">
            <v>8</v>
          </cell>
          <cell r="F121">
            <v>21</v>
          </cell>
          <cell r="G121">
            <v>9</v>
          </cell>
          <cell r="H121">
            <v>189</v>
          </cell>
        </row>
        <row r="122">
          <cell r="B122" t="str">
            <v>2022SEPTIEMBRE</v>
          </cell>
          <cell r="C122">
            <v>30</v>
          </cell>
          <cell r="D122">
            <v>0</v>
          </cell>
          <cell r="E122">
            <v>10</v>
          </cell>
          <cell r="F122">
            <v>20</v>
          </cell>
          <cell r="G122">
            <v>9</v>
          </cell>
          <cell r="H122">
            <v>180</v>
          </cell>
        </row>
        <row r="123">
          <cell r="B123" t="str">
            <v>2022OCTUBRE</v>
          </cell>
          <cell r="C123">
            <v>31</v>
          </cell>
          <cell r="D123">
            <v>1</v>
          </cell>
          <cell r="E123">
            <v>8</v>
          </cell>
          <cell r="F123">
            <v>22</v>
          </cell>
          <cell r="G123">
            <v>9</v>
          </cell>
          <cell r="H123">
            <v>198</v>
          </cell>
        </row>
        <row r="124">
          <cell r="B124" t="str">
            <v>2022NOVIEMBRE</v>
          </cell>
          <cell r="C124">
            <v>30</v>
          </cell>
          <cell r="D124">
            <v>2</v>
          </cell>
          <cell r="E124">
            <v>8</v>
          </cell>
          <cell r="F124">
            <v>20</v>
          </cell>
          <cell r="G124">
            <v>9</v>
          </cell>
          <cell r="H124">
            <v>180</v>
          </cell>
        </row>
        <row r="125">
          <cell r="B125" t="str">
            <v>2022DICIEMBRE</v>
          </cell>
          <cell r="C125">
            <v>31</v>
          </cell>
          <cell r="D125">
            <v>2</v>
          </cell>
          <cell r="E125">
            <v>10</v>
          </cell>
          <cell r="F125">
            <v>19</v>
          </cell>
          <cell r="G125">
            <v>9</v>
          </cell>
          <cell r="H125">
            <v>171</v>
          </cell>
        </row>
        <row r="126">
          <cell r="B126" t="str">
            <v>2023ENERO</v>
          </cell>
          <cell r="C126">
            <v>31</v>
          </cell>
          <cell r="D126">
            <v>2</v>
          </cell>
          <cell r="E126">
            <v>8</v>
          </cell>
          <cell r="F126">
            <v>21</v>
          </cell>
          <cell r="G126">
            <v>9</v>
          </cell>
          <cell r="H126">
            <v>189</v>
          </cell>
        </row>
        <row r="127">
          <cell r="B127" t="str">
            <v>2023FEBRERO</v>
          </cell>
          <cell r="C127">
            <v>28</v>
          </cell>
          <cell r="D127">
            <v>0</v>
          </cell>
          <cell r="E127">
            <v>8</v>
          </cell>
          <cell r="F127">
            <v>20</v>
          </cell>
          <cell r="G127">
            <v>9</v>
          </cell>
          <cell r="H127">
            <v>180</v>
          </cell>
        </row>
        <row r="128">
          <cell r="B128" t="str">
            <v>2023MARZO</v>
          </cell>
          <cell r="C128">
            <v>31</v>
          </cell>
          <cell r="D128">
            <v>3</v>
          </cell>
          <cell r="E128">
            <v>9</v>
          </cell>
          <cell r="F128">
            <v>19</v>
          </cell>
          <cell r="G128">
            <v>9</v>
          </cell>
          <cell r="H128">
            <v>171</v>
          </cell>
        </row>
        <row r="129">
          <cell r="B129" t="str">
            <v>2023ABRIL</v>
          </cell>
          <cell r="C129">
            <v>30</v>
          </cell>
          <cell r="D129">
            <v>0</v>
          </cell>
          <cell r="E129">
            <v>9</v>
          </cell>
          <cell r="F129">
            <v>21</v>
          </cell>
          <cell r="G129">
            <v>9</v>
          </cell>
          <cell r="H129">
            <v>189</v>
          </cell>
        </row>
        <row r="130">
          <cell r="B130" t="str">
            <v>2023MAYO</v>
          </cell>
          <cell r="C130">
            <v>31</v>
          </cell>
          <cell r="D130">
            <v>1</v>
          </cell>
          <cell r="E130">
            <v>8</v>
          </cell>
          <cell r="F130">
            <v>22</v>
          </cell>
          <cell r="G130">
            <v>9</v>
          </cell>
          <cell r="H130">
            <v>198</v>
          </cell>
        </row>
        <row r="131">
          <cell r="B131" t="str">
            <v>2023JUNIO</v>
          </cell>
          <cell r="C131">
            <v>30</v>
          </cell>
          <cell r="D131">
            <v>2</v>
          </cell>
          <cell r="E131">
            <v>9</v>
          </cell>
          <cell r="F131">
            <v>19</v>
          </cell>
          <cell r="G131">
            <v>9</v>
          </cell>
          <cell r="H131">
            <v>171</v>
          </cell>
        </row>
        <row r="132">
          <cell r="B132" t="str">
            <v>2023JULIO</v>
          </cell>
          <cell r="C132">
            <v>31</v>
          </cell>
          <cell r="D132">
            <v>2</v>
          </cell>
          <cell r="E132">
            <v>9</v>
          </cell>
          <cell r="F132">
            <v>20</v>
          </cell>
          <cell r="G132">
            <v>9</v>
          </cell>
          <cell r="H132">
            <v>180</v>
          </cell>
        </row>
        <row r="133">
          <cell r="B133" t="str">
            <v>2023AGOSTO</v>
          </cell>
          <cell r="C133">
            <v>31</v>
          </cell>
          <cell r="D133">
            <v>2</v>
          </cell>
          <cell r="E133">
            <v>8</v>
          </cell>
          <cell r="F133">
            <v>21</v>
          </cell>
          <cell r="G133">
            <v>9</v>
          </cell>
          <cell r="H133">
            <v>189</v>
          </cell>
        </row>
        <row r="134">
          <cell r="B134" t="str">
            <v>2023SEPTIEMBRE</v>
          </cell>
          <cell r="C134">
            <v>30</v>
          </cell>
          <cell r="D134">
            <v>0</v>
          </cell>
          <cell r="E134">
            <v>10</v>
          </cell>
          <cell r="F134">
            <v>20</v>
          </cell>
          <cell r="G134">
            <v>9</v>
          </cell>
          <cell r="H134">
            <v>180</v>
          </cell>
        </row>
        <row r="135">
          <cell r="B135" t="str">
            <v>2023OCTUBRE</v>
          </cell>
          <cell r="C135">
            <v>31</v>
          </cell>
          <cell r="D135">
            <v>1</v>
          </cell>
          <cell r="E135">
            <v>8</v>
          </cell>
          <cell r="F135">
            <v>22</v>
          </cell>
          <cell r="G135">
            <v>9</v>
          </cell>
          <cell r="H135">
            <v>198</v>
          </cell>
        </row>
        <row r="136">
          <cell r="B136" t="str">
            <v>2023NOVIEMBRE</v>
          </cell>
          <cell r="C136">
            <v>30</v>
          </cell>
          <cell r="D136">
            <v>2</v>
          </cell>
          <cell r="E136">
            <v>8</v>
          </cell>
          <cell r="F136">
            <v>20</v>
          </cell>
          <cell r="G136">
            <v>9</v>
          </cell>
          <cell r="H136">
            <v>180</v>
          </cell>
        </row>
        <row r="137">
          <cell r="B137" t="str">
            <v>2023DICIEMBRE</v>
          </cell>
          <cell r="C137">
            <v>31</v>
          </cell>
          <cell r="D137">
            <v>2</v>
          </cell>
          <cell r="E137">
            <v>10</v>
          </cell>
          <cell r="F137">
            <v>19</v>
          </cell>
          <cell r="G137">
            <v>9</v>
          </cell>
          <cell r="H137">
            <v>171</v>
          </cell>
        </row>
        <row r="138">
          <cell r="B138" t="str">
            <v>2024ENERO</v>
          </cell>
          <cell r="C138">
            <v>31</v>
          </cell>
          <cell r="D138">
            <v>2</v>
          </cell>
          <cell r="E138">
            <v>8</v>
          </cell>
          <cell r="F138">
            <v>21</v>
          </cell>
          <cell r="G138">
            <v>9</v>
          </cell>
          <cell r="H138">
            <v>189</v>
          </cell>
        </row>
        <row r="139">
          <cell r="B139" t="str">
            <v>2024FEBRERO</v>
          </cell>
          <cell r="C139">
            <v>28</v>
          </cell>
          <cell r="D139">
            <v>0</v>
          </cell>
          <cell r="E139">
            <v>8</v>
          </cell>
          <cell r="F139">
            <v>20</v>
          </cell>
          <cell r="G139">
            <v>9</v>
          </cell>
          <cell r="H139">
            <v>180</v>
          </cell>
        </row>
        <row r="140">
          <cell r="B140" t="str">
            <v>2024MARZO</v>
          </cell>
          <cell r="C140">
            <v>31</v>
          </cell>
          <cell r="D140">
            <v>3</v>
          </cell>
          <cell r="E140">
            <v>9</v>
          </cell>
          <cell r="F140">
            <v>19</v>
          </cell>
          <cell r="G140">
            <v>9</v>
          </cell>
          <cell r="H140">
            <v>171</v>
          </cell>
        </row>
        <row r="141">
          <cell r="B141" t="str">
            <v>2024ABRIL</v>
          </cell>
          <cell r="C141">
            <v>30</v>
          </cell>
          <cell r="D141">
            <v>0</v>
          </cell>
          <cell r="E141">
            <v>9</v>
          </cell>
          <cell r="F141">
            <v>21</v>
          </cell>
          <cell r="G141">
            <v>9</v>
          </cell>
          <cell r="H141">
            <v>189</v>
          </cell>
        </row>
        <row r="142">
          <cell r="B142" t="str">
            <v>2024MAYO</v>
          </cell>
          <cell r="C142">
            <v>31</v>
          </cell>
          <cell r="D142">
            <v>1</v>
          </cell>
          <cell r="E142">
            <v>8</v>
          </cell>
          <cell r="F142">
            <v>22</v>
          </cell>
          <cell r="G142">
            <v>9</v>
          </cell>
          <cell r="H142">
            <v>198</v>
          </cell>
        </row>
        <row r="143">
          <cell r="B143" t="str">
            <v>2024JUNIO</v>
          </cell>
          <cell r="C143">
            <v>30</v>
          </cell>
          <cell r="D143">
            <v>2</v>
          </cell>
          <cell r="E143">
            <v>9</v>
          </cell>
          <cell r="F143">
            <v>19</v>
          </cell>
          <cell r="G143">
            <v>9</v>
          </cell>
          <cell r="H143">
            <v>171</v>
          </cell>
        </row>
        <row r="144">
          <cell r="B144" t="str">
            <v>2024JULIO</v>
          </cell>
          <cell r="C144">
            <v>31</v>
          </cell>
          <cell r="D144">
            <v>2</v>
          </cell>
          <cell r="E144">
            <v>9</v>
          </cell>
          <cell r="F144">
            <v>20</v>
          </cell>
          <cell r="G144">
            <v>9</v>
          </cell>
          <cell r="H144">
            <v>180</v>
          </cell>
        </row>
        <row r="145">
          <cell r="B145" t="str">
            <v>2024AGOSTO</v>
          </cell>
          <cell r="C145">
            <v>31</v>
          </cell>
          <cell r="D145">
            <v>2</v>
          </cell>
          <cell r="E145">
            <v>8</v>
          </cell>
          <cell r="F145">
            <v>21</v>
          </cell>
          <cell r="G145">
            <v>9</v>
          </cell>
          <cell r="H145">
            <v>189</v>
          </cell>
        </row>
        <row r="146">
          <cell r="B146" t="str">
            <v>2024SEPTIEMBRE</v>
          </cell>
          <cell r="C146">
            <v>30</v>
          </cell>
          <cell r="D146">
            <v>0</v>
          </cell>
          <cell r="E146">
            <v>10</v>
          </cell>
          <cell r="F146">
            <v>20</v>
          </cell>
          <cell r="G146">
            <v>9</v>
          </cell>
          <cell r="H146">
            <v>180</v>
          </cell>
        </row>
        <row r="147">
          <cell r="B147" t="str">
            <v>2024OCTUBRE</v>
          </cell>
          <cell r="C147">
            <v>31</v>
          </cell>
          <cell r="D147">
            <v>1</v>
          </cell>
          <cell r="E147">
            <v>8</v>
          </cell>
          <cell r="F147">
            <v>22</v>
          </cell>
          <cell r="G147">
            <v>9</v>
          </cell>
          <cell r="H147">
            <v>198</v>
          </cell>
        </row>
        <row r="148">
          <cell r="B148" t="str">
            <v>2024NOVIEMBRE</v>
          </cell>
          <cell r="C148">
            <v>30</v>
          </cell>
          <cell r="D148">
            <v>2</v>
          </cell>
          <cell r="E148">
            <v>8</v>
          </cell>
          <cell r="F148">
            <v>20</v>
          </cell>
          <cell r="G148">
            <v>9</v>
          </cell>
          <cell r="H148">
            <v>180</v>
          </cell>
        </row>
        <row r="149">
          <cell r="B149" t="str">
            <v>2024DICIEMBRE</v>
          </cell>
          <cell r="C149">
            <v>31</v>
          </cell>
          <cell r="D149">
            <v>2</v>
          </cell>
          <cell r="E149">
            <v>10</v>
          </cell>
          <cell r="F149">
            <v>19</v>
          </cell>
          <cell r="G149">
            <v>9</v>
          </cell>
          <cell r="H149">
            <v>171</v>
          </cell>
        </row>
        <row r="150">
          <cell r="B150" t="str">
            <v>2025ENERO</v>
          </cell>
          <cell r="C150">
            <v>31</v>
          </cell>
          <cell r="D150">
            <v>2</v>
          </cell>
          <cell r="E150">
            <v>8</v>
          </cell>
          <cell r="F150">
            <v>21</v>
          </cell>
          <cell r="G150">
            <v>9</v>
          </cell>
          <cell r="H150">
            <v>189</v>
          </cell>
        </row>
        <row r="151">
          <cell r="B151" t="str">
            <v>2025FEBRERO</v>
          </cell>
          <cell r="C151">
            <v>28</v>
          </cell>
          <cell r="D151">
            <v>0</v>
          </cell>
          <cell r="E151">
            <v>8</v>
          </cell>
          <cell r="F151">
            <v>20</v>
          </cell>
          <cell r="G151">
            <v>9</v>
          </cell>
          <cell r="H151">
            <v>180</v>
          </cell>
        </row>
        <row r="152">
          <cell r="B152" t="str">
            <v>2025MARZO</v>
          </cell>
          <cell r="C152">
            <v>31</v>
          </cell>
          <cell r="D152">
            <v>3</v>
          </cell>
          <cell r="E152">
            <v>9</v>
          </cell>
          <cell r="F152">
            <v>19</v>
          </cell>
          <cell r="G152">
            <v>9</v>
          </cell>
          <cell r="H152">
            <v>171</v>
          </cell>
        </row>
        <row r="153">
          <cell r="B153" t="str">
            <v>2025ABRIL</v>
          </cell>
          <cell r="C153">
            <v>30</v>
          </cell>
          <cell r="D153">
            <v>0</v>
          </cell>
          <cell r="E153">
            <v>9</v>
          </cell>
          <cell r="F153">
            <v>21</v>
          </cell>
          <cell r="G153">
            <v>9</v>
          </cell>
          <cell r="H153">
            <v>189</v>
          </cell>
        </row>
        <row r="154">
          <cell r="B154" t="str">
            <v>2025MAYO</v>
          </cell>
          <cell r="C154">
            <v>31</v>
          </cell>
          <cell r="D154">
            <v>1</v>
          </cell>
          <cell r="E154">
            <v>8</v>
          </cell>
          <cell r="F154">
            <v>22</v>
          </cell>
          <cell r="G154">
            <v>9</v>
          </cell>
          <cell r="H154">
            <v>198</v>
          </cell>
        </row>
        <row r="155">
          <cell r="B155" t="str">
            <v>2025JUNIO</v>
          </cell>
          <cell r="C155">
            <v>30</v>
          </cell>
          <cell r="D155">
            <v>2</v>
          </cell>
          <cell r="E155">
            <v>9</v>
          </cell>
          <cell r="F155">
            <v>19</v>
          </cell>
          <cell r="G155">
            <v>9</v>
          </cell>
          <cell r="H155">
            <v>171</v>
          </cell>
        </row>
        <row r="156">
          <cell r="B156" t="str">
            <v>2025JULIO</v>
          </cell>
          <cell r="C156">
            <v>31</v>
          </cell>
          <cell r="D156">
            <v>2</v>
          </cell>
          <cell r="E156">
            <v>9</v>
          </cell>
          <cell r="F156">
            <v>20</v>
          </cell>
          <cell r="G156">
            <v>9</v>
          </cell>
          <cell r="H156">
            <v>180</v>
          </cell>
        </row>
        <row r="157">
          <cell r="B157" t="str">
            <v>2025AGOSTO</v>
          </cell>
          <cell r="C157">
            <v>31</v>
          </cell>
          <cell r="D157">
            <v>2</v>
          </cell>
          <cell r="E157">
            <v>8</v>
          </cell>
          <cell r="F157">
            <v>21</v>
          </cell>
          <cell r="G157">
            <v>9</v>
          </cell>
          <cell r="H157">
            <v>189</v>
          </cell>
        </row>
        <row r="158">
          <cell r="B158" t="str">
            <v>2025SEPTIEMBRE</v>
          </cell>
          <cell r="C158">
            <v>30</v>
          </cell>
          <cell r="D158">
            <v>0</v>
          </cell>
          <cell r="E158">
            <v>10</v>
          </cell>
          <cell r="F158">
            <v>20</v>
          </cell>
          <cell r="G158">
            <v>9</v>
          </cell>
          <cell r="H158">
            <v>180</v>
          </cell>
        </row>
        <row r="159">
          <cell r="B159" t="str">
            <v>2025OCTUBRE</v>
          </cell>
          <cell r="C159">
            <v>31</v>
          </cell>
          <cell r="D159">
            <v>1</v>
          </cell>
          <cell r="E159">
            <v>8</v>
          </cell>
          <cell r="F159">
            <v>22</v>
          </cell>
          <cell r="G159">
            <v>9</v>
          </cell>
          <cell r="H159">
            <v>198</v>
          </cell>
        </row>
        <row r="160">
          <cell r="B160" t="str">
            <v>2025NOVIEMBRE</v>
          </cell>
          <cell r="C160">
            <v>30</v>
          </cell>
          <cell r="D160">
            <v>2</v>
          </cell>
          <cell r="E160">
            <v>8</v>
          </cell>
          <cell r="F160">
            <v>20</v>
          </cell>
          <cell r="G160">
            <v>9</v>
          </cell>
          <cell r="H160">
            <v>180</v>
          </cell>
        </row>
        <row r="161">
          <cell r="B161" t="str">
            <v>2025DICIEMBRE</v>
          </cell>
          <cell r="C161">
            <v>31</v>
          </cell>
          <cell r="D161">
            <v>2</v>
          </cell>
          <cell r="E161">
            <v>10</v>
          </cell>
          <cell r="F161">
            <v>19</v>
          </cell>
          <cell r="G161">
            <v>9</v>
          </cell>
          <cell r="H161">
            <v>171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>
        <row r="6">
          <cell r="B6" t="str">
            <v>Directivo 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Vol_&amp;_Calc_Aux"/>
      <sheetName val="Lista_Vendáveis"/>
      <sheetName val="Seletor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</sheetNames>
    <sheetDataSet>
      <sheetData sheetId="0" refreshError="1"/>
      <sheetData sheetId="1" refreshError="1"/>
      <sheetData sheetId="2" refreshError="1"/>
      <sheetData sheetId="3">
        <row r="13">
          <cell r="C13">
            <v>20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 Cotizac - Examenes médico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 GENERALES"/>
      <sheetName val="T. HUMANO M.1"/>
      <sheetName val="T. HUMANO M.2"/>
      <sheetName val="T. HUMANO M.3"/>
      <sheetName val="RESUMEN COSTOS ZONA 1"/>
      <sheetName val="RESUMEN COSTOS ZONA 2"/>
      <sheetName val="RESUMEN COSTOS ZONA 3"/>
      <sheetName val="Transporte y Viaticos"/>
      <sheetName val="% Adm y Util"/>
      <sheetName val="SALARIO DE REFERENCIA"/>
      <sheetName val="Viaticos"/>
    </sheetNames>
    <sheetDataSet>
      <sheetData sheetId="0">
        <row r="10">
          <cell r="C10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1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C - EST y DISEÑOS GIRON"/>
      <sheetName val="COTIZACIÓN"/>
      <sheetName val="PARAMETROS GENERALES"/>
      <sheetName val="TALENTO HUMANO"/>
      <sheetName val="RESUMEN COSTOS"/>
      <sheetName val="% Adm y Util"/>
      <sheetName val="PROYECCIÓN DE PRECIOS"/>
      <sheetName val="SALARIO DE REFERENCIA"/>
    </sheetNames>
    <sheetDataSet>
      <sheetData sheetId="0"/>
      <sheetData sheetId="1"/>
      <sheetData sheetId="2"/>
      <sheetData sheetId="3"/>
      <sheetData sheetId="4">
        <row r="9">
          <cell r="G9">
            <v>8679911</v>
          </cell>
        </row>
      </sheetData>
      <sheetData sheetId="5"/>
      <sheetData sheetId="6"/>
      <sheetData sheetId="7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"/>
  <sheetViews>
    <sheetView showGridLines="0" tabSelected="1" zoomScale="80" zoomScaleNormal="80" workbookViewId="0">
      <selection activeCell="K16" sqref="K16"/>
    </sheetView>
  </sheetViews>
  <sheetFormatPr baseColWidth="10" defaultColWidth="11.42578125" defaultRowHeight="23.45" customHeight="1"/>
  <cols>
    <col min="1" max="1" width="1.42578125" style="19" customWidth="1"/>
    <col min="2" max="2" width="9.7109375" style="19" customWidth="1"/>
    <col min="3" max="3" width="26.140625" style="19" customWidth="1"/>
    <col min="4" max="4" width="13.85546875" style="19" customWidth="1"/>
    <col min="5" max="7" width="10.7109375" style="21" customWidth="1"/>
    <col min="8" max="8" width="13.85546875" style="21" customWidth="1"/>
    <col min="9" max="9" width="14.28515625" style="21" customWidth="1"/>
    <col min="10" max="12" width="15.85546875" style="21" customWidth="1"/>
    <col min="13" max="13" width="13.7109375" style="19" customWidth="1"/>
    <col min="14" max="14" width="11.28515625" style="19" customWidth="1"/>
    <col min="15" max="15" width="14.28515625" style="19" customWidth="1"/>
    <col min="16" max="16" width="13.28515625" style="56" bestFit="1" customWidth="1"/>
    <col min="17" max="17" width="11.42578125" style="56"/>
    <col min="18" max="18" width="13.28515625" style="56" bestFit="1" customWidth="1"/>
    <col min="19" max="33" width="11.42578125" style="56"/>
    <col min="34" max="16384" width="11.42578125" style="19"/>
  </cols>
  <sheetData>
    <row r="1" spans="2:33" ht="7.5" customHeight="1" thickBot="1">
      <c r="P1" s="21"/>
      <c r="Q1" s="21"/>
      <c r="R1" s="21"/>
      <c r="S1" s="21"/>
      <c r="T1" s="21"/>
      <c r="U1" s="21"/>
      <c r="V1" s="21"/>
    </row>
    <row r="2" spans="2:33" ht="36" customHeight="1">
      <c r="B2" s="109" t="s">
        <v>0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1"/>
      <c r="P2" s="21"/>
      <c r="Q2" s="21"/>
      <c r="R2" s="21"/>
      <c r="S2" s="21"/>
      <c r="T2" s="21"/>
      <c r="U2" s="21"/>
      <c r="V2" s="21"/>
    </row>
    <row r="3" spans="2:33" ht="21.6" customHeight="1" thickBot="1">
      <c r="B3" s="112" t="s">
        <v>1</v>
      </c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4"/>
      <c r="P3" s="21"/>
      <c r="Q3" s="21"/>
      <c r="R3" s="21"/>
      <c r="S3" s="21"/>
      <c r="T3" s="21"/>
      <c r="U3" s="21"/>
      <c r="V3" s="21"/>
    </row>
    <row r="4" spans="2:33" ht="7.5" customHeight="1" thickBot="1">
      <c r="E4" s="19"/>
      <c r="F4" s="19"/>
      <c r="G4" s="19"/>
      <c r="H4" s="19"/>
      <c r="I4" s="19"/>
      <c r="J4" s="19"/>
      <c r="K4" s="19"/>
      <c r="L4" s="19"/>
      <c r="P4" s="21"/>
      <c r="Q4" s="21"/>
      <c r="R4" s="21"/>
      <c r="S4" s="21"/>
      <c r="T4" s="21"/>
      <c r="U4" s="21"/>
      <c r="V4" s="21"/>
    </row>
    <row r="5" spans="2:33" ht="36.6" customHeight="1" thickBot="1">
      <c r="B5" s="117" t="s">
        <v>195</v>
      </c>
      <c r="C5" s="118"/>
      <c r="D5" s="115" t="s">
        <v>203</v>
      </c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6"/>
      <c r="P5" s="21"/>
      <c r="Q5" s="21"/>
      <c r="R5" s="21"/>
      <c r="S5" s="21"/>
      <c r="T5" s="21"/>
      <c r="U5" s="21"/>
      <c r="V5" s="21"/>
    </row>
    <row r="6" spans="2:33" ht="7.5" customHeight="1" thickBot="1">
      <c r="E6" s="19"/>
      <c r="F6" s="19"/>
      <c r="G6" s="19"/>
      <c r="H6" s="19"/>
      <c r="I6" s="19"/>
      <c r="J6" s="19"/>
      <c r="K6" s="19"/>
      <c r="L6" s="19"/>
      <c r="P6" s="21"/>
      <c r="Q6" s="21"/>
      <c r="R6" s="21"/>
      <c r="S6" s="21"/>
      <c r="T6" s="21"/>
      <c r="U6" s="21"/>
      <c r="V6" s="21"/>
    </row>
    <row r="7" spans="2:33" s="20" customFormat="1" ht="24.75" customHeight="1">
      <c r="B7" s="45" t="s">
        <v>2</v>
      </c>
      <c r="C7" s="119"/>
      <c r="D7" s="119"/>
      <c r="E7" s="89" t="s">
        <v>3</v>
      </c>
      <c r="F7" s="89"/>
      <c r="G7" s="89"/>
      <c r="H7" s="103"/>
      <c r="I7" s="103"/>
      <c r="J7" s="103"/>
      <c r="K7" s="100" t="s">
        <v>4</v>
      </c>
      <c r="L7" s="100"/>
      <c r="M7" s="103"/>
      <c r="N7" s="103"/>
      <c r="O7" s="104"/>
      <c r="P7" s="21"/>
      <c r="Q7" s="21"/>
      <c r="R7" s="21"/>
      <c r="S7" s="21"/>
      <c r="T7" s="21"/>
      <c r="U7" s="21"/>
      <c r="V7" s="21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</row>
    <row r="8" spans="2:33" s="20" customFormat="1" ht="24.75" customHeight="1">
      <c r="B8" s="46" t="s">
        <v>5</v>
      </c>
      <c r="C8" s="120"/>
      <c r="D8" s="120"/>
      <c r="E8" s="90" t="s">
        <v>6</v>
      </c>
      <c r="F8" s="90"/>
      <c r="G8" s="90"/>
      <c r="H8" s="105"/>
      <c r="I8" s="105"/>
      <c r="J8" s="105"/>
      <c r="K8" s="101" t="s">
        <v>7</v>
      </c>
      <c r="L8" s="101"/>
      <c r="M8" s="105"/>
      <c r="N8" s="105"/>
      <c r="O8" s="106"/>
      <c r="P8" s="21"/>
      <c r="Q8" s="21"/>
      <c r="R8" s="21"/>
      <c r="S8" s="21"/>
      <c r="T8" s="21"/>
      <c r="U8" s="21"/>
      <c r="V8" s="21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</row>
    <row r="9" spans="2:33" s="20" customFormat="1" ht="24.75" customHeight="1" thickBot="1">
      <c r="B9" s="47" t="s">
        <v>8</v>
      </c>
      <c r="C9" s="130"/>
      <c r="D9" s="131"/>
      <c r="E9" s="91" t="s">
        <v>9</v>
      </c>
      <c r="F9" s="91"/>
      <c r="G9" s="91"/>
      <c r="H9" s="123"/>
      <c r="I9" s="123"/>
      <c r="J9" s="123"/>
      <c r="K9" s="102" t="s">
        <v>10</v>
      </c>
      <c r="L9" s="102"/>
      <c r="M9" s="107"/>
      <c r="N9" s="107"/>
      <c r="O9" s="108"/>
      <c r="P9" s="21"/>
      <c r="Q9" s="21"/>
      <c r="R9" s="21"/>
      <c r="S9" s="21"/>
      <c r="T9" s="21"/>
      <c r="U9" s="21"/>
      <c r="V9" s="21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</row>
    <row r="10" spans="2:33" ht="7.5" customHeight="1" thickBot="1">
      <c r="E10" s="19"/>
      <c r="F10" s="19"/>
      <c r="G10" s="19"/>
      <c r="H10" s="19"/>
      <c r="I10" s="19"/>
      <c r="J10" s="19"/>
      <c r="K10" s="19"/>
      <c r="L10" s="19"/>
      <c r="P10" s="21"/>
      <c r="Q10" s="21"/>
      <c r="R10" s="21"/>
      <c r="S10" s="21"/>
      <c r="T10" s="21"/>
      <c r="U10" s="21"/>
      <c r="V10" s="21"/>
    </row>
    <row r="11" spans="2:33" ht="21.75" customHeight="1" thickBot="1">
      <c r="B11" s="132" t="s">
        <v>11</v>
      </c>
      <c r="C11" s="133"/>
      <c r="D11" s="35" t="s">
        <v>209</v>
      </c>
      <c r="E11" s="19"/>
      <c r="F11" s="19"/>
      <c r="G11" s="19"/>
      <c r="J11" s="34"/>
      <c r="K11" s="34"/>
      <c r="L11" s="34"/>
      <c r="P11" s="21"/>
      <c r="Q11" s="21"/>
      <c r="R11" s="21"/>
      <c r="S11" s="21"/>
      <c r="T11" s="21"/>
      <c r="U11" s="21"/>
      <c r="V11" s="21"/>
    </row>
    <row r="12" spans="2:33" ht="7.5" customHeight="1" thickBot="1">
      <c r="E12" s="19"/>
      <c r="F12" s="19"/>
      <c r="G12" s="19"/>
      <c r="H12" s="19"/>
      <c r="I12" s="19"/>
      <c r="J12" s="19"/>
      <c r="K12" s="19"/>
      <c r="L12" s="19"/>
      <c r="P12" s="21"/>
      <c r="Q12" s="21"/>
      <c r="R12" s="21"/>
      <c r="S12" s="21"/>
      <c r="T12" s="21"/>
      <c r="U12" s="21"/>
      <c r="V12" s="21"/>
    </row>
    <row r="13" spans="2:33" ht="21.75" customHeight="1" thickBot="1">
      <c r="B13" s="127" t="s">
        <v>202</v>
      </c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9"/>
      <c r="P13" s="21"/>
      <c r="Q13" s="21"/>
      <c r="R13" s="21"/>
      <c r="S13" s="21"/>
      <c r="T13" s="21"/>
      <c r="U13" s="21"/>
      <c r="V13" s="21"/>
    </row>
    <row r="14" spans="2:33" ht="3.75" customHeight="1">
      <c r="E14" s="19"/>
      <c r="F14" s="19"/>
      <c r="G14" s="19"/>
      <c r="H14" s="19"/>
      <c r="I14" s="19"/>
      <c r="J14" s="19"/>
      <c r="K14" s="19"/>
      <c r="L14" s="19"/>
      <c r="P14" s="21"/>
      <c r="Q14" s="21"/>
      <c r="R14" s="21"/>
      <c r="S14" s="21"/>
      <c r="T14" s="21"/>
      <c r="U14" s="21"/>
      <c r="V14" s="21"/>
    </row>
    <row r="15" spans="2:33" s="44" customFormat="1" ht="15" customHeight="1" thickBot="1">
      <c r="F15" s="92" t="s">
        <v>193</v>
      </c>
      <c r="G15" s="93"/>
      <c r="H15" s="93"/>
      <c r="I15" s="93"/>
      <c r="J15" s="94"/>
      <c r="K15" s="95" t="s">
        <v>194</v>
      </c>
      <c r="L15" s="96"/>
      <c r="M15" s="96"/>
      <c r="N15" s="96"/>
      <c r="O15" s="96"/>
      <c r="P15" s="21"/>
      <c r="Q15" s="21"/>
      <c r="R15" s="21"/>
      <c r="S15" s="21"/>
      <c r="T15" s="21"/>
      <c r="U15" s="21"/>
      <c r="V15" s="21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</row>
    <row r="16" spans="2:33" ht="63.75">
      <c r="B16" s="6" t="s">
        <v>12</v>
      </c>
      <c r="C16" s="7" t="s">
        <v>204</v>
      </c>
      <c r="D16" s="7" t="s">
        <v>206</v>
      </c>
      <c r="E16" s="7" t="s">
        <v>212</v>
      </c>
      <c r="F16" s="39" t="s">
        <v>218</v>
      </c>
      <c r="G16" s="7" t="s">
        <v>219</v>
      </c>
      <c r="H16" s="7" t="s">
        <v>210</v>
      </c>
      <c r="I16" s="7" t="s">
        <v>211</v>
      </c>
      <c r="J16" s="12" t="s">
        <v>213</v>
      </c>
      <c r="K16" s="74" t="s">
        <v>218</v>
      </c>
      <c r="L16" s="75" t="s">
        <v>220</v>
      </c>
      <c r="M16" s="75" t="s">
        <v>210</v>
      </c>
      <c r="N16" s="75" t="s">
        <v>211</v>
      </c>
      <c r="O16" s="76" t="s">
        <v>214</v>
      </c>
      <c r="P16" s="21"/>
      <c r="Q16" s="21"/>
      <c r="R16" s="21"/>
      <c r="S16" s="21"/>
      <c r="T16" s="21"/>
      <c r="U16" s="21"/>
      <c r="V16" s="21"/>
    </row>
    <row r="17" spans="1:22" ht="25.5">
      <c r="B17" s="8">
        <v>1</v>
      </c>
      <c r="C17" s="9" t="s">
        <v>205</v>
      </c>
      <c r="D17" s="9">
        <v>23</v>
      </c>
      <c r="E17" s="40">
        <v>0.19</v>
      </c>
      <c r="F17" s="41">
        <f>H17/D17</f>
        <v>31447.043478260868</v>
      </c>
      <c r="G17" s="81">
        <f>I17/D17</f>
        <v>37421.981739130431</v>
      </c>
      <c r="H17" s="81">
        <v>723282</v>
      </c>
      <c r="I17" s="77">
        <f>(H17*(1+E17))</f>
        <v>860705.58</v>
      </c>
      <c r="J17" s="42">
        <f>I17*8</f>
        <v>6885644.6399999997</v>
      </c>
      <c r="K17" s="43"/>
      <c r="L17" s="77"/>
      <c r="M17" s="77"/>
      <c r="N17" s="77">
        <f>M17*E17</f>
        <v>0</v>
      </c>
      <c r="O17" s="42">
        <f>N17*8</f>
        <v>0</v>
      </c>
      <c r="P17" s="21"/>
      <c r="Q17" s="21"/>
      <c r="R17" s="21"/>
      <c r="S17" s="21"/>
      <c r="T17" s="21"/>
      <c r="U17" s="21"/>
      <c r="V17" s="21"/>
    </row>
    <row r="18" spans="1:22" ht="14.25">
      <c r="B18" s="8">
        <v>2</v>
      </c>
      <c r="C18" s="9" t="s">
        <v>207</v>
      </c>
      <c r="D18" s="9">
        <v>51</v>
      </c>
      <c r="E18" s="40">
        <v>0.19</v>
      </c>
      <c r="F18" s="41">
        <f>H18/D18</f>
        <v>29664.019607843136</v>
      </c>
      <c r="G18" s="81">
        <f>I18/D18</f>
        <v>35300.183333333327</v>
      </c>
      <c r="H18" s="81">
        <v>1512865</v>
      </c>
      <c r="I18" s="77">
        <f>(H18*(1+E18))</f>
        <v>1800309.3499999999</v>
      </c>
      <c r="J18" s="42">
        <f>I18*8</f>
        <v>14402474.799999999</v>
      </c>
      <c r="K18" s="43"/>
      <c r="L18" s="77"/>
      <c r="M18" s="77"/>
      <c r="N18" s="77">
        <f>M18*E18</f>
        <v>0</v>
      </c>
      <c r="O18" s="42">
        <f>N18*8</f>
        <v>0</v>
      </c>
      <c r="P18" s="21"/>
      <c r="Q18" s="21"/>
      <c r="R18" s="21"/>
      <c r="S18" s="21"/>
      <c r="T18" s="21"/>
      <c r="U18" s="21"/>
      <c r="V18" s="21"/>
    </row>
    <row r="19" spans="1:22" ht="26.25" thickBot="1">
      <c r="B19" s="14">
        <v>3</v>
      </c>
      <c r="C19" s="15" t="s">
        <v>208</v>
      </c>
      <c r="D19" s="15">
        <v>55</v>
      </c>
      <c r="E19" s="48">
        <v>0.19</v>
      </c>
      <c r="F19" s="49">
        <f>H19/D19</f>
        <v>24158.909090909092</v>
      </c>
      <c r="G19" s="82">
        <f>I19/D19</f>
        <v>28749.101818181814</v>
      </c>
      <c r="H19" s="82">
        <v>1328740</v>
      </c>
      <c r="I19" s="78">
        <f>(H19*(1+E19))</f>
        <v>1581200.5999999999</v>
      </c>
      <c r="J19" s="50">
        <f>I19*8</f>
        <v>12649604.799999999</v>
      </c>
      <c r="K19" s="51"/>
      <c r="L19" s="78"/>
      <c r="M19" s="78"/>
      <c r="N19" s="78">
        <f>M19*E19</f>
        <v>0</v>
      </c>
      <c r="O19" s="50">
        <f t="shared" ref="O19" si="0">N19*8</f>
        <v>0</v>
      </c>
      <c r="P19" s="21"/>
      <c r="Q19" s="21"/>
      <c r="R19" s="21"/>
      <c r="S19" s="21"/>
      <c r="T19" s="21"/>
      <c r="U19" s="21"/>
      <c r="V19" s="21"/>
    </row>
    <row r="20" spans="1:22" ht="15.75" customHeight="1" thickBot="1">
      <c r="B20" s="124" t="s">
        <v>201</v>
      </c>
      <c r="C20" s="125"/>
      <c r="D20" s="125"/>
      <c r="E20" s="126"/>
      <c r="F20" s="24"/>
      <c r="G20" s="24"/>
      <c r="H20" s="24"/>
      <c r="I20" s="79">
        <f>SUM(I17:I19)</f>
        <v>4242215.5299999993</v>
      </c>
      <c r="J20" s="80">
        <f>SUM(J17:J19)</f>
        <v>33937724.239999995</v>
      </c>
      <c r="K20" s="44"/>
      <c r="L20" s="44"/>
      <c r="M20" s="44"/>
      <c r="N20" s="52">
        <f>SUM(N17:N19)</f>
        <v>0</v>
      </c>
      <c r="O20" s="38">
        <f>SUM(O17:O19)</f>
        <v>0</v>
      </c>
      <c r="P20" s="21"/>
      <c r="Q20" s="21"/>
      <c r="R20" s="21"/>
      <c r="S20" s="21"/>
      <c r="T20" s="21"/>
      <c r="U20" s="21"/>
      <c r="V20" s="21"/>
    </row>
    <row r="21" spans="1:22" ht="14.25">
      <c r="B21" s="22"/>
      <c r="C21" s="23"/>
      <c r="D21" s="23"/>
      <c r="E21" s="23"/>
      <c r="F21" s="23"/>
      <c r="G21" s="23"/>
      <c r="H21" s="24"/>
      <c r="I21" s="25"/>
      <c r="J21" s="26"/>
      <c r="K21" s="26"/>
      <c r="L21" s="26"/>
      <c r="M21" s="36"/>
      <c r="P21" s="21"/>
      <c r="Q21" s="21"/>
      <c r="R21" s="21"/>
      <c r="S21" s="21"/>
      <c r="T21" s="21"/>
      <c r="U21" s="21"/>
      <c r="V21" s="21"/>
    </row>
    <row r="22" spans="1:22" ht="3" customHeight="1" thickBot="1">
      <c r="B22" s="27"/>
      <c r="C22" s="27"/>
      <c r="E22" s="19"/>
      <c r="F22" s="19"/>
      <c r="G22" s="19"/>
      <c r="H22" s="19"/>
      <c r="I22" s="19"/>
      <c r="J22" s="28"/>
      <c r="K22" s="28"/>
      <c r="L22" s="28"/>
      <c r="M22" s="29"/>
      <c r="P22" s="21"/>
      <c r="Q22" s="21"/>
      <c r="R22" s="21"/>
      <c r="S22" s="21"/>
      <c r="T22" s="21"/>
      <c r="U22" s="21"/>
      <c r="V22" s="21"/>
    </row>
    <row r="23" spans="1:22" ht="24" customHeight="1">
      <c r="B23" s="143" t="s">
        <v>215</v>
      </c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83">
        <f>O20</f>
        <v>0</v>
      </c>
      <c r="O23" s="84"/>
      <c r="P23" s="21"/>
      <c r="Q23" s="21"/>
      <c r="R23" s="21"/>
      <c r="S23" s="21"/>
      <c r="T23" s="21"/>
      <c r="U23" s="21"/>
      <c r="V23" s="21"/>
    </row>
    <row r="24" spans="1:22" ht="24" customHeight="1" thickBot="1">
      <c r="B24" s="145" t="s">
        <v>216</v>
      </c>
      <c r="C24" s="146"/>
      <c r="D24" s="146"/>
      <c r="E24" s="146"/>
      <c r="F24" s="97"/>
      <c r="G24" s="98"/>
      <c r="H24" s="98"/>
      <c r="I24" s="98"/>
      <c r="J24" s="98"/>
      <c r="K24" s="98"/>
      <c r="L24" s="98"/>
      <c r="M24" s="98"/>
      <c r="N24" s="98"/>
      <c r="O24" s="99"/>
      <c r="P24" s="21"/>
      <c r="Q24" s="21"/>
      <c r="R24" s="21"/>
      <c r="S24" s="21"/>
      <c r="T24" s="21"/>
      <c r="U24" s="21"/>
      <c r="V24" s="21"/>
    </row>
    <row r="25" spans="1:22" ht="8.25" customHeight="1" thickBot="1">
      <c r="B25" s="22"/>
      <c r="C25" s="30"/>
      <c r="D25" s="31"/>
      <c r="E25" s="30"/>
      <c r="F25" s="30"/>
      <c r="G25" s="30"/>
      <c r="H25" s="32"/>
      <c r="I25" s="29"/>
      <c r="J25" s="28"/>
      <c r="K25" s="28"/>
      <c r="L25" s="28"/>
      <c r="M25" s="29"/>
      <c r="P25" s="21"/>
      <c r="Q25" s="21"/>
      <c r="R25" s="21"/>
      <c r="S25" s="21"/>
      <c r="T25" s="21"/>
      <c r="U25" s="21"/>
      <c r="V25" s="21"/>
    </row>
    <row r="26" spans="1:22" ht="116.25" customHeight="1" thickBot="1">
      <c r="B26" s="33" t="s">
        <v>191</v>
      </c>
      <c r="C26" s="134" t="s">
        <v>192</v>
      </c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6"/>
      <c r="P26" s="21"/>
      <c r="Q26" s="21"/>
      <c r="R26" s="21"/>
      <c r="S26" s="21"/>
      <c r="T26" s="21"/>
      <c r="U26" s="21"/>
      <c r="V26" s="21"/>
    </row>
    <row r="27" spans="1:22" ht="15" thickBot="1">
      <c r="B27" s="33" t="s">
        <v>199</v>
      </c>
      <c r="C27" s="137" t="s">
        <v>200</v>
      </c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9"/>
      <c r="P27" s="21"/>
      <c r="Q27" s="21"/>
      <c r="R27" s="21"/>
      <c r="S27" s="21"/>
      <c r="T27" s="21"/>
      <c r="U27" s="21"/>
      <c r="V27" s="21"/>
    </row>
    <row r="28" spans="1:22" ht="14.25" hidden="1" customHeight="1" thickBot="1">
      <c r="B28" s="5"/>
      <c r="C28" s="53"/>
      <c r="D28" s="54"/>
      <c r="E28" s="54"/>
      <c r="F28" s="54"/>
      <c r="G28" s="54"/>
      <c r="H28" s="54"/>
      <c r="I28" s="54"/>
      <c r="J28" s="54"/>
      <c r="K28" s="54"/>
      <c r="L28" s="54"/>
      <c r="M28" s="55"/>
      <c r="P28" s="21"/>
      <c r="Q28" s="21"/>
      <c r="R28" s="21"/>
      <c r="S28" s="21"/>
      <c r="T28" s="21"/>
      <c r="U28" s="21"/>
      <c r="V28" s="21"/>
    </row>
    <row r="29" spans="1:22" ht="12.75" hidden="1" customHeight="1">
      <c r="B29" s="5"/>
      <c r="C29" s="53"/>
      <c r="D29" s="54"/>
      <c r="E29" s="54"/>
      <c r="F29" s="54"/>
      <c r="G29" s="54"/>
      <c r="H29" s="54"/>
      <c r="I29" s="54"/>
      <c r="J29" s="54"/>
      <c r="K29" s="54"/>
      <c r="L29" s="54"/>
      <c r="M29" s="55"/>
      <c r="P29" s="21"/>
      <c r="Q29" s="21"/>
      <c r="R29" s="21"/>
      <c r="S29" s="21"/>
      <c r="T29" s="21"/>
      <c r="U29" s="21"/>
      <c r="V29" s="21"/>
    </row>
    <row r="30" spans="1:22" ht="0.75" customHeight="1" thickBot="1">
      <c r="B30" s="5"/>
      <c r="C30" s="53"/>
      <c r="D30" s="54"/>
      <c r="E30" s="54"/>
      <c r="F30" s="54"/>
      <c r="G30" s="54"/>
      <c r="H30" s="54"/>
      <c r="I30" s="54"/>
      <c r="J30" s="54"/>
      <c r="K30" s="54"/>
      <c r="L30" s="54"/>
      <c r="M30" s="55"/>
      <c r="P30" s="21"/>
      <c r="Q30" s="21"/>
      <c r="R30" s="21"/>
      <c r="S30" s="21"/>
      <c r="T30" s="21"/>
      <c r="U30" s="21"/>
      <c r="V30" s="21"/>
    </row>
    <row r="31" spans="1:22" ht="15" thickBot="1">
      <c r="B31" s="140" t="s">
        <v>217</v>
      </c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2"/>
      <c r="P31" s="21"/>
      <c r="Q31" s="21"/>
      <c r="R31" s="21"/>
      <c r="S31" s="21"/>
      <c r="T31" s="21"/>
      <c r="U31" s="21"/>
      <c r="V31" s="21"/>
    </row>
    <row r="32" spans="1:22" s="37" customFormat="1" ht="23.65" customHeight="1">
      <c r="A32" s="19"/>
      <c r="B32" s="87" t="s">
        <v>196</v>
      </c>
      <c r="C32" s="88"/>
      <c r="D32" s="88"/>
      <c r="E32" s="71"/>
      <c r="F32" s="71"/>
      <c r="G32" s="71"/>
      <c r="H32" s="71"/>
      <c r="I32" s="72"/>
      <c r="J32" s="72"/>
      <c r="K32" s="58"/>
      <c r="L32" s="58"/>
      <c r="M32" s="58"/>
      <c r="N32" s="58"/>
      <c r="O32" s="59"/>
      <c r="P32" s="21"/>
      <c r="Q32" s="21"/>
      <c r="R32" s="21"/>
      <c r="S32" s="21"/>
      <c r="T32" s="21"/>
      <c r="U32" s="21"/>
      <c r="V32" s="21"/>
    </row>
    <row r="33" spans="1:22" s="37" customFormat="1" ht="23.65" customHeight="1">
      <c r="A33" s="19"/>
      <c r="B33" s="60"/>
      <c r="C33" s="61"/>
      <c r="E33" s="62"/>
      <c r="F33" s="62"/>
      <c r="G33" s="62"/>
      <c r="H33" s="62"/>
      <c r="O33" s="63"/>
      <c r="P33" s="21"/>
      <c r="Q33" s="21"/>
      <c r="R33" s="21"/>
      <c r="S33" s="21"/>
      <c r="T33" s="21"/>
      <c r="U33" s="21"/>
      <c r="V33" s="21"/>
    </row>
    <row r="34" spans="1:22" s="37" customFormat="1" ht="23.65" customHeight="1">
      <c r="A34" s="19"/>
      <c r="B34" s="60"/>
      <c r="C34" s="61"/>
      <c r="E34" s="62"/>
      <c r="F34" s="62"/>
      <c r="G34" s="62"/>
      <c r="H34" s="62"/>
      <c r="O34" s="63"/>
      <c r="P34" s="21"/>
      <c r="Q34" s="21"/>
      <c r="R34" s="21"/>
      <c r="S34" s="21"/>
      <c r="T34" s="21"/>
      <c r="U34" s="21"/>
      <c r="V34" s="21"/>
    </row>
    <row r="35" spans="1:22" s="37" customFormat="1" ht="23.65" customHeight="1">
      <c r="A35" s="19"/>
      <c r="B35" s="85" t="s">
        <v>197</v>
      </c>
      <c r="C35" s="86"/>
      <c r="D35" s="86"/>
      <c r="E35" s="67"/>
      <c r="F35" s="67"/>
      <c r="G35" s="67"/>
      <c r="H35" s="67"/>
      <c r="I35" s="68"/>
      <c r="J35" s="68"/>
      <c r="K35" s="73"/>
      <c r="L35" s="73"/>
      <c r="O35" s="63"/>
      <c r="P35" s="21"/>
      <c r="Q35" s="21"/>
      <c r="R35" s="21"/>
      <c r="S35" s="21"/>
      <c r="T35" s="21"/>
      <c r="U35" s="21"/>
      <c r="V35" s="21"/>
    </row>
    <row r="36" spans="1:22" s="37" customFormat="1" ht="23.65" customHeight="1">
      <c r="A36" s="19"/>
      <c r="B36" s="85" t="s">
        <v>198</v>
      </c>
      <c r="C36" s="86"/>
      <c r="D36" s="86"/>
      <c r="E36" s="69"/>
      <c r="F36" s="69"/>
      <c r="G36" s="69"/>
      <c r="H36" s="69"/>
      <c r="I36" s="70"/>
      <c r="J36" s="70"/>
      <c r="K36" s="73"/>
      <c r="L36" s="73"/>
      <c r="O36" s="63"/>
      <c r="P36" s="21"/>
      <c r="Q36" s="21"/>
      <c r="R36" s="21"/>
      <c r="S36" s="21"/>
      <c r="T36" s="21"/>
      <c r="U36" s="21"/>
      <c r="V36" s="21"/>
    </row>
    <row r="37" spans="1:22" ht="14.25" customHeight="1" thickBot="1">
      <c r="B37" s="121"/>
      <c r="C37" s="122"/>
      <c r="D37" s="122"/>
      <c r="E37" s="64"/>
      <c r="F37" s="64"/>
      <c r="G37" s="64"/>
      <c r="H37" s="64"/>
      <c r="I37" s="64"/>
      <c r="J37" s="64"/>
      <c r="K37" s="64"/>
      <c r="L37" s="64"/>
      <c r="M37" s="64"/>
      <c r="N37" s="65"/>
      <c r="O37" s="66"/>
      <c r="P37" s="21"/>
      <c r="Q37" s="21"/>
      <c r="R37" s="21"/>
      <c r="S37" s="21"/>
      <c r="T37" s="21"/>
      <c r="U37" s="21"/>
      <c r="V37" s="21"/>
    </row>
    <row r="38" spans="1:22" ht="13.35" customHeight="1">
      <c r="P38" s="21"/>
      <c r="Q38" s="21"/>
      <c r="R38" s="21"/>
      <c r="S38" s="21"/>
      <c r="T38" s="21"/>
      <c r="U38" s="21"/>
      <c r="V38" s="21"/>
    </row>
  </sheetData>
  <mergeCells count="35">
    <mergeCell ref="B37:D37"/>
    <mergeCell ref="H9:J9"/>
    <mergeCell ref="B20:E20"/>
    <mergeCell ref="B13:O13"/>
    <mergeCell ref="C9:D9"/>
    <mergeCell ref="B11:C11"/>
    <mergeCell ref="C26:O26"/>
    <mergeCell ref="C27:O27"/>
    <mergeCell ref="B31:O31"/>
    <mergeCell ref="B36:D36"/>
    <mergeCell ref="B23:M23"/>
    <mergeCell ref="B24:E24"/>
    <mergeCell ref="B2:O2"/>
    <mergeCell ref="B3:O3"/>
    <mergeCell ref="D5:O5"/>
    <mergeCell ref="H7:J7"/>
    <mergeCell ref="H8:J8"/>
    <mergeCell ref="B5:C5"/>
    <mergeCell ref="C7:D7"/>
    <mergeCell ref="C8:D8"/>
    <mergeCell ref="N23:O23"/>
    <mergeCell ref="B35:D35"/>
    <mergeCell ref="B32:D32"/>
    <mergeCell ref="E7:G7"/>
    <mergeCell ref="E8:G8"/>
    <mergeCell ref="E9:G9"/>
    <mergeCell ref="F15:J15"/>
    <mergeCell ref="K15:O15"/>
    <mergeCell ref="F24:O24"/>
    <mergeCell ref="K7:L7"/>
    <mergeCell ref="K8:L8"/>
    <mergeCell ref="K9:L9"/>
    <mergeCell ref="M7:O7"/>
    <mergeCell ref="M8:O8"/>
    <mergeCell ref="M9:O9"/>
  </mergeCells>
  <conditionalFormatting sqref="H25">
    <cfRule type="cellIs" dxfId="0" priority="1" operator="equal">
      <formula>0</formula>
    </cfRule>
  </conditionalFormatting>
  <pageMargins left="0.59055118110236227" right="0.59055118110236227" top="0.59055118110236227" bottom="0.55118110236220474" header="0.31496062992125984" footer="0.31496062992125984"/>
  <pageSetup scale="62" orientation="portrait" r:id="rId1"/>
  <colBreaks count="1" manualBreakCount="1">
    <brk id="1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zoomScaleNormal="100" workbookViewId="0">
      <selection activeCell="M3" sqref="M3"/>
    </sheetView>
  </sheetViews>
  <sheetFormatPr baseColWidth="10" defaultRowHeight="15"/>
  <cols>
    <col min="1" max="1" width="6.42578125" customWidth="1"/>
    <col min="2" max="2" width="13.28515625" customWidth="1"/>
    <col min="5" max="5" width="10.42578125" customWidth="1"/>
    <col min="6" max="6" width="7.85546875" customWidth="1"/>
    <col min="7" max="7" width="23.42578125" customWidth="1"/>
  </cols>
  <sheetData>
    <row r="1" spans="1:7" ht="38.25">
      <c r="A1" s="6" t="s">
        <v>12</v>
      </c>
      <c r="B1" s="7" t="s">
        <v>176</v>
      </c>
      <c r="C1" s="7" t="s">
        <v>177</v>
      </c>
      <c r="D1" s="7" t="s">
        <v>178</v>
      </c>
      <c r="E1" s="7" t="s">
        <v>179</v>
      </c>
      <c r="F1" s="7" t="s">
        <v>180</v>
      </c>
      <c r="G1" s="12" t="s">
        <v>181</v>
      </c>
    </row>
    <row r="2" spans="1:7" ht="51">
      <c r="A2" s="8">
        <v>1</v>
      </c>
      <c r="B2" s="9" t="s">
        <v>182</v>
      </c>
      <c r="C2" s="9" t="s">
        <v>183</v>
      </c>
      <c r="D2" s="9" t="s">
        <v>184</v>
      </c>
      <c r="E2" s="10">
        <v>7</v>
      </c>
      <c r="F2" s="11" t="s">
        <v>185</v>
      </c>
      <c r="G2" s="13" t="s">
        <v>186</v>
      </c>
    </row>
    <row r="3" spans="1:7" ht="51">
      <c r="A3" s="8">
        <v>2</v>
      </c>
      <c r="B3" s="9" t="s">
        <v>182</v>
      </c>
      <c r="C3" s="9" t="s">
        <v>183</v>
      </c>
      <c r="D3" s="9" t="s">
        <v>184</v>
      </c>
      <c r="E3" s="10">
        <v>2</v>
      </c>
      <c r="F3" s="11" t="s">
        <v>185</v>
      </c>
      <c r="G3" s="13" t="s">
        <v>190</v>
      </c>
    </row>
    <row r="4" spans="1:7" ht="51">
      <c r="A4" s="8">
        <v>3</v>
      </c>
      <c r="B4" s="9" t="s">
        <v>182</v>
      </c>
      <c r="C4" s="9" t="s">
        <v>183</v>
      </c>
      <c r="D4" s="9" t="s">
        <v>184</v>
      </c>
      <c r="E4" s="10">
        <v>2</v>
      </c>
      <c r="F4" s="11" t="s">
        <v>187</v>
      </c>
      <c r="G4" s="13" t="s">
        <v>188</v>
      </c>
    </row>
    <row r="5" spans="1:7" ht="51.75" thickBot="1">
      <c r="A5" s="14">
        <v>4</v>
      </c>
      <c r="B5" s="15" t="s">
        <v>182</v>
      </c>
      <c r="C5" s="15" t="s">
        <v>189</v>
      </c>
      <c r="D5" s="15" t="s">
        <v>184</v>
      </c>
      <c r="E5" s="16">
        <v>1</v>
      </c>
      <c r="F5" s="17" t="s">
        <v>185</v>
      </c>
      <c r="G5" s="18" t="s">
        <v>186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8"/>
  <sheetViews>
    <sheetView topLeftCell="A128" workbookViewId="0">
      <selection activeCell="B2" sqref="B2:B148"/>
    </sheetView>
  </sheetViews>
  <sheetFormatPr baseColWidth="10" defaultRowHeight="15"/>
  <cols>
    <col min="1" max="1" width="72.140625" customWidth="1"/>
  </cols>
  <sheetData>
    <row r="1" spans="1:2">
      <c r="A1" s="4" t="s">
        <v>175</v>
      </c>
    </row>
    <row r="2" spans="1:2">
      <c r="A2" s="3" t="s">
        <v>145</v>
      </c>
      <c r="B2" s="1" t="s">
        <v>15</v>
      </c>
    </row>
    <row r="3" spans="1:2">
      <c r="A3" s="3" t="s">
        <v>144</v>
      </c>
      <c r="B3" s="1" t="s">
        <v>15</v>
      </c>
    </row>
    <row r="4" spans="1:2" ht="25.5">
      <c r="A4" s="3" t="s">
        <v>13</v>
      </c>
      <c r="B4" s="1" t="s">
        <v>14</v>
      </c>
    </row>
    <row r="5" spans="1:2">
      <c r="A5" s="3" t="s">
        <v>172</v>
      </c>
      <c r="B5" s="1" t="s">
        <v>15</v>
      </c>
    </row>
    <row r="6" spans="1:2" ht="25.5">
      <c r="A6" s="3" t="s">
        <v>85</v>
      </c>
      <c r="B6" s="1" t="s">
        <v>15</v>
      </c>
    </row>
    <row r="7" spans="1:2">
      <c r="A7" s="3" t="s">
        <v>86</v>
      </c>
      <c r="B7" s="1" t="s">
        <v>15</v>
      </c>
    </row>
    <row r="8" spans="1:2" ht="25.5">
      <c r="A8" s="3" t="s">
        <v>140</v>
      </c>
      <c r="B8" s="1" t="s">
        <v>141</v>
      </c>
    </row>
    <row r="9" spans="1:2">
      <c r="A9" s="3" t="s">
        <v>100</v>
      </c>
      <c r="B9" s="1" t="s">
        <v>15</v>
      </c>
    </row>
    <row r="10" spans="1:2" ht="38.25">
      <c r="A10" s="3" t="s">
        <v>87</v>
      </c>
      <c r="B10" s="1" t="s">
        <v>15</v>
      </c>
    </row>
    <row r="11" spans="1:2">
      <c r="A11" s="3" t="s">
        <v>16</v>
      </c>
      <c r="B11" s="1" t="s">
        <v>15</v>
      </c>
    </row>
    <row r="12" spans="1:2">
      <c r="A12" s="3" t="s">
        <v>18</v>
      </c>
      <c r="B12" s="1" t="s">
        <v>15</v>
      </c>
    </row>
    <row r="13" spans="1:2">
      <c r="A13" s="3" t="s">
        <v>116</v>
      </c>
      <c r="B13" s="1" t="s">
        <v>15</v>
      </c>
    </row>
    <row r="14" spans="1:2">
      <c r="A14" s="3" t="s">
        <v>19</v>
      </c>
      <c r="B14" s="1" t="s">
        <v>15</v>
      </c>
    </row>
    <row r="15" spans="1:2">
      <c r="A15" s="3" t="s">
        <v>132</v>
      </c>
      <c r="B15" s="1" t="s">
        <v>15</v>
      </c>
    </row>
    <row r="16" spans="1:2">
      <c r="A16" s="3" t="s">
        <v>142</v>
      </c>
      <c r="B16" s="1" t="s">
        <v>15</v>
      </c>
    </row>
    <row r="17" spans="1:2">
      <c r="A17" s="3" t="s">
        <v>167</v>
      </c>
      <c r="B17" s="1" t="s">
        <v>15</v>
      </c>
    </row>
    <row r="18" spans="1:2">
      <c r="A18" s="3" t="s">
        <v>121</v>
      </c>
      <c r="B18" s="1" t="s">
        <v>15</v>
      </c>
    </row>
    <row r="19" spans="1:2">
      <c r="A19" s="3" t="s">
        <v>122</v>
      </c>
      <c r="B19" s="1" t="s">
        <v>15</v>
      </c>
    </row>
    <row r="20" spans="1:2">
      <c r="A20" s="3" t="s">
        <v>123</v>
      </c>
      <c r="B20" s="1" t="s">
        <v>15</v>
      </c>
    </row>
    <row r="21" spans="1:2">
      <c r="A21" s="3" t="s">
        <v>20</v>
      </c>
      <c r="B21" s="1" t="s">
        <v>21</v>
      </c>
    </row>
    <row r="22" spans="1:2">
      <c r="A22" s="3" t="s">
        <v>22</v>
      </c>
      <c r="B22" s="1" t="s">
        <v>21</v>
      </c>
    </row>
    <row r="23" spans="1:2">
      <c r="A23" s="3" t="s">
        <v>23</v>
      </c>
      <c r="B23" s="1" t="s">
        <v>21</v>
      </c>
    </row>
    <row r="24" spans="1:2">
      <c r="A24" s="3" t="s">
        <v>146</v>
      </c>
      <c r="B24" s="1" t="s">
        <v>21</v>
      </c>
    </row>
    <row r="25" spans="1:2">
      <c r="A25" s="3" t="s">
        <v>138</v>
      </c>
      <c r="B25" s="1" t="s">
        <v>15</v>
      </c>
    </row>
    <row r="26" spans="1:2">
      <c r="A26" s="3" t="s">
        <v>174</v>
      </c>
      <c r="B26" s="1" t="s">
        <v>15</v>
      </c>
    </row>
    <row r="27" spans="1:2">
      <c r="A27" s="3" t="s">
        <v>173</v>
      </c>
      <c r="B27" s="1" t="s">
        <v>15</v>
      </c>
    </row>
    <row r="28" spans="1:2">
      <c r="A28" s="3" t="s">
        <v>143</v>
      </c>
      <c r="B28" s="1" t="s">
        <v>15</v>
      </c>
    </row>
    <row r="29" spans="1:2">
      <c r="A29" s="3" t="s">
        <v>24</v>
      </c>
      <c r="B29" s="1" t="s">
        <v>15</v>
      </c>
    </row>
    <row r="30" spans="1:2">
      <c r="A30" s="3" t="s">
        <v>25</v>
      </c>
      <c r="B30" s="1" t="s">
        <v>15</v>
      </c>
    </row>
    <row r="31" spans="1:2">
      <c r="A31" s="3" t="s">
        <v>26</v>
      </c>
      <c r="B31" s="1" t="s">
        <v>15</v>
      </c>
    </row>
    <row r="32" spans="1:2">
      <c r="A32" s="3" t="s">
        <v>27</v>
      </c>
      <c r="B32" s="1" t="s">
        <v>15</v>
      </c>
    </row>
    <row r="33" spans="1:2">
      <c r="A33" s="3" t="s">
        <v>28</v>
      </c>
      <c r="B33" s="1" t="s">
        <v>15</v>
      </c>
    </row>
    <row r="34" spans="1:2">
      <c r="A34" s="3" t="s">
        <v>164</v>
      </c>
      <c r="B34" s="1"/>
    </row>
    <row r="35" spans="1:2">
      <c r="A35" s="3" t="s">
        <v>157</v>
      </c>
      <c r="B35" s="1" t="s">
        <v>15</v>
      </c>
    </row>
    <row r="36" spans="1:2">
      <c r="A36" s="3" t="s">
        <v>29</v>
      </c>
      <c r="B36" s="1" t="s">
        <v>15</v>
      </c>
    </row>
    <row r="37" spans="1:2">
      <c r="A37" s="3" t="s">
        <v>30</v>
      </c>
      <c r="B37" s="1" t="s">
        <v>15</v>
      </c>
    </row>
    <row r="38" spans="1:2" ht="25.5">
      <c r="A38" s="3" t="s">
        <v>88</v>
      </c>
      <c r="B38" s="1" t="s">
        <v>15</v>
      </c>
    </row>
    <row r="39" spans="1:2" ht="38.25">
      <c r="A39" s="3" t="s">
        <v>89</v>
      </c>
      <c r="B39" s="1" t="s">
        <v>15</v>
      </c>
    </row>
    <row r="40" spans="1:2">
      <c r="A40" s="3" t="s">
        <v>31</v>
      </c>
      <c r="B40" s="1" t="s">
        <v>15</v>
      </c>
    </row>
    <row r="41" spans="1:2">
      <c r="A41" s="3" t="s">
        <v>32</v>
      </c>
      <c r="B41" s="1" t="s">
        <v>15</v>
      </c>
    </row>
    <row r="42" spans="1:2">
      <c r="A42" s="3" t="s">
        <v>33</v>
      </c>
      <c r="B42" s="1" t="s">
        <v>15</v>
      </c>
    </row>
    <row r="43" spans="1:2">
      <c r="A43" s="3" t="s">
        <v>34</v>
      </c>
      <c r="B43" s="1" t="s">
        <v>15</v>
      </c>
    </row>
    <row r="44" spans="1:2">
      <c r="A44" s="3" t="s">
        <v>35</v>
      </c>
      <c r="B44" s="1" t="s">
        <v>15</v>
      </c>
    </row>
    <row r="45" spans="1:2">
      <c r="A45" s="3" t="s">
        <v>158</v>
      </c>
      <c r="B45" s="1" t="s">
        <v>15</v>
      </c>
    </row>
    <row r="46" spans="1:2">
      <c r="A46" s="3" t="s">
        <v>36</v>
      </c>
      <c r="B46" s="1" t="s">
        <v>37</v>
      </c>
    </row>
    <row r="47" spans="1:2">
      <c r="A47" s="3" t="s">
        <v>38</v>
      </c>
      <c r="B47" s="1" t="s">
        <v>15</v>
      </c>
    </row>
    <row r="48" spans="1:2">
      <c r="A48" s="3" t="s">
        <v>106</v>
      </c>
      <c r="B48" s="1" t="s">
        <v>108</v>
      </c>
    </row>
    <row r="49" spans="1:2">
      <c r="A49" s="3" t="s">
        <v>105</v>
      </c>
      <c r="B49" s="1" t="s">
        <v>108</v>
      </c>
    </row>
    <row r="50" spans="1:2">
      <c r="A50" s="3" t="s">
        <v>39</v>
      </c>
      <c r="B50" s="1" t="s">
        <v>15</v>
      </c>
    </row>
    <row r="51" spans="1:2">
      <c r="A51" s="3" t="s">
        <v>40</v>
      </c>
      <c r="B51" s="1" t="s">
        <v>15</v>
      </c>
    </row>
    <row r="52" spans="1:2">
      <c r="A52" s="3" t="s">
        <v>41</v>
      </c>
      <c r="B52" s="1" t="s">
        <v>15</v>
      </c>
    </row>
    <row r="53" spans="1:2">
      <c r="A53" s="3" t="s">
        <v>130</v>
      </c>
      <c r="B53" s="1" t="s">
        <v>15</v>
      </c>
    </row>
    <row r="54" spans="1:2">
      <c r="A54" s="3" t="s">
        <v>155</v>
      </c>
      <c r="B54" s="1" t="s">
        <v>15</v>
      </c>
    </row>
    <row r="55" spans="1:2">
      <c r="A55" s="3" t="s">
        <v>42</v>
      </c>
      <c r="B55" s="1" t="s">
        <v>15</v>
      </c>
    </row>
    <row r="56" spans="1:2">
      <c r="A56" s="3" t="s">
        <v>154</v>
      </c>
      <c r="B56" s="1" t="s">
        <v>15</v>
      </c>
    </row>
    <row r="57" spans="1:2">
      <c r="A57" s="3" t="s">
        <v>104</v>
      </c>
      <c r="B57" s="1" t="s">
        <v>15</v>
      </c>
    </row>
    <row r="58" spans="1:2">
      <c r="A58" s="3" t="s">
        <v>43</v>
      </c>
      <c r="B58" s="1" t="s">
        <v>15</v>
      </c>
    </row>
    <row r="59" spans="1:2">
      <c r="A59" s="3" t="s">
        <v>44</v>
      </c>
      <c r="B59" s="1" t="s">
        <v>15</v>
      </c>
    </row>
    <row r="60" spans="1:2">
      <c r="A60" s="3" t="s">
        <v>171</v>
      </c>
      <c r="B60" s="1" t="s">
        <v>15</v>
      </c>
    </row>
    <row r="61" spans="1:2">
      <c r="A61" s="3" t="s">
        <v>45</v>
      </c>
      <c r="B61" s="1" t="s">
        <v>15</v>
      </c>
    </row>
    <row r="62" spans="1:2">
      <c r="A62" s="3" t="s">
        <v>46</v>
      </c>
      <c r="B62" s="1" t="s">
        <v>15</v>
      </c>
    </row>
    <row r="63" spans="1:2">
      <c r="A63" s="3" t="s">
        <v>136</v>
      </c>
      <c r="B63" s="1" t="s">
        <v>15</v>
      </c>
    </row>
    <row r="64" spans="1:2">
      <c r="A64" s="3" t="s">
        <v>107</v>
      </c>
      <c r="B64" s="1" t="s">
        <v>15</v>
      </c>
    </row>
    <row r="65" spans="1:2">
      <c r="A65" s="3" t="s">
        <v>47</v>
      </c>
      <c r="B65" s="1" t="s">
        <v>15</v>
      </c>
    </row>
    <row r="66" spans="1:2" ht="38.25">
      <c r="A66" s="3" t="s">
        <v>91</v>
      </c>
      <c r="B66" s="1" t="s">
        <v>129</v>
      </c>
    </row>
    <row r="67" spans="1:2" ht="38.25">
      <c r="A67" s="3" t="s">
        <v>90</v>
      </c>
      <c r="B67" s="1" t="s">
        <v>15</v>
      </c>
    </row>
    <row r="68" spans="1:2" ht="25.5">
      <c r="A68" s="3" t="s">
        <v>109</v>
      </c>
      <c r="B68" s="1" t="s">
        <v>110</v>
      </c>
    </row>
    <row r="69" spans="1:2">
      <c r="A69" s="3" t="s">
        <v>160</v>
      </c>
      <c r="B69" s="1" t="s">
        <v>68</v>
      </c>
    </row>
    <row r="70" spans="1:2" ht="38.25">
      <c r="A70" s="3" t="s">
        <v>92</v>
      </c>
      <c r="B70" s="1" t="s">
        <v>17</v>
      </c>
    </row>
    <row r="71" spans="1:2">
      <c r="A71" s="3" t="s">
        <v>159</v>
      </c>
      <c r="B71" s="1" t="s">
        <v>21</v>
      </c>
    </row>
    <row r="72" spans="1:2">
      <c r="A72" s="3" t="s">
        <v>49</v>
      </c>
      <c r="B72" s="1" t="s">
        <v>15</v>
      </c>
    </row>
    <row r="73" spans="1:2">
      <c r="A73" s="3" t="s">
        <v>50</v>
      </c>
      <c r="B73" s="1" t="s">
        <v>15</v>
      </c>
    </row>
    <row r="74" spans="1:2">
      <c r="A74" s="3" t="s">
        <v>51</v>
      </c>
      <c r="B74" s="1" t="s">
        <v>15</v>
      </c>
    </row>
    <row r="75" spans="1:2" ht="25.5">
      <c r="A75" s="3" t="s">
        <v>119</v>
      </c>
      <c r="B75" s="1" t="s">
        <v>15</v>
      </c>
    </row>
    <row r="76" spans="1:2">
      <c r="A76" s="3" t="s">
        <v>93</v>
      </c>
      <c r="B76" s="1" t="s">
        <v>15</v>
      </c>
    </row>
    <row r="77" spans="1:2" ht="25.5">
      <c r="A77" s="3" t="s">
        <v>120</v>
      </c>
      <c r="B77" s="1" t="s">
        <v>15</v>
      </c>
    </row>
    <row r="78" spans="1:2" ht="25.5">
      <c r="A78" s="3" t="s">
        <v>94</v>
      </c>
      <c r="B78" s="1" t="s">
        <v>15</v>
      </c>
    </row>
    <row r="79" spans="1:2">
      <c r="A79" s="3" t="s">
        <v>152</v>
      </c>
      <c r="B79" s="1" t="s">
        <v>15</v>
      </c>
    </row>
    <row r="80" spans="1:2">
      <c r="A80" s="3" t="s">
        <v>52</v>
      </c>
      <c r="B80" s="1" t="s">
        <v>15</v>
      </c>
    </row>
    <row r="81" spans="1:2">
      <c r="A81" s="3" t="s">
        <v>53</v>
      </c>
      <c r="B81" s="1" t="s">
        <v>15</v>
      </c>
    </row>
    <row r="82" spans="1:2">
      <c r="A82" s="3" t="s">
        <v>54</v>
      </c>
      <c r="B82" s="1" t="s">
        <v>15</v>
      </c>
    </row>
    <row r="83" spans="1:2">
      <c r="A83" s="3" t="s">
        <v>162</v>
      </c>
      <c r="B83" s="1" t="s">
        <v>15</v>
      </c>
    </row>
    <row r="84" spans="1:2">
      <c r="A84" s="3" t="s">
        <v>55</v>
      </c>
      <c r="B84" s="1" t="s">
        <v>15</v>
      </c>
    </row>
    <row r="85" spans="1:2">
      <c r="A85" s="3" t="s">
        <v>168</v>
      </c>
      <c r="B85" s="1" t="s">
        <v>15</v>
      </c>
    </row>
    <row r="86" spans="1:2" ht="25.5">
      <c r="A86" s="3" t="s">
        <v>98</v>
      </c>
      <c r="B86" s="1" t="s">
        <v>15</v>
      </c>
    </row>
    <row r="87" spans="1:2">
      <c r="A87" s="3" t="s">
        <v>99</v>
      </c>
      <c r="B87" s="1" t="s">
        <v>15</v>
      </c>
    </row>
    <row r="88" spans="1:2">
      <c r="A88" s="3" t="s">
        <v>56</v>
      </c>
      <c r="B88" s="1" t="s">
        <v>15</v>
      </c>
    </row>
    <row r="89" spans="1:2">
      <c r="A89" s="3" t="s">
        <v>57</v>
      </c>
      <c r="B89" s="1" t="s">
        <v>15</v>
      </c>
    </row>
    <row r="90" spans="1:2">
      <c r="A90" s="3" t="s">
        <v>170</v>
      </c>
      <c r="B90" s="1" t="s">
        <v>15</v>
      </c>
    </row>
    <row r="91" spans="1:2">
      <c r="A91" s="3" t="s">
        <v>115</v>
      </c>
      <c r="B91" s="1" t="s">
        <v>15</v>
      </c>
    </row>
    <row r="92" spans="1:2">
      <c r="A92" s="3" t="s">
        <v>97</v>
      </c>
      <c r="B92" s="1" t="s">
        <v>15</v>
      </c>
    </row>
    <row r="93" spans="1:2" ht="25.5">
      <c r="A93" s="3" t="s">
        <v>96</v>
      </c>
      <c r="B93" s="1" t="s">
        <v>15</v>
      </c>
    </row>
    <row r="94" spans="1:2">
      <c r="A94" s="3" t="s">
        <v>166</v>
      </c>
      <c r="B94" s="1" t="s">
        <v>15</v>
      </c>
    </row>
    <row r="95" spans="1:2">
      <c r="A95" s="3" t="s">
        <v>58</v>
      </c>
      <c r="B95" s="1" t="s">
        <v>15</v>
      </c>
    </row>
    <row r="96" spans="1:2">
      <c r="A96" s="3" t="s">
        <v>169</v>
      </c>
      <c r="B96" s="1"/>
    </row>
    <row r="97" spans="1:2">
      <c r="A97" s="3" t="s">
        <v>139</v>
      </c>
      <c r="B97" s="1" t="s">
        <v>15</v>
      </c>
    </row>
    <row r="98" spans="1:2">
      <c r="A98" s="3" t="s">
        <v>153</v>
      </c>
      <c r="B98" s="1" t="s">
        <v>15</v>
      </c>
    </row>
    <row r="99" spans="1:2">
      <c r="A99" s="3" t="s">
        <v>165</v>
      </c>
      <c r="B99" s="1" t="s">
        <v>21</v>
      </c>
    </row>
    <row r="100" spans="1:2">
      <c r="A100" s="3" t="s">
        <v>131</v>
      </c>
      <c r="B100" s="1" t="s">
        <v>21</v>
      </c>
    </row>
    <row r="101" spans="1:2">
      <c r="A101" s="3" t="s">
        <v>95</v>
      </c>
      <c r="B101" s="1" t="s">
        <v>15</v>
      </c>
    </row>
    <row r="102" spans="1:2">
      <c r="A102" s="3" t="s">
        <v>156</v>
      </c>
      <c r="B102" s="1" t="s">
        <v>15</v>
      </c>
    </row>
    <row r="103" spans="1:2">
      <c r="A103" s="3" t="s">
        <v>59</v>
      </c>
      <c r="B103" s="1" t="s">
        <v>15</v>
      </c>
    </row>
    <row r="104" spans="1:2">
      <c r="A104" s="3" t="s">
        <v>133</v>
      </c>
      <c r="B104" s="1" t="s">
        <v>15</v>
      </c>
    </row>
    <row r="105" spans="1:2" ht="24">
      <c r="A105" s="3" t="s">
        <v>60</v>
      </c>
      <c r="B105" s="2" t="s">
        <v>127</v>
      </c>
    </row>
    <row r="106" spans="1:2">
      <c r="A106" s="3" t="s">
        <v>103</v>
      </c>
      <c r="B106" s="1" t="s">
        <v>15</v>
      </c>
    </row>
    <row r="107" spans="1:2">
      <c r="A107" s="3" t="s">
        <v>102</v>
      </c>
      <c r="B107" s="1" t="s">
        <v>15</v>
      </c>
    </row>
    <row r="108" spans="1:2">
      <c r="A108" s="3" t="s">
        <v>101</v>
      </c>
      <c r="B108" s="1" t="s">
        <v>15</v>
      </c>
    </row>
    <row r="109" spans="1:2">
      <c r="A109" s="3" t="s">
        <v>61</v>
      </c>
      <c r="B109" s="1" t="s">
        <v>17</v>
      </c>
    </row>
    <row r="110" spans="1:2" ht="25.5">
      <c r="A110" s="3" t="s">
        <v>128</v>
      </c>
      <c r="B110" s="1" t="s">
        <v>63</v>
      </c>
    </row>
    <row r="111" spans="1:2">
      <c r="A111" s="3" t="s">
        <v>62</v>
      </c>
      <c r="B111" s="1" t="s">
        <v>15</v>
      </c>
    </row>
    <row r="112" spans="1:2">
      <c r="A112" s="3" t="s">
        <v>137</v>
      </c>
      <c r="B112" s="1" t="s">
        <v>15</v>
      </c>
    </row>
    <row r="113" spans="1:2" ht="38.25">
      <c r="A113" s="3" t="s">
        <v>114</v>
      </c>
      <c r="B113" s="1" t="s">
        <v>21</v>
      </c>
    </row>
    <row r="114" spans="1:2">
      <c r="A114" s="3" t="s">
        <v>124</v>
      </c>
      <c r="B114" s="1" t="s">
        <v>15</v>
      </c>
    </row>
    <row r="115" spans="1:2">
      <c r="A115" s="3" t="s">
        <v>125</v>
      </c>
      <c r="B115" s="1" t="s">
        <v>15</v>
      </c>
    </row>
    <row r="116" spans="1:2">
      <c r="A116" s="3" t="s">
        <v>112</v>
      </c>
      <c r="B116" s="1" t="s">
        <v>15</v>
      </c>
    </row>
    <row r="117" spans="1:2">
      <c r="A117" s="3" t="s">
        <v>64</v>
      </c>
      <c r="B117" s="1" t="s">
        <v>15</v>
      </c>
    </row>
    <row r="118" spans="1:2">
      <c r="A118" s="3" t="s">
        <v>65</v>
      </c>
      <c r="B118" s="1" t="s">
        <v>15</v>
      </c>
    </row>
    <row r="119" spans="1:2">
      <c r="A119" s="3" t="s">
        <v>66</v>
      </c>
      <c r="B119" s="1" t="s">
        <v>15</v>
      </c>
    </row>
    <row r="120" spans="1:2">
      <c r="A120" s="3" t="s">
        <v>151</v>
      </c>
      <c r="B120" s="1" t="s">
        <v>68</v>
      </c>
    </row>
    <row r="121" spans="1:2">
      <c r="A121" s="3" t="s">
        <v>67</v>
      </c>
      <c r="B121" s="1" t="s">
        <v>68</v>
      </c>
    </row>
    <row r="122" spans="1:2" ht="25.5">
      <c r="A122" s="3" t="s">
        <v>117</v>
      </c>
      <c r="B122" s="1" t="s">
        <v>15</v>
      </c>
    </row>
    <row r="123" spans="1:2" ht="25.5">
      <c r="A123" s="3" t="s">
        <v>118</v>
      </c>
      <c r="B123" s="1" t="s">
        <v>15</v>
      </c>
    </row>
    <row r="124" spans="1:2">
      <c r="A124" s="3" t="s">
        <v>69</v>
      </c>
      <c r="B124" s="1" t="s">
        <v>15</v>
      </c>
    </row>
    <row r="125" spans="1:2">
      <c r="A125" s="3" t="s">
        <v>70</v>
      </c>
      <c r="B125" s="1" t="s">
        <v>15</v>
      </c>
    </row>
    <row r="126" spans="1:2">
      <c r="A126" s="3" t="s">
        <v>71</v>
      </c>
      <c r="B126" s="1" t="s">
        <v>15</v>
      </c>
    </row>
    <row r="127" spans="1:2">
      <c r="A127" s="3" t="s">
        <v>72</v>
      </c>
      <c r="B127" s="1" t="s">
        <v>15</v>
      </c>
    </row>
    <row r="128" spans="1:2" ht="25.5">
      <c r="A128" s="3" t="s">
        <v>73</v>
      </c>
      <c r="B128" s="1" t="s">
        <v>126</v>
      </c>
    </row>
    <row r="129" spans="1:2">
      <c r="A129" s="3" t="s">
        <v>74</v>
      </c>
      <c r="B129" s="1" t="s">
        <v>15</v>
      </c>
    </row>
    <row r="130" spans="1:2">
      <c r="A130" s="3" t="s">
        <v>75</v>
      </c>
      <c r="B130" s="1" t="s">
        <v>15</v>
      </c>
    </row>
    <row r="131" spans="1:2">
      <c r="A131" s="3" t="s">
        <v>76</v>
      </c>
      <c r="B131" s="1" t="s">
        <v>15</v>
      </c>
    </row>
    <row r="132" spans="1:2">
      <c r="A132" s="3" t="s">
        <v>77</v>
      </c>
      <c r="B132" s="1" t="s">
        <v>15</v>
      </c>
    </row>
    <row r="133" spans="1:2">
      <c r="A133" s="3" t="s">
        <v>147</v>
      </c>
      <c r="B133" s="1" t="s">
        <v>15</v>
      </c>
    </row>
    <row r="134" spans="1:2">
      <c r="A134" s="3" t="s">
        <v>148</v>
      </c>
      <c r="B134" s="1" t="s">
        <v>15</v>
      </c>
    </row>
    <row r="135" spans="1:2">
      <c r="A135" s="3" t="s">
        <v>78</v>
      </c>
      <c r="B135" s="1" t="s">
        <v>48</v>
      </c>
    </row>
    <row r="136" spans="1:2">
      <c r="A136" s="3" t="s">
        <v>113</v>
      </c>
      <c r="B136" s="1" t="s">
        <v>15</v>
      </c>
    </row>
    <row r="137" spans="1:2">
      <c r="A137" s="3" t="s">
        <v>163</v>
      </c>
      <c r="B137" s="1" t="s">
        <v>15</v>
      </c>
    </row>
    <row r="138" spans="1:2">
      <c r="A138" s="3" t="s">
        <v>79</v>
      </c>
      <c r="B138" s="1" t="s">
        <v>15</v>
      </c>
    </row>
    <row r="139" spans="1:2">
      <c r="A139" s="3" t="s">
        <v>150</v>
      </c>
      <c r="B139" s="1" t="s">
        <v>15</v>
      </c>
    </row>
    <row r="140" spans="1:2">
      <c r="A140" s="3" t="s">
        <v>149</v>
      </c>
      <c r="B140" s="1" t="s">
        <v>15</v>
      </c>
    </row>
    <row r="141" spans="1:2">
      <c r="A141" s="3" t="s">
        <v>161</v>
      </c>
      <c r="B141" s="1"/>
    </row>
    <row r="142" spans="1:2">
      <c r="A142" s="3" t="s">
        <v>80</v>
      </c>
      <c r="B142" s="1" t="s">
        <v>15</v>
      </c>
    </row>
    <row r="143" spans="1:2">
      <c r="A143" s="3" t="s">
        <v>81</v>
      </c>
      <c r="B143" s="1" t="s">
        <v>15</v>
      </c>
    </row>
    <row r="144" spans="1:2">
      <c r="A144" s="3" t="s">
        <v>82</v>
      </c>
      <c r="B144" s="1" t="s">
        <v>15</v>
      </c>
    </row>
    <row r="145" spans="1:2" ht="25.5">
      <c r="A145" s="3" t="s">
        <v>111</v>
      </c>
      <c r="B145" s="1" t="s">
        <v>110</v>
      </c>
    </row>
    <row r="146" spans="1:2">
      <c r="A146" s="3" t="s">
        <v>83</v>
      </c>
      <c r="B146" s="1" t="s">
        <v>15</v>
      </c>
    </row>
    <row r="147" spans="1:2" ht="25.5">
      <c r="A147" s="3" t="s">
        <v>134</v>
      </c>
      <c r="B147" s="1" t="s">
        <v>135</v>
      </c>
    </row>
    <row r="148" spans="1:2">
      <c r="A148" s="3" t="s">
        <v>84</v>
      </c>
      <c r="B148" s="1" t="s">
        <v>15</v>
      </c>
    </row>
  </sheetData>
  <sortState ref="A2:B148">
    <sortCondition ref="A2:A1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PROPUESTA ECONOMICA </vt:lpstr>
      <vt:lpstr>Hoja2</vt:lpstr>
      <vt:lpstr>Hoja1</vt:lpstr>
      <vt:lpstr>'PROPUESTA ECONOMICA '!Área_de_impresión</vt:lpstr>
      <vt:lpstr>'PROPUESTA ECONOMICA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Johana Martinez Muñoz</dc:creator>
  <cp:lastModifiedBy>JESSICA HERRERA</cp:lastModifiedBy>
  <cp:lastPrinted>2021-05-30T21:57:41Z</cp:lastPrinted>
  <dcterms:created xsi:type="dcterms:W3CDTF">2019-01-30T15:58:16Z</dcterms:created>
  <dcterms:modified xsi:type="dcterms:W3CDTF">2023-03-23T21:36:00Z</dcterms:modified>
</cp:coreProperties>
</file>