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rgrodriguez\Downloads\"/>
    </mc:Choice>
  </mc:AlternateContent>
  <xr:revisionPtr revIDLastSave="0" documentId="13_ncr:1_{45171C13-A786-4F18-9FF5-4DA75E9CC93E}" xr6:coauthVersionLast="47" xr6:coauthVersionMax="47" xr10:uidLastSave="{00000000-0000-0000-0000-000000000000}"/>
  <bookViews>
    <workbookView xWindow="-120" yWindow="-120" windowWidth="29040" windowHeight="15840" activeTab="1" xr2:uid="{FFB824C2-7221-4D44-8551-B52DF36D0556}"/>
  </bookViews>
  <sheets>
    <sheet name="Presupuesto Oficial" sheetId="1" r:id="rId1"/>
    <sheet name="Oferta Económica " sheetId="3" r:id="rId2"/>
  </sheets>
  <definedNames>
    <definedName name="_xlnm._FilterDatabase" localSheetId="1" hidden="1">'Oferta Económica '!$C$10:$O$25</definedName>
    <definedName name="_xlnm._FilterDatabase" localSheetId="0" hidden="1">'Presupuesto Oficial'!$C$10:$O$25</definedName>
    <definedName name="_xlnm.Print_Area" localSheetId="1">'Oferta Económica '!$A$1:$J$68</definedName>
    <definedName name="_xlnm.Print_Area" localSheetId="0">'Presupuesto Oficial'!$A$1:$J$68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4" i="3" l="1"/>
  <c r="R35" i="3"/>
  <c r="T37" i="3" s="1"/>
  <c r="J27" i="3"/>
  <c r="J24" i="1"/>
  <c r="J21" i="1"/>
  <c r="I20" i="1"/>
  <c r="J14" i="1"/>
  <c r="J17" i="1"/>
  <c r="J15" i="1"/>
  <c r="J13" i="1"/>
  <c r="R44" i="1"/>
  <c r="R35" i="1"/>
  <c r="T37" i="1" s="1"/>
  <c r="J25" i="1"/>
  <c r="J18" i="1"/>
  <c r="J12" i="1"/>
  <c r="J36" i="3" l="1"/>
  <c r="J38" i="3" s="1"/>
  <c r="J27" i="1"/>
  <c r="J36" i="1" s="1"/>
  <c r="J39" i="3" l="1"/>
  <c r="J40" i="3" s="1"/>
  <c r="J38" i="1"/>
  <c r="J39" i="1" l="1"/>
  <c r="J40" i="1" s="1"/>
</calcChain>
</file>

<file path=xl/sharedStrings.xml><?xml version="1.0" encoding="utf-8"?>
<sst xmlns="http://schemas.openxmlformats.org/spreadsheetml/2006/main" count="182" uniqueCount="73">
  <si>
    <t>PROPUESTA ECONOMICA</t>
  </si>
  <si>
    <t>PROCESO IP-DT-RIS-001-2023</t>
  </si>
  <si>
    <t>FORMATO 7</t>
  </si>
  <si>
    <t>SERVICIOS DE OPERADOR LOGÍSTICO PARA LA DIVULGACIÓN Y COMUNICACIÓN DE LOS PROGRAMAS Y PROYECTOS DEL INSTITUTO NACIONAL DE VÍAS -INVIAS-  A CARGO DE LA DIRECCIÓN TERRITORIAL  RISARALDA.”.</t>
  </si>
  <si>
    <t xml:space="preserve">En nuestra calidad de proponente presentamos la siguiente propuesta economica, la cual hace parte integral de la oferta y se entiende suscrita con la presentación de la misma a través de la Plataforma SECOP II. </t>
  </si>
  <si>
    <t>a) PROPUESTA DE PRECIOS UNITARIOS</t>
  </si>
  <si>
    <t>ÍTEM</t>
  </si>
  <si>
    <t>NOMBRE</t>
  </si>
  <si>
    <t>ESPECIFICACION TECNICA</t>
  </si>
  <si>
    <t>UNIDAD DE MEDIDA</t>
  </si>
  <si>
    <t>cantidad</t>
  </si>
  <si>
    <t>CANTIDAD DE EVENTOS</t>
  </si>
  <si>
    <t>valor unitario</t>
  </si>
  <si>
    <t>valor parcial_sin IVA</t>
  </si>
  <si>
    <t>LOGISTICA</t>
  </si>
  <si>
    <t>COMPUTADOR PORTATIL</t>
  </si>
  <si>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</si>
  <si>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Unidad</t>
  </si>
  <si>
    <t>ALQUILER MODEM WIFI</t>
  </si>
  <si>
    <t>SONIDO BASICO, para 4 eventos</t>
  </si>
  <si>
    <t>Alquiler Sonido: Dos (2) Cabinas autopotenciadas de 450 Wts cada una, con consola (mixer) de 4 canales, potencia del sonido deberá ser acorde al número de personas (Max. 50 pax). Sonido de óptima calidad que esté acorde a las características del lugar, incluye: cabinas amplificadas, tripodes para las cabinas, dos (2) Micrófono de cable, cableado suficiente, extensiones eléctricas y demás elementos para su correcto funcionamiento.</t>
  </si>
  <si>
    <t>HIDRATACION Y ESTACION DE CAFÉ</t>
  </si>
  <si>
    <t>ESTACIÓN DE CAFÉ Y AGUA (para 50 PAX)</t>
  </si>
  <si>
    <t>Estación</t>
  </si>
  <si>
    <t xml:space="preserve">DIVULGACIÓN Y COMUNICACIÓN DE LOS PROGRAMAS </t>
  </si>
  <si>
    <t>CUÑA RADIAL EN RADIO COMUNITARIA</t>
  </si>
  <si>
    <t>Cuña radial con las siguientes caracteristicas: Emision manital en horario de (03:00 AM a 10:00 AM); de LUNES A VIERNES, tiempo 30 SEGUNDOS. MENCION
MAXIMO 150 PALABRAS; Cuñas diarias 5, tiempo 20 dias</t>
  </si>
  <si>
    <t>APOYO OPERATIVO TERRITORIAL</t>
  </si>
  <si>
    <t>Apoyo operativo territorial</t>
  </si>
  <si>
    <t xml:space="preserve">VALOR TOTAL SUMATORIA PRECIOS UNITARIOS SIN IVA </t>
  </si>
  <si>
    <t>b) PORCENTAJE DE INTERMEDIACIÓN (costo Administrativo)</t>
  </si>
  <si>
    <t>PORCENTAJE DE INTERMEDIACION</t>
  </si>
  <si>
    <t>CANTIDAD</t>
  </si>
  <si>
    <t>El porcentaje de intermediación es el porcentaje (%) a cobrar por el pago sobre el valor de actividades, bienes suministrados o servicios no incluidos en el anexo económico o el giro directo de recursos tales como (ETNOPERATIVIDAD, EVENTOS ACORDADOS, TALLERISTAS, REEMBOLSO DE TRANSPORTE, GRUPOS MUSICALES O DANZAS Y DEMAS ELEMENTOS O SERVICIOS NO INCLUIDOS EN LAS ESPECIFICACIONES TECNICAS Y/O ANEXO ECONOMICO). El porcentaje de intermediación debe incluir todos aquellos costos financieros, retenciones, giros, seguros y demás valores en que se incurra para el pago de los bienes, servicios, reembolsos y giros a nivel nacional.</t>
  </si>
  <si>
    <t>Porcentaje (%)</t>
  </si>
  <si>
    <t>COSTO ADMINISTRATIVO</t>
  </si>
  <si>
    <t>COSTO BASICO (A+B)</t>
  </si>
  <si>
    <t>IVA 19%</t>
  </si>
  <si>
    <t>TOTAL PROYECTO</t>
  </si>
  <si>
    <t>NOMBRE DEL PROPONENTE</t>
  </si>
  <si>
    <t>VALIDEZ DE LA OFERTA: _____DIAS</t>
  </si>
  <si>
    <t>VALOR EN LETRAS DE LA OFERTA ES:</t>
  </si>
  <si>
    <r>
      <rPr>
        <b/>
        <sz val="11"/>
        <color theme="1"/>
        <rFont val="Arial Narrow"/>
        <family val="2"/>
      </rPr>
      <t>Nota 1.</t>
    </r>
    <r>
      <rPr>
        <sz val="11"/>
        <color theme="1"/>
        <rFont val="Arial Narrow"/>
        <family val="2"/>
      </rPr>
      <t xml:space="preserve"> </t>
    </r>
  </si>
  <si>
    <r>
      <t xml:space="preserve">Todas las </t>
    </r>
    <r>
      <rPr>
        <sz val="11"/>
        <color rgb="FFFF0000"/>
        <rFont val="Arial Narrow"/>
        <family val="2"/>
      </rPr>
      <t>casillas en rojo</t>
    </r>
    <r>
      <rPr>
        <sz val="11"/>
        <color theme="1"/>
        <rFont val="Arial Narrow"/>
        <family val="2"/>
      </rPr>
      <t xml:space="preserve"> deben ser diligenciadas por el oferente,  </t>
    </r>
    <r>
      <rPr>
        <b/>
        <sz val="11"/>
        <color theme="1"/>
        <rFont val="Arial Narrow"/>
        <family val="2"/>
      </rPr>
      <t>so pena de rechazo.</t>
    </r>
  </si>
  <si>
    <r>
      <rPr>
        <b/>
        <sz val="11"/>
        <color theme="1"/>
        <rFont val="Arial Narrow"/>
        <family val="2"/>
      </rPr>
      <t>Nota 2:</t>
    </r>
    <r>
      <rPr>
        <sz val="11"/>
        <color theme="1"/>
        <rFont val="Arial Narrow"/>
        <family val="2"/>
      </rPr>
      <t xml:space="preserve"> El valor total de la propuesta económica no será el valor total del contrato.</t>
    </r>
  </si>
  <si>
    <r>
      <rPr>
        <b/>
        <sz val="11"/>
        <color theme="1"/>
        <rFont val="Arial Narrow"/>
        <family val="2"/>
      </rPr>
      <t>Nota 3:</t>
    </r>
    <r>
      <rPr>
        <sz val="11"/>
        <color theme="1"/>
        <rFont val="Arial Narrow"/>
        <family val="2"/>
      </rPr>
      <t xml:space="preserve"> Los valores  de todos los items incluyen todos los gastos, transporte, tributos, impoconsumo (cuando aplique), descuentos de ley, costos directos e indirectos, puestos en sitio.</t>
    </r>
  </si>
  <si>
    <r>
      <rPr>
        <b/>
        <sz val="11"/>
        <color theme="1"/>
        <rFont val="Arial Narrow"/>
        <family val="2"/>
      </rPr>
      <t>Nota 4:</t>
    </r>
    <r>
      <rPr>
        <sz val="11"/>
        <color theme="1"/>
        <rFont val="Arial Narrow"/>
        <family val="2"/>
      </rPr>
      <t xml:space="preserve"> El valor de los elementos de logistica de alquiler corresponde a día.</t>
    </r>
  </si>
  <si>
    <r>
      <rPr>
        <b/>
        <sz val="11"/>
        <color theme="1"/>
        <rFont val="Arial Narrow"/>
        <family val="2"/>
      </rPr>
      <t>Nota 5:</t>
    </r>
    <r>
      <rPr>
        <sz val="11"/>
        <color theme="1"/>
        <rFont val="Arial Narrow"/>
        <family val="2"/>
      </rPr>
      <t xml:space="preserve"> En caso de que se cometan errores en el cálculo aritmético respecto del valor total (sumatoria de los ítems), la entidad lo corregirá siempre que cumpla con los demás requisitos establecidos en el presente documento y se tendrá en cuenta el valor corregido para efectos de la evaluación economica y posterior adjudicación.</t>
    </r>
  </si>
  <si>
    <r>
      <rPr>
        <b/>
        <sz val="11"/>
        <color theme="1"/>
        <rFont val="Arial Narrow"/>
        <family val="2"/>
      </rPr>
      <t>Nota 6:</t>
    </r>
    <r>
      <rPr>
        <sz val="11"/>
        <color theme="1"/>
        <rFont val="Arial Narrow"/>
        <family val="2"/>
      </rPr>
      <t xml:space="preserve"> Los bienes y/o servicios que se requieran durante la ejecución del contrato que no estén previstos en la propuesta economica, se contratarán de conformidad con el procedimiento establecido en el Anexo No. 1 - Anexo de Especificaciones Técnicas Mínimas Requeridas.</t>
    </r>
  </si>
  <si>
    <r>
      <rPr>
        <b/>
        <sz val="11"/>
        <color theme="1"/>
        <rFont val="Arial Narrow"/>
        <family val="2"/>
      </rPr>
      <t>Nota 7:</t>
    </r>
    <r>
      <rPr>
        <sz val="11"/>
        <color theme="1"/>
        <rFont val="Arial Narrow"/>
        <family val="2"/>
      </rPr>
      <t xml:space="preserve"> Las propuestas no podrán exceder el precio promedio (techo) de las cotizaciones sin IVA establecido por cada ítem, </t>
    </r>
    <r>
      <rPr>
        <b/>
        <sz val="11"/>
        <color theme="1"/>
        <rFont val="Arial Narrow"/>
        <family val="2"/>
      </rPr>
      <t>so pena de rechazo.</t>
    </r>
  </si>
  <si>
    <r>
      <rPr>
        <b/>
        <sz val="11"/>
        <color theme="1"/>
        <rFont val="Arial Narrow"/>
        <family val="2"/>
      </rPr>
      <t>Nota 8:</t>
    </r>
    <r>
      <rPr>
        <sz val="11"/>
        <color theme="1"/>
        <rFont val="Arial Narrow"/>
        <family val="2"/>
      </rPr>
      <t xml:space="preserve"> La aplicación del porcentaje (%) de intermediación aplica únicamente para aquellos elementos y/o servicios que se requieran durante la ejecución del contrato y que no estén previstos en el Formato de Propuesta Económica. (La aplicación del porcentaje de intermediación es sobre el precio base de los elementos o servicios, es decir antes de IVA).
Una vez se tenga el valor resultante de la intermediación (aplicación % de intermediación sobre el valor base de los elementos o servicios), a este valor se le sumará el IVA por el servicio de intermediación.</t>
    </r>
  </si>
  <si>
    <r>
      <rPr>
        <b/>
        <sz val="11"/>
        <color theme="1"/>
        <rFont val="Arial Narrow"/>
        <family val="2"/>
      </rPr>
      <t xml:space="preserve">Nota 9: </t>
    </r>
    <r>
      <rPr>
        <sz val="11"/>
        <color theme="1"/>
        <rFont val="Arial Narrow"/>
        <family val="2"/>
      </rPr>
      <t>El valor del APOYO OPERATIVO TERRITORIAL  ofertado no debe ser inferiro al valor piso, ni ser superior al valor techo, so pena de rechazo.</t>
    </r>
  </si>
  <si>
    <r>
      <rPr>
        <b/>
        <sz val="11"/>
        <color theme="1"/>
        <rFont val="Arial Narrow"/>
        <family val="2"/>
      </rPr>
      <t xml:space="preserve">Nota 10: </t>
    </r>
    <r>
      <rPr>
        <sz val="11"/>
        <color theme="1"/>
        <rFont val="Arial Narrow"/>
        <family val="2"/>
      </rPr>
      <t>El porcentaje de intermediacion ofertado no debe ser inferior al porcentaje de intermediacion piso y/o referencia sin IVA, ni ser superior al porcentaje de intermediación techo y/o referencia sin IVA, so pena de rechazo.</t>
    </r>
  </si>
  <si>
    <r>
      <rPr>
        <b/>
        <sz val="11"/>
        <color theme="1"/>
        <rFont val="Arial Narrow"/>
        <family val="2"/>
      </rPr>
      <t xml:space="preserve">Nota 11: </t>
    </r>
    <r>
      <rPr>
        <sz val="11"/>
        <color theme="1"/>
        <rFont val="Arial Narrow"/>
        <family val="2"/>
      </rPr>
      <t>No se puede cobrar</t>
    </r>
    <r>
      <rPr>
        <b/>
        <sz val="11"/>
        <color theme="1"/>
        <rFont val="Arial Narrow"/>
        <family val="2"/>
      </rPr>
      <t xml:space="preserve"> </t>
    </r>
    <r>
      <rPr>
        <sz val="11"/>
        <color theme="1"/>
        <rFont val="Arial Narrow"/>
        <family val="2"/>
      </rPr>
      <t>porcentaje de intermediacion sobre los ítems establecidos en la oferta economica.</t>
    </r>
  </si>
  <si>
    <r>
      <rPr>
        <b/>
        <sz val="11"/>
        <color theme="1"/>
        <rFont val="Arial Narrow"/>
        <family val="2"/>
      </rPr>
      <t>Nota 12:</t>
    </r>
    <r>
      <rPr>
        <sz val="11"/>
        <color theme="1"/>
        <rFont val="Arial Narrow"/>
        <family val="2"/>
      </rPr>
      <t xml:space="preserve"> El valor del personal de Apoyo Operativo Territorial es por día de actividad y de conformidad con el Anexo No. 1 - Anexo de Especificaciones Técnicas.</t>
    </r>
  </si>
  <si>
    <r>
      <rPr>
        <b/>
        <sz val="11"/>
        <color theme="1"/>
        <rFont val="Arial Narrow"/>
        <family val="2"/>
      </rPr>
      <t xml:space="preserve">Nota 13: </t>
    </r>
    <r>
      <rPr>
        <sz val="11"/>
        <color theme="1"/>
        <rFont val="Arial Narrow"/>
        <family val="2"/>
      </rPr>
      <t>Los precios y porcentajes ofertados se mantendrán fijos y firmes durante la ejecución del contrato.</t>
    </r>
  </si>
  <si>
    <r>
      <rPr>
        <b/>
        <sz val="11"/>
        <rFont val="Arial Narrow"/>
        <family val="2"/>
      </rPr>
      <t>Nota 14</t>
    </r>
    <r>
      <rPr>
        <sz val="11"/>
        <rFont val="Arial Narrow"/>
        <family val="2"/>
      </rPr>
      <t>: El proponente no podrá por ningún motivo modificar, eliminar, alterar, cambiar, adicionar o dejar de ofertar alguno de los ítems del presente Anexo, solamente deberá diligenciar las columnas de Valor unitario ofertado sin IVA, porcentaje de intermediación ofertado sin IVA y porcentaje de descuento ofertado en tiquetes aéreos, so pena de rechazo de la porpuesta.</t>
    </r>
  </si>
  <si>
    <r>
      <rPr>
        <b/>
        <sz val="11"/>
        <rFont val="Arial Narrow"/>
        <family val="2"/>
      </rPr>
      <t>Nota 15:</t>
    </r>
    <r>
      <rPr>
        <sz val="11"/>
        <rFont val="Arial Narrow"/>
        <family val="2"/>
      </rPr>
      <t xml:space="preserve"> Únicamente para efectos de la aplicación de los métodos de evaluación económica, se tomará el valor total de la propuesta de precios unitarios  sin decimales, para ello se aplicará la regla de redondeo al entero por exceso o por defecto, cuyo método dispone que cualquier fracción de un entero que cumpla con la condición de ser menor que 0,5 se aproxima a la baja (aproximación descendente o por defecto) y cualquier fracción mayor o igual que 0,5 se aproxima al alza (aproximación ascendente o por exceso).</t>
    </r>
  </si>
  <si>
    <r>
      <rPr>
        <b/>
        <sz val="11"/>
        <rFont val="Arial Narrow"/>
        <family val="2"/>
      </rPr>
      <t>Nota 16</t>
    </r>
    <r>
      <rPr>
        <sz val="11"/>
        <rFont val="Arial Narrow"/>
        <family val="2"/>
      </rPr>
      <t xml:space="preserve">: El proponente deberá tener en cuenta para la presentación de la oferta economica todos los gastos, transporte, tributos, impoconsumo, costos directos e indirectos y descuentos de ley para la ejecución del contrato. </t>
    </r>
  </si>
  <si>
    <r>
      <rPr>
        <b/>
        <sz val="11"/>
        <rFont val="Arial Narrow"/>
        <family val="2"/>
      </rPr>
      <t>Nota 17:</t>
    </r>
    <r>
      <rPr>
        <sz val="11"/>
        <rFont val="Arial Narrow"/>
        <family val="2"/>
      </rPr>
      <t xml:space="preserve"> Si los bienes ofertados se encuentran gravados con IVA según lo establecido en el Estatuto Tributario debe tenerse en cuenta al momento de ofertar, dado a que el valor del contrato hace que quien oferte sea responsable de IVA ; El IVA se causa o se genera por el bien o servicio gravado mas no por el tipo de entidad o empresa que lo preste.</t>
    </r>
  </si>
  <si>
    <r>
      <rPr>
        <b/>
        <sz val="11"/>
        <rFont val="Arial Narrow"/>
        <family val="2"/>
      </rPr>
      <t xml:space="preserve">Nota 18: </t>
    </r>
    <r>
      <rPr>
        <sz val="11"/>
        <rFont val="Arial Narrow"/>
        <family val="2"/>
      </rPr>
      <t xml:space="preserve"> Respecto al IVA, es indiferente si quien desarrolla una actividad gravada es un ONG, fundación, corporación o una sociedad comercial; en cualquier caso, se es responsable del IVA, de modo que debe cobrar y declare el IVA por cuanto desarrolla una actividad que se encuentra gravada con el impuesto a las ventas.</t>
    </r>
  </si>
  <si>
    <t>Alquiler Modem Wifi portable, tecnología 8G de velocidad wifi móvil, donde se permita conectar hasta 10 dispositivos al mismo tiempo.</t>
  </si>
  <si>
    <t>Agua Natural en botellon 20 Lt</t>
  </si>
  <si>
    <t xml:space="preserve">Agua natural sin gas en envase botellon de 20 Lt que cuente con Registro Sanitario Invima </t>
  </si>
  <si>
    <t>Cantidades y permanencia ilimitada de: café, agua aromática de sabores variados,  crema para el café, azúcar normal, mezcladores, vasos 4oz y de 9 onz . De acuerdo con la población, región, cultura, tradiciones y costumbres las cuales se especificarán en el formato de solicitud puntual del requerimiento. Incluye personal que atiende la estación</t>
  </si>
  <si>
    <t>SCANNER LASER</t>
  </si>
  <si>
    <t>Interfaz de red incorporada para compartir fácilmente en grupos de trabajo: Envíe escaneos a cualquier computadora en la red</t>
  </si>
  <si>
    <t>PENDON Y FOLLETOS</t>
  </si>
  <si>
    <t>GLOBAL</t>
  </si>
  <si>
    <t>Incluye el impresión e instalación de un pendón de 80*150 junto con su porta pendon y  1000 flyers  de tipo plegable tamaño carta.</t>
  </si>
  <si>
    <t>Coordinaddor logistico</t>
  </si>
  <si>
    <t xml:space="preserve">Título Bachiller con 6 meses de experiencia laboral.
Persona requerida para atender el evento, se solicita en el requerimiento operativo previa autorización por la supervisión. Incluye servicio de cafeteria </t>
  </si>
  <si>
    <t xml:space="preserve">Título profesional en las áreas del conocimiento de Economía, Administración y Contaduría Pública, o Ingeniería, Arquitectura y Urbanismo o Ciencias Sociales y Humanas.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</si>
</sst>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43" formatCode="_-* #,##0.00_-;\-* #,##0.00_-;_-* &quot;-&quot;??_-;_-@_-"/>
    <numFmt numFmtId="164" formatCode="_(* #,##0_);_(* \(#,##0\);_(* &quot;-&quot;??_);_(@_)"/>
  </numFmts>
  <fonts count="27" x14ac:knownFonts="1">
    <font>
      <sz val="11"/>
      <color theme="1"/>
      <name val="Calibri"/>
      <family val="2"/>
      <scheme val="minor"/>
    </font>
    <font>
      <sz val="11"/>
      <color theme="1"/>
      <name val="Calibri"/>
      <family val="2"/>
      <scheme val="minor"/>
    </font>
    <font>
      <b/>
      <sz val="11"/>
      <name val="Arial Narrow"/>
      <family val="2"/>
    </font>
    <font>
      <sz val="11"/>
      <color theme="1"/>
      <name val="Arial Narrow"/>
      <family val="2"/>
    </font>
    <font>
      <b/>
      <sz val="9"/>
      <color theme="1"/>
      <name val="Calibri"/>
      <family val="2"/>
      <scheme val="minor"/>
    </font>
    <font>
      <sz val="9"/>
      <color theme="1"/>
      <name val="Calibri"/>
      <family val="2"/>
      <scheme val="minor"/>
    </font>
    <font>
      <b/>
      <sz val="9"/>
      <color theme="1"/>
      <name val="Arial Narrow"/>
      <family val="2"/>
    </font>
    <font>
      <sz val="9"/>
      <color theme="1"/>
      <name val="Arial Narrow"/>
      <family val="2"/>
    </font>
    <font>
      <sz val="10"/>
      <color theme="1"/>
      <name val="Arial Narrow"/>
      <family val="2"/>
    </font>
    <font>
      <b/>
      <sz val="8"/>
      <color rgb="FF000000"/>
      <name val="Arial Narrow"/>
      <family val="2"/>
    </font>
    <font>
      <b/>
      <sz val="12"/>
      <color rgb="FF000000"/>
      <name val="Arial Narrow"/>
      <family val="2"/>
    </font>
    <font>
      <sz val="8"/>
      <color rgb="FF000000"/>
      <name val="Arial Narrow"/>
      <family val="2"/>
    </font>
    <font>
      <sz val="14"/>
      <name val="Arial Narrow"/>
      <family val="2"/>
    </font>
    <font>
      <sz val="10"/>
      <color rgb="FF000000"/>
      <name val="Arial Narrow"/>
      <family val="2"/>
    </font>
    <font>
      <sz val="12"/>
      <name val="Arial Narrow"/>
      <family val="2"/>
    </font>
    <font>
      <sz val="8"/>
      <name val="Arial Narrow"/>
      <family val="2"/>
    </font>
    <font>
      <b/>
      <sz val="10"/>
      <color rgb="FFFF0000"/>
      <name val="Arial Narrow"/>
      <family val="2"/>
    </font>
    <font>
      <b/>
      <sz val="11"/>
      <color theme="0"/>
      <name val="Arial Narrow"/>
      <family val="2"/>
    </font>
    <font>
      <b/>
      <sz val="11"/>
      <color theme="1"/>
      <name val="Arial Narrow"/>
      <family val="2"/>
    </font>
    <font>
      <b/>
      <sz val="11"/>
      <color rgb="FF000000"/>
      <name val="Arial Narrow"/>
      <family val="2"/>
    </font>
    <font>
      <sz val="12"/>
      <color rgb="FFFF0000"/>
      <name val="Arial Narrow"/>
      <family val="2"/>
    </font>
    <font>
      <sz val="8"/>
      <color rgb="FFFF0000"/>
      <name val="Arial Narrow"/>
      <family val="2"/>
    </font>
    <font>
      <sz val="16"/>
      <color theme="1"/>
      <name val="Arial Narrow"/>
      <family val="2"/>
    </font>
    <font>
      <sz val="11"/>
      <color theme="0"/>
      <name val="Arial Narrow"/>
      <family val="2"/>
    </font>
    <font>
      <sz val="14"/>
      <color theme="1"/>
      <name val="Arial Narrow"/>
      <family val="2"/>
    </font>
    <font>
      <sz val="11"/>
      <color rgb="FFFF0000"/>
      <name val="Arial Narrow"/>
      <family val="2"/>
    </font>
    <font>
      <sz val="11"/>
      <name val="Arial Narrow"/>
      <family val="2"/>
    </font>
  </fonts>
  <fills count="11">
    <fill>
      <patternFill patternType="none"/>
    </fill>
    <fill>
      <patternFill patternType="gray125"/>
    </fill>
    <fill>
      <patternFill patternType="solid">
        <fgColor rgb="FFBFBFBF"/>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0"/>
        <bgColor indexed="64"/>
      </patternFill>
    </fill>
    <fill>
      <patternFill patternType="solid">
        <fgColor rgb="FFFFFFFF"/>
        <bgColor indexed="64"/>
      </patternFill>
    </fill>
    <fill>
      <patternFill patternType="solid">
        <fgColor theme="8" tint="0.59999389629810485"/>
        <bgColor indexed="64"/>
      </patternFill>
    </fill>
    <fill>
      <patternFill patternType="solid">
        <fgColor theme="1" tint="0.34998626667073579"/>
        <bgColor indexed="64"/>
      </patternFill>
    </fill>
    <fill>
      <patternFill patternType="solid">
        <fgColor rgb="FFA8D08D"/>
        <bgColor indexed="64"/>
      </patternFill>
    </fill>
    <fill>
      <patternFill patternType="solid">
        <fgColor theme="7"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23">
    <xf numFmtId="0" fontId="0" fillId="0" borderId="0" xfId="0"/>
    <xf numFmtId="0" fontId="2" fillId="0" borderId="0" xfId="0" applyFont="1" applyAlignment="1">
      <alignment horizontal="center"/>
    </xf>
    <xf numFmtId="0" fontId="2" fillId="0" borderId="0" xfId="0" applyFont="1"/>
    <xf numFmtId="0" fontId="3" fillId="0" borderId="0" xfId="0" applyFont="1"/>
    <xf numFmtId="0" fontId="4" fillId="0" borderId="0" xfId="0" applyFont="1" applyAlignment="1">
      <alignment horizontal="center" vertical="center"/>
    </xf>
    <xf numFmtId="0" fontId="5" fillId="0" borderId="0" xfId="0" applyFont="1" applyAlignment="1" applyProtection="1">
      <alignment horizontal="left"/>
      <protection locked="0"/>
    </xf>
    <xf numFmtId="0" fontId="5" fillId="0" borderId="0" xfId="0" applyFont="1" applyAlignment="1" applyProtection="1">
      <alignment horizontal="center"/>
      <protection locked="0"/>
    </xf>
    <xf numFmtId="0" fontId="7" fillId="0" borderId="0" xfId="0" applyFont="1"/>
    <xf numFmtId="164" fontId="8" fillId="0" borderId="0" xfId="1" applyNumberFormat="1" applyFont="1" applyAlignment="1">
      <alignment horizontal="right" vertical="center" wrapText="1"/>
    </xf>
    <xf numFmtId="0" fontId="3" fillId="0" borderId="0" xfId="0" applyFont="1" applyAlignment="1">
      <alignment horizontal="center" vertical="center" wrapText="1"/>
    </xf>
    <xf numFmtId="0" fontId="9"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0" fontId="9" fillId="0" borderId="0" xfId="0" applyFont="1"/>
    <xf numFmtId="0" fontId="11" fillId="0" borderId="1" xfId="0" applyFont="1" applyBorder="1" applyAlignment="1">
      <alignment horizontal="center" vertical="center" wrapText="1"/>
    </xf>
    <xf numFmtId="0" fontId="11" fillId="5" borderId="1" xfId="0" applyFont="1" applyFill="1" applyBorder="1" applyAlignment="1">
      <alignment horizontal="justify" vertical="center" wrapText="1"/>
    </xf>
    <xf numFmtId="0" fontId="12" fillId="0" borderId="1" xfId="0" applyFont="1" applyBorder="1" applyAlignment="1">
      <alignment horizontal="center" vertical="center" wrapText="1"/>
    </xf>
    <xf numFmtId="44" fontId="12" fillId="0" borderId="1" xfId="3" applyFont="1" applyFill="1" applyBorder="1" applyAlignment="1">
      <alignment horizontal="center" vertical="center" wrapText="1"/>
    </xf>
    <xf numFmtId="41" fontId="13" fillId="5" borderId="0" xfId="2" applyFont="1" applyFill="1" applyBorder="1" applyAlignment="1" applyProtection="1">
      <alignment horizontal="center" vertical="center" wrapText="1"/>
    </xf>
    <xf numFmtId="164" fontId="8" fillId="5" borderId="0" xfId="1" applyNumberFormat="1" applyFont="1" applyFill="1" applyBorder="1" applyAlignment="1" applyProtection="1">
      <alignment horizontal="right" vertical="center" wrapText="1"/>
      <protection locked="0"/>
    </xf>
    <xf numFmtId="44" fontId="3" fillId="0" borderId="0" xfId="3" applyFont="1" applyBorder="1"/>
    <xf numFmtId="9" fontId="3" fillId="0" borderId="0" xfId="0" applyNumberFormat="1" applyFont="1" applyProtection="1">
      <protection locked="0"/>
    </xf>
    <xf numFmtId="0" fontId="11" fillId="6"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9" fillId="4" borderId="4" xfId="0" applyFont="1" applyFill="1" applyBorder="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xf>
    <xf numFmtId="0" fontId="14" fillId="0" borderId="1" xfId="0" applyFont="1" applyBorder="1" applyAlignment="1">
      <alignment horizontal="center" vertical="center" wrapText="1"/>
    </xf>
    <xf numFmtId="44" fontId="14" fillId="0" borderId="1" xfId="3" applyFont="1" applyFill="1" applyBorder="1" applyAlignment="1">
      <alignment horizontal="center" vertical="center" wrapText="1"/>
    </xf>
    <xf numFmtId="164" fontId="8" fillId="0" borderId="0" xfId="1" applyNumberFormat="1" applyFont="1" applyBorder="1" applyAlignment="1" applyProtection="1">
      <alignment horizontal="right" vertical="center" wrapText="1"/>
      <protection locked="0"/>
    </xf>
    <xf numFmtId="41" fontId="13" fillId="0" borderId="0" xfId="2" applyFont="1" applyFill="1" applyBorder="1" applyAlignment="1" applyProtection="1">
      <alignment horizontal="center" vertical="center" wrapText="1"/>
    </xf>
    <xf numFmtId="164" fontId="8" fillId="0" borderId="0" xfId="1" applyNumberFormat="1" applyFont="1" applyFill="1" applyBorder="1" applyAlignment="1" applyProtection="1">
      <alignment horizontal="right" vertical="center" wrapText="1"/>
      <protection locked="0"/>
    </xf>
    <xf numFmtId="44" fontId="3" fillId="0" borderId="0" xfId="3" applyFont="1" applyFill="1" applyBorder="1"/>
    <xf numFmtId="0" fontId="14" fillId="6" borderId="1" xfId="0" applyFont="1" applyFill="1" applyBorder="1" applyAlignment="1">
      <alignment horizontal="center" vertical="center" wrapText="1"/>
    </xf>
    <xf numFmtId="164" fontId="8" fillId="0" borderId="0" xfId="1" applyNumberFormat="1" applyFont="1" applyFill="1" applyBorder="1" applyAlignment="1" applyProtection="1">
      <alignment horizontal="center" vertical="center" wrapText="1"/>
      <protection locked="0"/>
    </xf>
    <xf numFmtId="41" fontId="3" fillId="0" borderId="0" xfId="0" applyNumberFormat="1" applyFont="1"/>
    <xf numFmtId="0" fontId="9" fillId="7" borderId="4" xfId="0" applyFont="1" applyFill="1" applyBorder="1" applyAlignment="1">
      <alignment vertical="center" wrapText="1"/>
    </xf>
    <xf numFmtId="0" fontId="15" fillId="5" borderId="1" xfId="0" applyFont="1" applyFill="1" applyBorder="1" applyAlignment="1">
      <alignment vertical="center" wrapText="1"/>
    </xf>
    <xf numFmtId="0" fontId="15" fillId="6" borderId="1" xfId="0" applyFont="1" applyFill="1" applyBorder="1" applyAlignment="1">
      <alignment horizontal="justify" vertical="center" wrapText="1"/>
    </xf>
    <xf numFmtId="44" fontId="13" fillId="0" borderId="0" xfId="3" applyFont="1" applyFill="1" applyBorder="1" applyAlignment="1" applyProtection="1">
      <alignment horizontal="center" vertical="center" wrapText="1"/>
    </xf>
    <xf numFmtId="0" fontId="9" fillId="2" borderId="5"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0" fontId="14" fillId="0" borderId="4" xfId="0" applyFont="1" applyBorder="1" applyAlignment="1">
      <alignment horizontal="center" vertical="center" wrapText="1"/>
    </xf>
    <xf numFmtId="44" fontId="14" fillId="0" borderId="4" xfId="3" applyFont="1" applyFill="1" applyBorder="1" applyAlignment="1">
      <alignment horizontal="center" vertical="center" wrapText="1"/>
    </xf>
    <xf numFmtId="41" fontId="16" fillId="0" borderId="0" xfId="2" applyFont="1" applyFill="1" applyBorder="1" applyAlignment="1" applyProtection="1">
      <alignment horizontal="center" vertical="center" wrapText="1"/>
    </xf>
    <xf numFmtId="44" fontId="8" fillId="0" borderId="0" xfId="3" applyFont="1" applyFill="1" applyBorder="1" applyAlignment="1" applyProtection="1">
      <alignment horizontal="center" vertical="center" wrapText="1"/>
      <protection locked="0"/>
    </xf>
    <xf numFmtId="41" fontId="3" fillId="0" borderId="0" xfId="0" applyNumberFormat="1" applyFont="1" applyProtection="1">
      <protection locked="0"/>
    </xf>
    <xf numFmtId="0" fontId="11" fillId="6" borderId="6" xfId="0" applyFont="1" applyFill="1" applyBorder="1" applyAlignment="1">
      <alignment horizontal="center" vertical="center" wrapText="1"/>
    </xf>
    <xf numFmtId="0" fontId="11" fillId="5" borderId="6" xfId="0" applyFont="1" applyFill="1" applyBorder="1" applyAlignment="1">
      <alignment horizontal="left" vertical="center" wrapText="1"/>
    </xf>
    <xf numFmtId="0" fontId="11" fillId="6" borderId="6" xfId="0" applyFont="1" applyFill="1" applyBorder="1" applyAlignment="1">
      <alignment horizontal="justify" vertical="center" wrapText="1"/>
    </xf>
    <xf numFmtId="0" fontId="11" fillId="0" borderId="6" xfId="0" applyFont="1" applyBorder="1" applyAlignment="1">
      <alignment horizontal="center" vertical="center" wrapText="1"/>
    </xf>
    <xf numFmtId="44" fontId="11" fillId="0" borderId="6" xfId="3" applyFont="1" applyFill="1" applyBorder="1" applyAlignment="1">
      <alignment horizontal="center" vertical="center" wrapText="1"/>
    </xf>
    <xf numFmtId="44" fontId="11" fillId="0" borderId="7" xfId="3" applyFont="1" applyFill="1" applyBorder="1" applyAlignment="1">
      <alignment horizontal="center" vertical="center" wrapText="1"/>
    </xf>
    <xf numFmtId="9" fontId="17" fillId="8" borderId="0" xfId="0" applyNumberFormat="1" applyFont="1" applyFill="1" applyAlignment="1">
      <alignment vertical="center"/>
    </xf>
    <xf numFmtId="44" fontId="2" fillId="0" borderId="1" xfId="0" applyNumberFormat="1" applyFont="1" applyBorder="1" applyAlignment="1">
      <alignment vertical="center"/>
    </xf>
    <xf numFmtId="9" fontId="17" fillId="0" borderId="0" xfId="0" applyNumberFormat="1" applyFont="1" applyAlignment="1">
      <alignment vertical="center"/>
    </xf>
    <xf numFmtId="44" fontId="3" fillId="0" borderId="0" xfId="0" applyNumberFormat="1" applyFont="1"/>
    <xf numFmtId="9" fontId="3" fillId="0" borderId="0" xfId="0" applyNumberFormat="1" applyFont="1"/>
    <xf numFmtId="0" fontId="3" fillId="0" borderId="8" xfId="0" applyFont="1" applyBorder="1"/>
    <xf numFmtId="9" fontId="18" fillId="0" borderId="0" xfId="0" applyNumberFormat="1" applyFont="1"/>
    <xf numFmtId="0" fontId="19" fillId="0" borderId="0" xfId="0" applyFont="1" applyAlignment="1">
      <alignment vertical="center" wrapText="1"/>
    </xf>
    <xf numFmtId="10" fontId="20" fillId="5" borderId="1" xfId="4" applyNumberFormat="1" applyFont="1" applyFill="1" applyBorder="1" applyAlignment="1">
      <alignment horizontal="center" vertical="center" wrapText="1"/>
    </xf>
    <xf numFmtId="10" fontId="21" fillId="0" borderId="0" xfId="4" applyNumberFormat="1" applyFont="1" applyFill="1" applyBorder="1" applyAlignment="1">
      <alignment horizontal="center" vertical="center" wrapText="1"/>
    </xf>
    <xf numFmtId="44" fontId="22" fillId="10" borderId="0" xfId="3" applyFont="1" applyFill="1" applyAlignment="1" applyProtection="1">
      <alignment wrapText="1"/>
      <protection locked="0"/>
    </xf>
    <xf numFmtId="44" fontId="3" fillId="0" borderId="0" xfId="3" applyFont="1"/>
    <xf numFmtId="9" fontId="23" fillId="8" borderId="1" xfId="0" applyNumberFormat="1" applyFont="1" applyFill="1" applyBorder="1"/>
    <xf numFmtId="0" fontId="23" fillId="8" borderId="0" xfId="0" applyFont="1" applyFill="1"/>
    <xf numFmtId="44" fontId="18" fillId="0" borderId="1" xfId="0" applyNumberFormat="1" applyFont="1" applyBorder="1"/>
    <xf numFmtId="0" fontId="3" fillId="0" borderId="2" xfId="0" applyFont="1" applyBorder="1" applyAlignment="1">
      <alignment horizontal="center" vertical="center" wrapText="1"/>
    </xf>
    <xf numFmtId="0" fontId="3" fillId="0" borderId="3" xfId="0" applyFont="1" applyBorder="1"/>
    <xf numFmtId="0" fontId="3" fillId="0" borderId="4" xfId="0" applyFont="1" applyBorder="1"/>
    <xf numFmtId="44" fontId="24" fillId="0" borderId="1" xfId="0" applyNumberFormat="1" applyFont="1" applyBorder="1"/>
    <xf numFmtId="0" fontId="7" fillId="0" borderId="10" xfId="0" applyFont="1" applyBorder="1"/>
    <xf numFmtId="164" fontId="8" fillId="0" borderId="10" xfId="1" applyNumberFormat="1" applyFont="1" applyFill="1" applyBorder="1" applyAlignment="1">
      <alignment horizontal="right" vertical="center" wrapText="1"/>
    </xf>
    <xf numFmtId="44" fontId="3" fillId="0" borderId="0" xfId="0" applyNumberFormat="1" applyFont="1" applyAlignment="1">
      <alignment horizontal="center" vertical="center" wrapText="1"/>
    </xf>
    <xf numFmtId="164" fontId="8" fillId="0" borderId="0" xfId="1" applyNumberFormat="1" applyFont="1" applyFill="1" applyBorder="1" applyAlignment="1">
      <alignment horizontal="right" vertical="center" wrapText="1"/>
    </xf>
    <xf numFmtId="164" fontId="8" fillId="0" borderId="0" xfId="1" applyNumberFormat="1" applyFont="1" applyBorder="1" applyAlignment="1">
      <alignment horizontal="right" vertical="center" wrapText="1"/>
    </xf>
    <xf numFmtId="0" fontId="25" fillId="0" borderId="0" xfId="0" applyFont="1"/>
    <xf numFmtId="0" fontId="3" fillId="0" borderId="0" xfId="0" applyFont="1" applyProtection="1">
      <protection locked="0"/>
    </xf>
    <xf numFmtId="0" fontId="26" fillId="5" borderId="0" xfId="0" applyFont="1" applyFill="1" applyAlignment="1">
      <alignment horizontal="justify" vertical="center" wrapText="1"/>
    </xf>
    <xf numFmtId="0" fontId="3" fillId="5" borderId="0" xfId="0" applyFont="1" applyFill="1" applyAlignment="1">
      <alignment horizontal="justify" vertical="center" wrapText="1"/>
    </xf>
    <xf numFmtId="0" fontId="9" fillId="4" borderId="2" xfId="0" applyFont="1" applyFill="1" applyBorder="1" applyAlignment="1">
      <alignment horizontal="center"/>
    </xf>
    <xf numFmtId="0" fontId="9" fillId="4" borderId="3" xfId="0" applyFont="1" applyFill="1" applyBorder="1" applyAlignment="1">
      <alignment horizontal="center"/>
    </xf>
    <xf numFmtId="0" fontId="9" fillId="4" borderId="4" xfId="0" applyFont="1" applyFill="1" applyBorder="1" applyAlignment="1">
      <alignment horizontal="center"/>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19" fillId="9" borderId="9" xfId="0" applyFont="1" applyFill="1" applyBorder="1" applyAlignment="1">
      <alignment horizontal="center" vertical="center" wrapText="1"/>
    </xf>
    <xf numFmtId="0" fontId="19" fillId="9" borderId="10" xfId="0" applyFont="1" applyFill="1" applyBorder="1" applyAlignment="1">
      <alignment horizontal="center" vertical="center" wrapText="1"/>
    </xf>
    <xf numFmtId="0" fontId="19" fillId="9" borderId="11" xfId="0" applyFont="1" applyFill="1" applyBorder="1" applyAlignment="1">
      <alignment horizontal="center" vertical="center" wrapText="1"/>
    </xf>
    <xf numFmtId="0" fontId="4" fillId="0" borderId="0" xfId="0" applyFont="1" applyAlignment="1">
      <alignment horizontal="left"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5" xfId="0" applyFont="1" applyFill="1" applyBorder="1" applyAlignment="1">
      <alignment horizontal="center" vertical="center" wrapText="1"/>
    </xf>
    <xf numFmtId="0" fontId="11" fillId="0" borderId="5" xfId="0" applyFont="1" applyFill="1" applyBorder="1" applyAlignment="1">
      <alignment horizontal="left" vertical="center" wrapText="1"/>
    </xf>
    <xf numFmtId="0" fontId="11" fillId="0" borderId="11" xfId="0" applyFont="1" applyFill="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0" xfId="0" applyFont="1" applyBorder="1"/>
    <xf numFmtId="0" fontId="5" fillId="0" borderId="0" xfId="0" applyFont="1" applyBorder="1" applyAlignment="1" applyProtection="1">
      <alignment horizontal="left"/>
      <protection locked="0"/>
    </xf>
    <xf numFmtId="0" fontId="3" fillId="0" borderId="0" xfId="0" applyFont="1" applyBorder="1" applyAlignment="1">
      <alignment horizontal="center" vertical="center" wrapText="1"/>
    </xf>
    <xf numFmtId="0" fontId="9" fillId="0" borderId="0" xfId="0" applyFont="1" applyBorder="1"/>
    <xf numFmtId="0" fontId="9" fillId="0" borderId="0" xfId="0" applyFont="1" applyBorder="1" applyAlignment="1">
      <alignment vertical="center" wrapText="1"/>
    </xf>
    <xf numFmtId="0" fontId="9" fillId="0" borderId="0" xfId="0" applyFont="1" applyBorder="1" applyAlignment="1">
      <alignment horizontal="center" vertical="center" wrapText="1"/>
    </xf>
    <xf numFmtId="9" fontId="17" fillId="0" borderId="0" xfId="0" applyNumberFormat="1" applyFont="1" applyBorder="1" applyAlignment="1">
      <alignment vertical="center"/>
    </xf>
    <xf numFmtId="41" fontId="3" fillId="0" borderId="0" xfId="0" applyNumberFormat="1" applyFont="1" applyBorder="1" applyAlignment="1">
      <alignment horizontal="center" vertical="center" wrapText="1"/>
    </xf>
    <xf numFmtId="0" fontId="19" fillId="0" borderId="0" xfId="0" applyFont="1" applyBorder="1" applyAlignment="1">
      <alignment vertical="center" wrapText="1"/>
    </xf>
    <xf numFmtId="0" fontId="3" fillId="0" borderId="0" xfId="0" applyFont="1" applyBorder="1"/>
    <xf numFmtId="0" fontId="3" fillId="0" borderId="0" xfId="0" applyFont="1" applyBorder="1" applyAlignment="1" applyProtection="1">
      <alignment horizontal="center" vertical="center" wrapText="1"/>
      <protection locked="0"/>
    </xf>
    <xf numFmtId="0" fontId="4" fillId="0" borderId="0" xfId="0" applyFont="1" applyBorder="1" applyAlignment="1">
      <alignment horizontal="center" vertical="center"/>
    </xf>
    <xf numFmtId="0" fontId="2" fillId="0" borderId="0" xfId="0" applyFont="1" applyBorder="1" applyAlignment="1">
      <alignment vertical="center" wrapText="1"/>
    </xf>
    <xf numFmtId="0" fontId="6" fillId="0" borderId="0" xfId="0" applyFont="1" applyBorder="1" applyAlignment="1">
      <alignment vertical="center"/>
    </xf>
    <xf numFmtId="0" fontId="6" fillId="0" borderId="0" xfId="0" applyFont="1" applyBorder="1" applyAlignment="1">
      <alignment horizontal="center" vertical="center"/>
    </xf>
    <xf numFmtId="0" fontId="2" fillId="0" borderId="12" xfId="0" applyFont="1" applyFill="1" applyBorder="1" applyAlignment="1"/>
    <xf numFmtId="0" fontId="2" fillId="0" borderId="7" xfId="0" applyFont="1" applyFill="1" applyBorder="1" applyAlignment="1"/>
    <xf numFmtId="0" fontId="2" fillId="0" borderId="0" xfId="0" applyFont="1" applyBorder="1" applyAlignment="1"/>
    <xf numFmtId="0" fontId="2" fillId="0" borderId="1" xfId="0" applyFont="1" applyFill="1" applyBorder="1" applyAlignment="1">
      <alignment horizontal="center" vertical="center"/>
    </xf>
    <xf numFmtId="0" fontId="7" fillId="0" borderId="0" xfId="0" applyFont="1" applyBorder="1"/>
    <xf numFmtId="44" fontId="24" fillId="0" borderId="0" xfId="0" applyNumberFormat="1" applyFont="1" applyBorder="1"/>
  </cellXfs>
  <cellStyles count="5">
    <cellStyle name="Millares" xfId="1" builtinId="3"/>
    <cellStyle name="Millares [0]" xfId="2" builtinId="6"/>
    <cellStyle name="Moneda" xfId="3" builtinId="4"/>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E6A25-59D8-413C-A1E0-596B1E545F80}">
  <dimension ref="A1:T72"/>
  <sheetViews>
    <sheetView view="pageBreakPreview" topLeftCell="C34" zoomScale="86" zoomScaleNormal="64" zoomScaleSheetLayoutView="86" workbookViewId="0">
      <selection activeCell="C50" sqref="C50:I50"/>
    </sheetView>
  </sheetViews>
  <sheetFormatPr baseColWidth="10" defaultColWidth="11.42578125" defaultRowHeight="16.5" x14ac:dyDescent="0.3"/>
  <cols>
    <col min="1" max="1" width="4.42578125" style="3" hidden="1" customWidth="1"/>
    <col min="2" max="2" width="3.5703125" style="3" hidden="1" customWidth="1"/>
    <col min="3" max="3" width="9.28515625" style="3" customWidth="1"/>
    <col min="4" max="4" width="32.28515625" style="3" customWidth="1"/>
    <col min="5" max="5" width="37" style="3" customWidth="1"/>
    <col min="6" max="6" width="24.5703125" style="3" customWidth="1"/>
    <col min="7" max="7" width="23.85546875" style="3" customWidth="1"/>
    <col min="8" max="8" width="16" style="3" customWidth="1"/>
    <col min="9" max="9" width="22.85546875" style="3" customWidth="1"/>
    <col min="10" max="10" width="31.140625" style="3" customWidth="1"/>
    <col min="11" max="11" width="25.140625" style="3" customWidth="1"/>
    <col min="12" max="12" width="25.42578125" style="7" customWidth="1"/>
    <col min="13" max="13" width="31.140625" style="8" customWidth="1"/>
    <col min="14" max="14" width="28.140625" style="104" customWidth="1"/>
    <col min="15" max="15" width="27.85546875" style="9" customWidth="1"/>
    <col min="16" max="16" width="28.140625" style="9" customWidth="1"/>
    <col min="17" max="17" width="11.42578125" style="3"/>
    <col min="18" max="18" width="28.7109375" style="3" customWidth="1"/>
    <col min="19" max="19" width="11.42578125" style="3"/>
    <col min="20" max="20" width="21.28515625" style="3" customWidth="1"/>
    <col min="21" max="16384" width="11.42578125" style="3"/>
  </cols>
  <sheetData>
    <row r="1" spans="2:16" x14ac:dyDescent="0.3">
      <c r="C1" s="120" t="s">
        <v>0</v>
      </c>
      <c r="D1" s="120"/>
      <c r="E1" s="120"/>
      <c r="F1" s="120"/>
      <c r="G1" s="120"/>
      <c r="H1" s="120"/>
      <c r="I1" s="120"/>
      <c r="J1" s="120"/>
      <c r="K1" s="118"/>
      <c r="L1" s="117"/>
      <c r="M1" s="117"/>
      <c r="N1" s="102"/>
      <c r="O1" s="2"/>
      <c r="P1" s="1"/>
    </row>
    <row r="2" spans="2:16" x14ac:dyDescent="0.3">
      <c r="B2" s="111"/>
      <c r="C2" s="100" t="s">
        <v>1</v>
      </c>
      <c r="D2" s="100"/>
      <c r="E2" s="100"/>
      <c r="F2" s="100"/>
      <c r="G2" s="100"/>
      <c r="H2" s="100"/>
      <c r="I2" s="100"/>
      <c r="J2" s="100"/>
      <c r="K2" s="119"/>
      <c r="L2" s="119"/>
      <c r="M2" s="119"/>
      <c r="N2" s="102"/>
      <c r="O2" s="102"/>
      <c r="P2" s="1"/>
    </row>
    <row r="3" spans="2:16" x14ac:dyDescent="0.3">
      <c r="B3" s="111"/>
      <c r="C3" s="100" t="s">
        <v>2</v>
      </c>
      <c r="D3" s="100"/>
      <c r="E3" s="100"/>
      <c r="F3" s="100"/>
      <c r="G3" s="100"/>
      <c r="H3" s="100"/>
      <c r="I3" s="100"/>
      <c r="J3" s="100"/>
      <c r="K3" s="119"/>
      <c r="L3" s="119"/>
      <c r="M3" s="119"/>
      <c r="N3" s="102"/>
      <c r="O3" s="102"/>
      <c r="P3" s="1"/>
    </row>
    <row r="4" spans="2:16" ht="51.75" customHeight="1" x14ac:dyDescent="0.3">
      <c r="B4" s="111"/>
      <c r="C4" s="101" t="s">
        <v>3</v>
      </c>
      <c r="D4" s="101"/>
      <c r="E4" s="101"/>
      <c r="F4" s="101"/>
      <c r="G4" s="101"/>
      <c r="H4" s="101"/>
      <c r="I4" s="101"/>
      <c r="J4" s="101"/>
      <c r="K4" s="114"/>
      <c r="L4" s="114"/>
      <c r="M4" s="114"/>
      <c r="N4" s="114"/>
      <c r="O4" s="114"/>
      <c r="P4" s="1"/>
    </row>
    <row r="5" spans="2:16" x14ac:dyDescent="0.3">
      <c r="C5" s="113"/>
      <c r="D5" s="113"/>
      <c r="E5" s="103"/>
      <c r="F5" s="103"/>
      <c r="G5" s="103"/>
      <c r="H5" s="103"/>
      <c r="I5" s="103"/>
      <c r="J5" s="103"/>
      <c r="K5" s="103"/>
      <c r="L5" s="103"/>
      <c r="M5" s="103"/>
      <c r="N5" s="103"/>
      <c r="O5" s="103"/>
      <c r="P5" s="6"/>
    </row>
    <row r="6" spans="2:16" x14ac:dyDescent="0.3">
      <c r="C6" s="116" t="s">
        <v>4</v>
      </c>
      <c r="D6" s="116"/>
      <c r="E6" s="116"/>
      <c r="F6" s="116"/>
      <c r="G6" s="116"/>
      <c r="H6" s="116"/>
      <c r="I6" s="116"/>
      <c r="J6" s="116"/>
      <c r="K6" s="115"/>
      <c r="L6" s="115"/>
      <c r="M6" s="115"/>
      <c r="N6" s="115"/>
      <c r="O6" s="115"/>
      <c r="P6" s="6"/>
    </row>
    <row r="7" spans="2:16" x14ac:dyDescent="0.3">
      <c r="C7" s="4"/>
      <c r="D7" s="4"/>
      <c r="E7" s="5"/>
      <c r="F7" s="5"/>
      <c r="G7" s="5"/>
      <c r="H7" s="5"/>
      <c r="I7" s="5"/>
      <c r="J7" s="5"/>
      <c r="K7" s="5"/>
      <c r="L7" s="5"/>
      <c r="M7" s="5"/>
      <c r="N7" s="103"/>
      <c r="O7" s="5"/>
      <c r="P7" s="6"/>
    </row>
    <row r="8" spans="2:16" x14ac:dyDescent="0.3">
      <c r="C8" s="94" t="s">
        <v>5</v>
      </c>
      <c r="D8" s="94"/>
      <c r="E8" s="94"/>
      <c r="F8" s="5"/>
      <c r="G8" s="5"/>
      <c r="H8" s="5"/>
      <c r="I8" s="5"/>
      <c r="J8" s="5"/>
      <c r="K8" s="5"/>
      <c r="L8" s="5"/>
      <c r="M8" s="5"/>
      <c r="N8" s="103"/>
      <c r="O8" s="5"/>
      <c r="P8" s="6"/>
    </row>
    <row r="9" spans="2:16" ht="18" customHeight="1" x14ac:dyDescent="0.3"/>
    <row r="10" spans="2:16" ht="44.25" customHeight="1" x14ac:dyDescent="0.3">
      <c r="C10" s="10" t="s">
        <v>6</v>
      </c>
      <c r="D10" s="10" t="s">
        <v>7</v>
      </c>
      <c r="E10" s="10" t="s">
        <v>8</v>
      </c>
      <c r="F10" s="10" t="s">
        <v>9</v>
      </c>
      <c r="G10" s="11" t="s">
        <v>10</v>
      </c>
      <c r="H10" s="12" t="s">
        <v>11</v>
      </c>
      <c r="I10" s="12" t="s">
        <v>12</v>
      </c>
      <c r="J10" s="12" t="s">
        <v>13</v>
      </c>
      <c r="K10" s="13"/>
      <c r="L10" s="13"/>
      <c r="M10" s="13"/>
      <c r="N10" s="14"/>
      <c r="P10" s="3"/>
    </row>
    <row r="11" spans="2:16" x14ac:dyDescent="0.3">
      <c r="C11" s="84" t="s">
        <v>14</v>
      </c>
      <c r="D11" s="85"/>
      <c r="E11" s="85"/>
      <c r="F11" s="85"/>
      <c r="G11" s="85"/>
      <c r="H11" s="85"/>
      <c r="I11" s="85"/>
      <c r="J11" s="86"/>
      <c r="K11" s="15"/>
      <c r="L11" s="15"/>
      <c r="M11" s="15"/>
      <c r="N11" s="105"/>
      <c r="O11" s="3"/>
      <c r="P11" s="3"/>
    </row>
    <row r="12" spans="2:16" ht="252" customHeight="1" x14ac:dyDescent="0.3">
      <c r="C12" s="16">
        <v>1</v>
      </c>
      <c r="D12" s="17" t="s">
        <v>15</v>
      </c>
      <c r="E12" s="17" t="s">
        <v>16</v>
      </c>
      <c r="F12" s="18" t="s">
        <v>17</v>
      </c>
      <c r="G12" s="18">
        <v>2</v>
      </c>
      <c r="H12" s="18">
        <v>7</v>
      </c>
      <c r="I12" s="19">
        <v>100000</v>
      </c>
      <c r="J12" s="19">
        <f t="shared" ref="J12:J13" si="0">G12*I12*H12</f>
        <v>1400000</v>
      </c>
      <c r="K12" s="20"/>
      <c r="L12" s="21"/>
      <c r="M12" s="3"/>
      <c r="N12" s="22"/>
      <c r="O12" s="3"/>
      <c r="P12" s="23"/>
    </row>
    <row r="13" spans="2:16" ht="54.75" customHeight="1" x14ac:dyDescent="0.3">
      <c r="C13" s="16">
        <v>2</v>
      </c>
      <c r="D13" s="17" t="s">
        <v>18</v>
      </c>
      <c r="E13" s="17" t="s">
        <v>61</v>
      </c>
      <c r="F13" s="18" t="s">
        <v>17</v>
      </c>
      <c r="G13" s="18">
        <v>1</v>
      </c>
      <c r="H13" s="18">
        <v>7</v>
      </c>
      <c r="I13" s="19">
        <v>20000</v>
      </c>
      <c r="J13" s="19">
        <f t="shared" si="0"/>
        <v>140000</v>
      </c>
      <c r="K13" s="20"/>
      <c r="L13" s="21"/>
      <c r="M13" s="3"/>
      <c r="N13" s="22"/>
      <c r="O13" s="3"/>
      <c r="P13" s="23"/>
    </row>
    <row r="14" spans="2:16" ht="54.75" customHeight="1" x14ac:dyDescent="0.3">
      <c r="C14" s="16">
        <v>3</v>
      </c>
      <c r="D14" s="17" t="s">
        <v>65</v>
      </c>
      <c r="E14" s="17" t="s">
        <v>66</v>
      </c>
      <c r="F14" s="18" t="s">
        <v>17</v>
      </c>
      <c r="G14" s="18">
        <v>1</v>
      </c>
      <c r="H14" s="18">
        <v>7</v>
      </c>
      <c r="I14" s="19">
        <v>25000</v>
      </c>
      <c r="J14" s="19">
        <f>G14*H14*I14</f>
        <v>175000</v>
      </c>
      <c r="K14" s="20"/>
      <c r="L14" s="21"/>
      <c r="M14" s="3"/>
      <c r="N14" s="22"/>
      <c r="O14" s="3"/>
      <c r="P14" s="23"/>
    </row>
    <row r="15" spans="2:16" ht="127.5" customHeight="1" x14ac:dyDescent="0.3">
      <c r="C15" s="16">
        <v>4</v>
      </c>
      <c r="D15" s="17" t="s">
        <v>19</v>
      </c>
      <c r="E15" s="17" t="s">
        <v>20</v>
      </c>
      <c r="F15" s="18" t="s">
        <v>17</v>
      </c>
      <c r="G15" s="18">
        <v>1</v>
      </c>
      <c r="H15" s="18">
        <v>7</v>
      </c>
      <c r="I15" s="19">
        <v>60000</v>
      </c>
      <c r="J15" s="19">
        <f>G15*I15*H15</f>
        <v>420000</v>
      </c>
      <c r="K15" s="20"/>
      <c r="L15" s="21"/>
      <c r="M15" s="3"/>
      <c r="N15" s="22"/>
      <c r="O15" s="3"/>
      <c r="P15" s="23"/>
    </row>
    <row r="16" spans="2:16" ht="17.25" customHeight="1" x14ac:dyDescent="0.3">
      <c r="C16" s="87" t="s">
        <v>21</v>
      </c>
      <c r="D16" s="88"/>
      <c r="E16" s="88"/>
      <c r="F16" s="88"/>
      <c r="G16" s="88"/>
      <c r="H16" s="88"/>
      <c r="I16" s="88"/>
      <c r="J16" s="26"/>
      <c r="K16" s="27"/>
      <c r="L16" s="27"/>
      <c r="M16" s="27"/>
      <c r="N16" s="106"/>
      <c r="O16" s="3"/>
      <c r="P16" s="23"/>
    </row>
    <row r="17" spans="3:18" ht="63" customHeight="1" x14ac:dyDescent="0.3">
      <c r="C17" s="28">
        <v>13</v>
      </c>
      <c r="D17" s="17" t="s">
        <v>62</v>
      </c>
      <c r="E17" s="25" t="s">
        <v>63</v>
      </c>
      <c r="F17" s="29" t="s">
        <v>17</v>
      </c>
      <c r="G17" s="29">
        <v>1</v>
      </c>
      <c r="H17" s="29">
        <v>7</v>
      </c>
      <c r="I17" s="30">
        <v>15000</v>
      </c>
      <c r="J17" s="30">
        <f>G17*I17*H17</f>
        <v>105000</v>
      </c>
      <c r="K17" s="20"/>
      <c r="L17" s="31"/>
      <c r="M17" s="3"/>
      <c r="N17" s="22"/>
      <c r="O17" s="3"/>
      <c r="P17" s="23"/>
    </row>
    <row r="18" spans="3:18" ht="111.75" customHeight="1" x14ac:dyDescent="0.3">
      <c r="C18" s="28">
        <v>14</v>
      </c>
      <c r="D18" s="17" t="s">
        <v>22</v>
      </c>
      <c r="E18" s="25" t="s">
        <v>64</v>
      </c>
      <c r="F18" s="29" t="s">
        <v>23</v>
      </c>
      <c r="G18" s="29">
        <v>1</v>
      </c>
      <c r="H18" s="29">
        <v>7</v>
      </c>
      <c r="I18" s="30">
        <v>61303.434065934023</v>
      </c>
      <c r="J18" s="30">
        <f>G18*H18*I18</f>
        <v>429124.03846153815</v>
      </c>
      <c r="K18" s="32"/>
      <c r="L18" s="33"/>
      <c r="M18" s="3"/>
      <c r="N18" s="34"/>
      <c r="O18" s="3"/>
      <c r="P18" s="23"/>
    </row>
    <row r="19" spans="3:18" ht="15" customHeight="1" x14ac:dyDescent="0.3">
      <c r="C19" s="89" t="s">
        <v>24</v>
      </c>
      <c r="D19" s="90"/>
      <c r="E19" s="90"/>
      <c r="F19" s="90"/>
      <c r="G19" s="90"/>
      <c r="H19" s="90"/>
      <c r="I19" s="90"/>
      <c r="J19" s="38"/>
      <c r="K19" s="27"/>
      <c r="L19" s="27"/>
      <c r="M19" s="27"/>
      <c r="N19" s="106"/>
      <c r="O19" s="3"/>
      <c r="P19" s="23"/>
    </row>
    <row r="20" spans="3:18" ht="59.25" customHeight="1" x14ac:dyDescent="0.3">
      <c r="C20" s="95">
        <v>15</v>
      </c>
      <c r="D20" s="95" t="s">
        <v>67</v>
      </c>
      <c r="E20" s="96" t="s">
        <v>69</v>
      </c>
      <c r="F20" s="95" t="s">
        <v>68</v>
      </c>
      <c r="G20" s="95">
        <v>1</v>
      </c>
      <c r="H20" s="29">
        <v>1</v>
      </c>
      <c r="I20" s="30">
        <f>J20</f>
        <v>800000</v>
      </c>
      <c r="J20" s="30">
        <v>800000</v>
      </c>
      <c r="K20" s="27"/>
      <c r="L20" s="27"/>
      <c r="M20" s="27"/>
      <c r="N20" s="106"/>
      <c r="O20" s="3"/>
      <c r="P20" s="23"/>
    </row>
    <row r="21" spans="3:18" ht="95.25" customHeight="1" x14ac:dyDescent="0.3">
      <c r="C21" s="28">
        <v>16</v>
      </c>
      <c r="D21" s="39" t="s">
        <v>25</v>
      </c>
      <c r="E21" s="40" t="s">
        <v>26</v>
      </c>
      <c r="F21" s="35" t="s">
        <v>17</v>
      </c>
      <c r="G21" s="29">
        <v>1</v>
      </c>
      <c r="H21" s="29">
        <v>5</v>
      </c>
      <c r="I21" s="30">
        <v>200000</v>
      </c>
      <c r="J21" s="30">
        <f>I21*H21</f>
        <v>1000000</v>
      </c>
      <c r="K21" s="41"/>
      <c r="L21" s="36"/>
      <c r="M21" s="37"/>
      <c r="N21" s="34"/>
      <c r="O21" s="3"/>
      <c r="P21" s="23"/>
    </row>
    <row r="22" spans="3:18" ht="15.75" customHeight="1" x14ac:dyDescent="0.3">
      <c r="C22" s="87" t="s">
        <v>27</v>
      </c>
      <c r="D22" s="88"/>
      <c r="E22" s="88"/>
      <c r="F22" s="88"/>
      <c r="G22" s="88"/>
      <c r="H22" s="88"/>
      <c r="I22" s="88"/>
      <c r="J22" s="26"/>
      <c r="K22" s="27"/>
      <c r="L22" s="27"/>
      <c r="M22" s="27"/>
      <c r="N22" s="106"/>
      <c r="O22" s="27"/>
      <c r="P22" s="27"/>
      <c r="Q22" s="23"/>
    </row>
    <row r="23" spans="3:18" ht="37.5" customHeight="1" x14ac:dyDescent="0.3">
      <c r="C23" s="42" t="s">
        <v>6</v>
      </c>
      <c r="D23" s="42" t="s">
        <v>7</v>
      </c>
      <c r="E23" s="42" t="s">
        <v>8</v>
      </c>
      <c r="F23" s="42" t="s">
        <v>9</v>
      </c>
      <c r="G23" s="42"/>
      <c r="H23" s="42"/>
      <c r="I23" s="12" t="s">
        <v>12</v>
      </c>
      <c r="J23" s="12" t="s">
        <v>13</v>
      </c>
      <c r="K23" s="13"/>
      <c r="L23" s="13"/>
      <c r="M23" s="13"/>
      <c r="N23" s="107"/>
      <c r="O23" s="13"/>
      <c r="P23" s="14"/>
      <c r="Q23" s="23"/>
    </row>
    <row r="24" spans="3:18" ht="73.5" customHeight="1" x14ac:dyDescent="0.3">
      <c r="C24" s="97">
        <v>17</v>
      </c>
      <c r="D24" s="98" t="s">
        <v>70</v>
      </c>
      <c r="E24" s="98" t="s">
        <v>72</v>
      </c>
      <c r="F24" s="97" t="s">
        <v>17</v>
      </c>
      <c r="G24" s="99">
        <v>1</v>
      </c>
      <c r="H24" s="45">
        <v>7</v>
      </c>
      <c r="I24" s="46">
        <v>90000</v>
      </c>
      <c r="J24" s="46">
        <f>I24*H24*G24</f>
        <v>630000</v>
      </c>
      <c r="K24" s="13"/>
      <c r="L24" s="13"/>
      <c r="M24" s="13"/>
      <c r="N24" s="107"/>
      <c r="O24" s="13"/>
      <c r="P24" s="14"/>
      <c r="Q24" s="23"/>
    </row>
    <row r="25" spans="3:18" ht="54" customHeight="1" x14ac:dyDescent="0.3">
      <c r="C25" s="43">
        <v>18</v>
      </c>
      <c r="D25" s="44" t="s">
        <v>28</v>
      </c>
      <c r="E25" s="24" t="s">
        <v>71</v>
      </c>
      <c r="F25" s="35" t="s">
        <v>17</v>
      </c>
      <c r="G25" s="45">
        <v>3</v>
      </c>
      <c r="H25" s="45">
        <v>7</v>
      </c>
      <c r="I25" s="46">
        <v>65000</v>
      </c>
      <c r="J25" s="30">
        <f>G25*H25*I25</f>
        <v>1365000</v>
      </c>
      <c r="K25" s="47"/>
      <c r="L25" s="47"/>
      <c r="M25" s="48"/>
      <c r="N25" s="34"/>
      <c r="O25" s="34"/>
      <c r="P25" s="34"/>
      <c r="Q25" s="49"/>
      <c r="R25" s="37"/>
    </row>
    <row r="26" spans="3:18" ht="21" customHeight="1" x14ac:dyDescent="0.3">
      <c r="C26" s="50"/>
      <c r="D26" s="51"/>
      <c r="E26" s="52"/>
      <c r="F26" s="50"/>
      <c r="G26" s="53"/>
      <c r="H26" s="53"/>
      <c r="I26" s="54"/>
      <c r="J26" s="55"/>
      <c r="K26" s="47"/>
      <c r="L26" s="47"/>
      <c r="M26" s="48"/>
      <c r="N26" s="34"/>
      <c r="O26" s="34"/>
      <c r="P26" s="34"/>
      <c r="Q26" s="49"/>
      <c r="R26" s="37"/>
    </row>
    <row r="27" spans="3:18" ht="32.25" customHeight="1" x14ac:dyDescent="0.3">
      <c r="C27" s="56" t="s">
        <v>29</v>
      </c>
      <c r="D27" s="56"/>
      <c r="E27" s="56"/>
      <c r="F27" s="56"/>
      <c r="G27" s="56"/>
      <c r="H27" s="56"/>
      <c r="I27" s="56"/>
      <c r="J27" s="57">
        <f>SUM(J12:J25)</f>
        <v>6464124.038461538</v>
      </c>
      <c r="K27" s="58"/>
      <c r="L27" s="58"/>
      <c r="M27" s="58"/>
      <c r="N27" s="108"/>
      <c r="O27" s="58"/>
      <c r="P27" s="59"/>
    </row>
    <row r="28" spans="3:18" x14ac:dyDescent="0.3">
      <c r="C28" s="60"/>
      <c r="E28" s="60"/>
      <c r="J28" s="61"/>
      <c r="L28" s="60"/>
      <c r="M28" s="3"/>
      <c r="N28" s="109"/>
      <c r="O28" s="60"/>
      <c r="P28" s="3"/>
    </row>
    <row r="29" spans="3:18" x14ac:dyDescent="0.3">
      <c r="C29" s="60"/>
      <c r="E29" s="60"/>
      <c r="J29" s="61"/>
      <c r="L29" s="60"/>
      <c r="M29" s="3"/>
      <c r="N29" s="109"/>
      <c r="O29" s="60"/>
      <c r="P29" s="3"/>
    </row>
    <row r="30" spans="3:18" x14ac:dyDescent="0.3">
      <c r="C30" s="60"/>
      <c r="E30" s="60"/>
      <c r="J30" s="61"/>
      <c r="L30" s="60"/>
      <c r="M30" s="3"/>
      <c r="N30" s="109"/>
      <c r="O30" s="60"/>
      <c r="P30" s="3"/>
    </row>
    <row r="31" spans="3:18" x14ac:dyDescent="0.3">
      <c r="C31" s="62" t="s">
        <v>30</v>
      </c>
      <c r="E31" s="60"/>
      <c r="J31" s="61"/>
      <c r="L31" s="60"/>
      <c r="M31" s="3"/>
      <c r="O31" s="60"/>
      <c r="P31" s="3"/>
    </row>
    <row r="32" spans="3:18" x14ac:dyDescent="0.3">
      <c r="C32" s="60"/>
      <c r="E32" s="60"/>
      <c r="J32" s="61"/>
      <c r="L32" s="60"/>
      <c r="M32" s="3"/>
      <c r="O32" s="60"/>
      <c r="P32" s="3"/>
    </row>
    <row r="33" spans="3:20" ht="15.75" customHeight="1" x14ac:dyDescent="0.3">
      <c r="C33" s="91" t="s">
        <v>31</v>
      </c>
      <c r="D33" s="92"/>
      <c r="E33" s="92"/>
      <c r="F33" s="92"/>
      <c r="G33" s="92"/>
      <c r="H33" s="92"/>
      <c r="I33" s="92"/>
      <c r="J33" s="93"/>
      <c r="K33" s="63"/>
      <c r="L33" s="63"/>
      <c r="M33" s="63"/>
      <c r="N33" s="110"/>
      <c r="O33" s="63"/>
      <c r="P33" s="63"/>
    </row>
    <row r="34" spans="3:20" ht="62.25" customHeight="1" x14ac:dyDescent="0.3">
      <c r="C34" s="10" t="s">
        <v>6</v>
      </c>
      <c r="D34" s="10" t="s">
        <v>7</v>
      </c>
      <c r="E34" s="10" t="s">
        <v>8</v>
      </c>
      <c r="F34" s="10" t="s">
        <v>9</v>
      </c>
      <c r="G34" s="10" t="s">
        <v>32</v>
      </c>
      <c r="H34" s="10"/>
      <c r="I34" s="10"/>
      <c r="J34" s="10"/>
      <c r="K34" s="13"/>
      <c r="L34" s="13"/>
      <c r="M34" s="13"/>
      <c r="N34" s="107"/>
      <c r="O34" s="13"/>
      <c r="P34" s="13"/>
      <c r="Q34" s="23"/>
      <c r="R34" s="23"/>
    </row>
    <row r="35" spans="3:20" ht="184.5" customHeight="1" x14ac:dyDescent="0.3">
      <c r="C35" s="16">
        <v>1</v>
      </c>
      <c r="D35" s="16" t="s">
        <v>31</v>
      </c>
      <c r="E35" s="17" t="s">
        <v>33</v>
      </c>
      <c r="F35" s="16" t="s">
        <v>34</v>
      </c>
      <c r="G35" s="64">
        <v>0.04</v>
      </c>
      <c r="H35" s="16"/>
      <c r="I35" s="16"/>
      <c r="J35" s="16"/>
      <c r="K35" s="65"/>
      <c r="L35" s="65"/>
      <c r="M35" s="65"/>
      <c r="N35" s="65"/>
      <c r="O35" s="65"/>
      <c r="P35" s="65"/>
      <c r="Q35" s="23"/>
      <c r="R35" s="66">
        <f>P27*(1+P35)</f>
        <v>0</v>
      </c>
      <c r="T35" s="67">
        <v>32000000</v>
      </c>
    </row>
    <row r="36" spans="3:20" ht="17.25" customHeight="1" x14ac:dyDescent="0.3">
      <c r="C36" s="60"/>
      <c r="E36" s="60"/>
      <c r="G36" s="68" t="s">
        <v>35</v>
      </c>
      <c r="H36" s="69"/>
      <c r="I36" s="69"/>
      <c r="J36" s="70">
        <f>J27*G35</f>
        <v>258564.96153846153</v>
      </c>
      <c r="L36" s="60"/>
      <c r="M36" s="3"/>
      <c r="O36" s="3"/>
      <c r="P36" s="59"/>
    </row>
    <row r="37" spans="3:20" ht="17.25" customHeight="1" x14ac:dyDescent="0.3">
      <c r="C37" s="60"/>
      <c r="L37" s="60"/>
      <c r="M37" s="3"/>
      <c r="O37" s="60"/>
      <c r="P37" s="3"/>
      <c r="T37" s="59">
        <f>T35-R35</f>
        <v>32000000</v>
      </c>
    </row>
    <row r="38" spans="3:20" ht="17.25" customHeight="1" x14ac:dyDescent="0.3">
      <c r="C38" s="60"/>
      <c r="G38" s="71" t="s">
        <v>36</v>
      </c>
      <c r="H38" s="72"/>
      <c r="I38" s="73"/>
      <c r="J38" s="74">
        <f>J27+J36</f>
        <v>6722689</v>
      </c>
      <c r="L38" s="60"/>
      <c r="M38" s="3"/>
      <c r="N38" s="111"/>
      <c r="O38" s="60"/>
      <c r="P38" s="59"/>
      <c r="T38" s="59"/>
    </row>
    <row r="39" spans="3:20" ht="18.75" x14ac:dyDescent="0.3">
      <c r="G39" s="71" t="s">
        <v>37</v>
      </c>
      <c r="H39" s="72"/>
      <c r="I39" s="73"/>
      <c r="J39" s="74">
        <f>ROUND(J38*0.19,0)</f>
        <v>1277311</v>
      </c>
      <c r="N39" s="111"/>
      <c r="P39" s="77"/>
    </row>
    <row r="40" spans="3:20" ht="18.75" x14ac:dyDescent="0.3">
      <c r="G40" s="71" t="s">
        <v>38</v>
      </c>
      <c r="H40" s="72"/>
      <c r="I40" s="73"/>
      <c r="J40" s="74">
        <f>J38+J39</f>
        <v>8000000</v>
      </c>
      <c r="N40" s="111"/>
      <c r="P40" s="77"/>
      <c r="R40" s="67">
        <v>32000000</v>
      </c>
    </row>
    <row r="41" spans="3:20" ht="18.75" x14ac:dyDescent="0.3">
      <c r="G41" s="104"/>
      <c r="H41" s="111"/>
      <c r="I41" s="111"/>
      <c r="J41" s="122"/>
      <c r="N41" s="111"/>
      <c r="P41" s="77"/>
      <c r="R41" s="67"/>
    </row>
    <row r="42" spans="3:20" x14ac:dyDescent="0.3">
      <c r="G42" s="104"/>
      <c r="H42" s="111"/>
      <c r="I42" s="75"/>
      <c r="J42" s="76"/>
      <c r="N42" s="111"/>
      <c r="P42" s="77"/>
      <c r="R42" s="67"/>
    </row>
    <row r="43" spans="3:20" x14ac:dyDescent="0.3">
      <c r="G43" s="104"/>
      <c r="H43" s="111"/>
      <c r="I43" s="7"/>
      <c r="J43" s="78"/>
      <c r="N43" s="111"/>
      <c r="P43" s="77"/>
      <c r="R43" s="67"/>
    </row>
    <row r="44" spans="3:20" x14ac:dyDescent="0.3">
      <c r="I44" s="7" t="s">
        <v>39</v>
      </c>
      <c r="J44" s="79"/>
      <c r="P44" s="77"/>
      <c r="R44" s="59">
        <f>P40-R40</f>
        <v>-32000000</v>
      </c>
    </row>
    <row r="45" spans="3:20" x14ac:dyDescent="0.3">
      <c r="D45" s="80" t="s">
        <v>40</v>
      </c>
      <c r="P45" s="77"/>
    </row>
    <row r="46" spans="3:20" x14ac:dyDescent="0.3">
      <c r="F46" s="3" t="s">
        <v>41</v>
      </c>
      <c r="H46" s="111"/>
      <c r="I46" s="111"/>
      <c r="J46" s="111"/>
      <c r="K46" s="111"/>
      <c r="L46" s="121"/>
      <c r="M46" s="79"/>
    </row>
    <row r="47" spans="3:20" x14ac:dyDescent="0.3">
      <c r="C47" s="3" t="s">
        <v>42</v>
      </c>
      <c r="D47" s="3" t="s">
        <v>43</v>
      </c>
      <c r="H47" s="7"/>
      <c r="I47" s="8"/>
      <c r="J47" s="9"/>
      <c r="K47" s="9"/>
      <c r="L47" s="9"/>
      <c r="M47" s="3"/>
      <c r="N47" s="111"/>
      <c r="O47" s="3"/>
      <c r="P47" s="3"/>
    </row>
    <row r="48" spans="3:20" ht="16.5" customHeight="1" x14ac:dyDescent="0.3">
      <c r="C48" s="83" t="s">
        <v>44</v>
      </c>
      <c r="D48" s="83"/>
      <c r="E48" s="83"/>
      <c r="F48" s="83"/>
      <c r="G48" s="83"/>
      <c r="H48" s="83"/>
      <c r="I48" s="83"/>
      <c r="L48" s="3"/>
      <c r="M48" s="3"/>
      <c r="N48" s="111"/>
      <c r="O48" s="3"/>
      <c r="P48" s="3"/>
    </row>
    <row r="49" spans="3:16" ht="30.75" customHeight="1" x14ac:dyDescent="0.3">
      <c r="C49" s="83" t="s">
        <v>45</v>
      </c>
      <c r="D49" s="83"/>
      <c r="E49" s="83"/>
      <c r="F49" s="83"/>
      <c r="G49" s="83"/>
      <c r="H49" s="83"/>
      <c r="I49" s="83"/>
      <c r="L49" s="3"/>
      <c r="M49" s="3"/>
      <c r="N49" s="111"/>
      <c r="O49" s="3"/>
      <c r="P49" s="3"/>
    </row>
    <row r="50" spans="3:16" ht="16.5" customHeight="1" x14ac:dyDescent="0.3">
      <c r="C50" s="83" t="s">
        <v>46</v>
      </c>
      <c r="D50" s="83"/>
      <c r="E50" s="83"/>
      <c r="F50" s="83"/>
      <c r="G50" s="83"/>
      <c r="H50" s="83"/>
      <c r="I50" s="83"/>
      <c r="L50" s="3"/>
      <c r="M50" s="3"/>
      <c r="N50" s="111"/>
      <c r="O50" s="3"/>
      <c r="P50" s="3"/>
    </row>
    <row r="51" spans="3:16" ht="52.5" customHeight="1" x14ac:dyDescent="0.3">
      <c r="C51" s="83" t="s">
        <v>47</v>
      </c>
      <c r="D51" s="83"/>
      <c r="E51" s="83"/>
      <c r="F51" s="83"/>
      <c r="G51" s="83"/>
      <c r="H51" s="83"/>
      <c r="I51" s="83"/>
      <c r="L51" s="3"/>
      <c r="M51" s="3"/>
      <c r="N51" s="111"/>
      <c r="O51" s="3"/>
      <c r="P51" s="3"/>
    </row>
    <row r="52" spans="3:16" ht="34.5" customHeight="1" x14ac:dyDescent="0.3">
      <c r="C52" s="83" t="s">
        <v>48</v>
      </c>
      <c r="D52" s="83"/>
      <c r="E52" s="83"/>
      <c r="F52" s="83"/>
      <c r="G52" s="83"/>
      <c r="H52" s="83"/>
      <c r="I52" s="83"/>
      <c r="L52" s="3"/>
      <c r="M52" s="3"/>
      <c r="N52" s="111"/>
      <c r="O52" s="3"/>
      <c r="P52" s="3"/>
    </row>
    <row r="53" spans="3:16" ht="16.5" customHeight="1" x14ac:dyDescent="0.3">
      <c r="C53" s="83" t="s">
        <v>49</v>
      </c>
      <c r="D53" s="83"/>
      <c r="E53" s="83"/>
      <c r="F53" s="83"/>
      <c r="G53" s="83"/>
      <c r="H53" s="83"/>
      <c r="I53" s="83"/>
      <c r="L53" s="3"/>
      <c r="M53" s="3"/>
      <c r="N53" s="111"/>
      <c r="O53" s="3"/>
      <c r="P53" s="3"/>
    </row>
    <row r="54" spans="3:16" ht="81" customHeight="1" x14ac:dyDescent="0.3">
      <c r="C54" s="83" t="s">
        <v>50</v>
      </c>
      <c r="D54" s="83"/>
      <c r="E54" s="83"/>
      <c r="F54" s="83"/>
      <c r="G54" s="83"/>
      <c r="H54" s="83"/>
      <c r="I54" s="83"/>
      <c r="L54" s="3"/>
      <c r="M54" s="3"/>
      <c r="N54" s="111"/>
      <c r="O54" s="3"/>
      <c r="P54" s="3"/>
    </row>
    <row r="55" spans="3:16" ht="16.5" customHeight="1" x14ac:dyDescent="0.3">
      <c r="C55" s="83" t="s">
        <v>51</v>
      </c>
      <c r="D55" s="83"/>
      <c r="E55" s="83"/>
      <c r="F55" s="83"/>
      <c r="G55" s="83"/>
      <c r="H55" s="83"/>
      <c r="I55" s="83"/>
      <c r="L55" s="3"/>
      <c r="M55" s="3"/>
      <c r="N55" s="111"/>
      <c r="O55" s="3"/>
      <c r="P55" s="3"/>
    </row>
    <row r="56" spans="3:16" ht="34.5" customHeight="1" x14ac:dyDescent="0.3">
      <c r="C56" s="83" t="s">
        <v>52</v>
      </c>
      <c r="D56" s="83"/>
      <c r="E56" s="83"/>
      <c r="F56" s="83"/>
      <c r="G56" s="83"/>
      <c r="H56" s="83"/>
      <c r="I56" s="83"/>
      <c r="L56" s="3"/>
      <c r="M56" s="3"/>
      <c r="N56" s="111"/>
      <c r="O56" s="3"/>
      <c r="P56" s="3"/>
    </row>
    <row r="57" spans="3:16" ht="29.25" customHeight="1" x14ac:dyDescent="0.3">
      <c r="C57" s="83" t="s">
        <v>53</v>
      </c>
      <c r="D57" s="83"/>
      <c r="E57" s="83"/>
      <c r="F57" s="83"/>
      <c r="G57" s="83"/>
      <c r="H57" s="83"/>
      <c r="I57" s="83"/>
      <c r="L57" s="3"/>
      <c r="M57" s="3"/>
      <c r="N57" s="111"/>
      <c r="O57" s="3"/>
      <c r="P57" s="3"/>
    </row>
    <row r="58" spans="3:16" ht="25.5" customHeight="1" x14ac:dyDescent="0.3">
      <c r="C58" s="83" t="s">
        <v>54</v>
      </c>
      <c r="D58" s="83"/>
      <c r="E58" s="83"/>
      <c r="F58" s="83"/>
      <c r="G58" s="83"/>
      <c r="H58" s="83"/>
      <c r="I58" s="83"/>
      <c r="L58" s="3"/>
      <c r="M58" s="3"/>
      <c r="N58" s="111"/>
      <c r="O58" s="3"/>
      <c r="P58" s="3"/>
    </row>
    <row r="59" spans="3:16" ht="16.5" customHeight="1" x14ac:dyDescent="0.3">
      <c r="C59" s="83" t="s">
        <v>55</v>
      </c>
      <c r="D59" s="83"/>
      <c r="E59" s="83"/>
      <c r="F59" s="83"/>
      <c r="G59" s="83"/>
      <c r="H59" s="83"/>
      <c r="I59" s="83"/>
      <c r="L59" s="3"/>
      <c r="M59" s="3"/>
      <c r="N59" s="111"/>
      <c r="O59" s="3"/>
      <c r="P59" s="3"/>
    </row>
    <row r="60" spans="3:16" ht="53.25" customHeight="1" x14ac:dyDescent="0.3">
      <c r="C60" s="82" t="s">
        <v>56</v>
      </c>
      <c r="D60" s="82"/>
      <c r="E60" s="82"/>
      <c r="F60" s="82"/>
      <c r="G60" s="82"/>
      <c r="H60" s="82"/>
      <c r="I60" s="82"/>
      <c r="L60" s="3"/>
      <c r="M60" s="3"/>
      <c r="N60" s="111"/>
      <c r="O60" s="3"/>
      <c r="P60" s="3"/>
    </row>
    <row r="61" spans="3:16" ht="67.5" customHeight="1" x14ac:dyDescent="0.3">
      <c r="C61" s="82" t="s">
        <v>57</v>
      </c>
      <c r="D61" s="82"/>
      <c r="E61" s="82"/>
      <c r="F61" s="82"/>
      <c r="G61" s="82"/>
      <c r="H61" s="82"/>
      <c r="I61" s="82"/>
      <c r="L61" s="3"/>
      <c r="M61" s="3"/>
      <c r="N61" s="111"/>
      <c r="O61" s="3"/>
      <c r="P61" s="3"/>
    </row>
    <row r="62" spans="3:16" ht="36" customHeight="1" x14ac:dyDescent="0.3">
      <c r="C62" s="82" t="s">
        <v>58</v>
      </c>
      <c r="D62" s="82"/>
      <c r="E62" s="82"/>
      <c r="F62" s="82"/>
      <c r="G62" s="82"/>
      <c r="H62" s="82"/>
      <c r="I62" s="82"/>
      <c r="L62" s="3"/>
      <c r="M62" s="3"/>
      <c r="N62" s="111"/>
      <c r="O62" s="3"/>
      <c r="P62" s="3"/>
    </row>
    <row r="63" spans="3:16" ht="56.25" customHeight="1" x14ac:dyDescent="0.3">
      <c r="C63" s="82" t="s">
        <v>59</v>
      </c>
      <c r="D63" s="82"/>
      <c r="E63" s="82"/>
      <c r="F63" s="82"/>
      <c r="G63" s="82"/>
      <c r="H63" s="82"/>
      <c r="I63" s="82"/>
      <c r="L63" s="3"/>
      <c r="M63" s="3"/>
      <c r="N63" s="111"/>
      <c r="O63" s="3"/>
      <c r="P63" s="3"/>
    </row>
    <row r="64" spans="3:16" ht="46.5" customHeight="1" x14ac:dyDescent="0.3">
      <c r="C64" s="82" t="s">
        <v>60</v>
      </c>
      <c r="D64" s="82"/>
      <c r="E64" s="82"/>
      <c r="F64" s="82"/>
      <c r="G64" s="82"/>
      <c r="H64" s="82"/>
      <c r="I64" s="82"/>
      <c r="L64" s="3"/>
      <c r="M64" s="3"/>
      <c r="N64" s="111"/>
      <c r="O64" s="3"/>
      <c r="P64" s="3"/>
    </row>
    <row r="65" spans="3:16" x14ac:dyDescent="0.3">
      <c r="C65" s="81"/>
      <c r="D65" s="81"/>
      <c r="E65" s="81"/>
      <c r="F65" s="81"/>
      <c r="G65" s="81"/>
      <c r="H65" s="81"/>
      <c r="I65" s="81"/>
      <c r="J65" s="81"/>
      <c r="K65" s="7"/>
      <c r="L65" s="8"/>
      <c r="M65" s="9"/>
      <c r="N65" s="112"/>
      <c r="O65" s="3"/>
      <c r="P65" s="3"/>
    </row>
    <row r="66" spans="3:16" x14ac:dyDescent="0.3">
      <c r="C66" s="81"/>
      <c r="D66" s="81"/>
      <c r="E66" s="81"/>
      <c r="F66" s="81"/>
      <c r="G66" s="81"/>
      <c r="H66" s="81"/>
      <c r="I66" s="81"/>
      <c r="J66" s="81"/>
      <c r="K66" s="7"/>
      <c r="L66" s="8"/>
      <c r="M66" s="9"/>
      <c r="O66" s="3"/>
      <c r="P66" s="3"/>
    </row>
    <row r="67" spans="3:16" x14ac:dyDescent="0.3">
      <c r="C67" s="81"/>
      <c r="D67" s="81"/>
      <c r="E67" s="81"/>
      <c r="F67" s="81"/>
      <c r="G67" s="81"/>
      <c r="H67" s="81"/>
      <c r="I67" s="81"/>
      <c r="J67" s="81"/>
      <c r="K67" s="7"/>
      <c r="L67" s="8"/>
      <c r="M67" s="9"/>
      <c r="P67" s="3"/>
    </row>
    <row r="68" spans="3:16" x14ac:dyDescent="0.3">
      <c r="C68" s="81"/>
      <c r="D68" s="81"/>
      <c r="E68" s="81"/>
      <c r="F68" s="81"/>
      <c r="G68" s="81"/>
      <c r="H68" s="81"/>
      <c r="I68" s="81"/>
      <c r="J68" s="81"/>
      <c r="K68" s="7"/>
      <c r="L68" s="8"/>
      <c r="M68" s="9"/>
      <c r="P68" s="3"/>
    </row>
    <row r="69" spans="3:16" x14ac:dyDescent="0.3">
      <c r="C69" s="81"/>
      <c r="D69" s="81"/>
      <c r="E69" s="81"/>
      <c r="F69" s="81"/>
      <c r="G69" s="81"/>
      <c r="H69" s="81"/>
      <c r="I69" s="81"/>
      <c r="J69" s="81"/>
      <c r="K69" s="7"/>
      <c r="L69" s="8"/>
      <c r="M69" s="9"/>
      <c r="P69" s="3"/>
    </row>
    <row r="70" spans="3:16" x14ac:dyDescent="0.3">
      <c r="C70" s="81"/>
      <c r="D70" s="81"/>
      <c r="E70" s="81"/>
      <c r="F70" s="81"/>
      <c r="G70" s="81"/>
      <c r="H70" s="81"/>
      <c r="I70" s="81"/>
      <c r="J70" s="81"/>
      <c r="K70" s="7"/>
      <c r="L70" s="8"/>
      <c r="M70" s="9"/>
      <c r="P70" s="3"/>
    </row>
    <row r="71" spans="3:16" x14ac:dyDescent="0.3">
      <c r="C71" s="81"/>
      <c r="D71" s="81"/>
      <c r="E71" s="81"/>
      <c r="F71" s="81"/>
      <c r="G71" s="81"/>
      <c r="H71" s="81"/>
      <c r="I71" s="81"/>
      <c r="J71" s="81"/>
      <c r="K71" s="7"/>
      <c r="L71" s="8"/>
      <c r="M71" s="9"/>
      <c r="P71" s="3"/>
    </row>
    <row r="72" spans="3:16" x14ac:dyDescent="0.3">
      <c r="C72" s="81"/>
      <c r="D72" s="81"/>
      <c r="E72" s="81"/>
      <c r="F72" s="81"/>
      <c r="G72" s="81"/>
      <c r="H72" s="81"/>
      <c r="I72" s="81"/>
      <c r="J72" s="81"/>
      <c r="K72" s="7"/>
      <c r="L72" s="8"/>
      <c r="M72" s="9"/>
      <c r="P72" s="3"/>
    </row>
  </sheetData>
  <mergeCells count="28">
    <mergeCell ref="C33:J33"/>
    <mergeCell ref="C8:E8"/>
    <mergeCell ref="C4:J4"/>
    <mergeCell ref="C6:J6"/>
    <mergeCell ref="C1:J1"/>
    <mergeCell ref="C2:J2"/>
    <mergeCell ref="C3:J3"/>
    <mergeCell ref="C11:J11"/>
    <mergeCell ref="C16:I16"/>
    <mergeCell ref="C19:I19"/>
    <mergeCell ref="C22:I22"/>
    <mergeCell ref="C59:I59"/>
    <mergeCell ref="C48:I48"/>
    <mergeCell ref="C49:I49"/>
    <mergeCell ref="C50:I50"/>
    <mergeCell ref="C51:I51"/>
    <mergeCell ref="C52:I52"/>
    <mergeCell ref="C53:I53"/>
    <mergeCell ref="C54:I54"/>
    <mergeCell ref="C55:I55"/>
    <mergeCell ref="C56:I56"/>
    <mergeCell ref="C57:I57"/>
    <mergeCell ref="C58:I58"/>
    <mergeCell ref="C60:I60"/>
    <mergeCell ref="C61:I61"/>
    <mergeCell ref="C62:I62"/>
    <mergeCell ref="C63:I63"/>
    <mergeCell ref="C64:I64"/>
  </mergeCells>
  <pageMargins left="0.7" right="0.7" top="0.75" bottom="0.75" header="0.3" footer="0.3"/>
  <pageSetup scale="2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5F611-648A-44E3-A7EA-AA7F28B672B8}">
  <dimension ref="A1:T72"/>
  <sheetViews>
    <sheetView tabSelected="1" view="pageBreakPreview" topLeftCell="C26" zoomScale="86" zoomScaleNormal="64" zoomScaleSheetLayoutView="86" workbookViewId="0">
      <selection activeCell="I24" sqref="I24:J25"/>
    </sheetView>
  </sheetViews>
  <sheetFormatPr baseColWidth="10" defaultColWidth="11.42578125" defaultRowHeight="16.5" x14ac:dyDescent="0.3"/>
  <cols>
    <col min="1" max="1" width="4.42578125" style="3" hidden="1" customWidth="1"/>
    <col min="2" max="2" width="3.5703125" style="3" hidden="1" customWidth="1"/>
    <col min="3" max="3" width="9.28515625" style="3" customWidth="1"/>
    <col min="4" max="4" width="32.28515625" style="3" customWidth="1"/>
    <col min="5" max="5" width="37" style="3" customWidth="1"/>
    <col min="6" max="6" width="24.5703125" style="3" customWidth="1"/>
    <col min="7" max="7" width="23.85546875" style="3" customWidth="1"/>
    <col min="8" max="8" width="16" style="3" customWidth="1"/>
    <col min="9" max="9" width="22.85546875" style="3" customWidth="1"/>
    <col min="10" max="10" width="31.140625" style="3" customWidth="1"/>
    <col min="11" max="11" width="25.140625" style="3" customWidth="1"/>
    <col min="12" max="12" width="25.42578125" style="7" customWidth="1"/>
    <col min="13" max="13" width="31.140625" style="8" customWidth="1"/>
    <col min="14" max="14" width="28.140625" style="104" customWidth="1"/>
    <col min="15" max="15" width="27.85546875" style="9" customWidth="1"/>
    <col min="16" max="16" width="28.140625" style="9" customWidth="1"/>
    <col min="17" max="17" width="11.42578125" style="3"/>
    <col min="18" max="18" width="28.7109375" style="3" customWidth="1"/>
    <col min="19" max="19" width="11.42578125" style="3"/>
    <col min="20" max="20" width="21.28515625" style="3" customWidth="1"/>
    <col min="21" max="16384" width="11.42578125" style="3"/>
  </cols>
  <sheetData>
    <row r="1" spans="2:16" x14ac:dyDescent="0.3">
      <c r="C1" s="120" t="s">
        <v>0</v>
      </c>
      <c r="D1" s="120"/>
      <c r="E1" s="120"/>
      <c r="F1" s="120"/>
      <c r="G1" s="120"/>
      <c r="H1" s="120"/>
      <c r="I1" s="120"/>
      <c r="J1" s="120"/>
      <c r="K1" s="118"/>
      <c r="L1" s="117"/>
      <c r="M1" s="117"/>
      <c r="N1" s="102"/>
      <c r="O1" s="2"/>
      <c r="P1" s="1"/>
    </row>
    <row r="2" spans="2:16" x14ac:dyDescent="0.3">
      <c r="B2" s="111"/>
      <c r="C2" s="100" t="s">
        <v>1</v>
      </c>
      <c r="D2" s="100"/>
      <c r="E2" s="100"/>
      <c r="F2" s="100"/>
      <c r="G2" s="100"/>
      <c r="H2" s="100"/>
      <c r="I2" s="100"/>
      <c r="J2" s="100"/>
      <c r="K2" s="119"/>
      <c r="L2" s="119"/>
      <c r="M2" s="119"/>
      <c r="N2" s="102"/>
      <c r="O2" s="102"/>
      <c r="P2" s="1"/>
    </row>
    <row r="3" spans="2:16" x14ac:dyDescent="0.3">
      <c r="B3" s="111"/>
      <c r="C3" s="100" t="s">
        <v>2</v>
      </c>
      <c r="D3" s="100"/>
      <c r="E3" s="100"/>
      <c r="F3" s="100"/>
      <c r="G3" s="100"/>
      <c r="H3" s="100"/>
      <c r="I3" s="100"/>
      <c r="J3" s="100"/>
      <c r="K3" s="119"/>
      <c r="L3" s="119"/>
      <c r="M3" s="119"/>
      <c r="N3" s="102"/>
      <c r="O3" s="102"/>
      <c r="P3" s="1"/>
    </row>
    <row r="4" spans="2:16" ht="51.75" customHeight="1" x14ac:dyDescent="0.3">
      <c r="B4" s="111"/>
      <c r="C4" s="101" t="s">
        <v>3</v>
      </c>
      <c r="D4" s="101"/>
      <c r="E4" s="101"/>
      <c r="F4" s="101"/>
      <c r="G4" s="101"/>
      <c r="H4" s="101"/>
      <c r="I4" s="101"/>
      <c r="J4" s="101"/>
      <c r="K4" s="114"/>
      <c r="L4" s="114"/>
      <c r="M4" s="114"/>
      <c r="N4" s="114"/>
      <c r="O4" s="114"/>
      <c r="P4" s="1"/>
    </row>
    <row r="5" spans="2:16" x14ac:dyDescent="0.3">
      <c r="C5" s="113"/>
      <c r="D5" s="113"/>
      <c r="E5" s="103"/>
      <c r="F5" s="103"/>
      <c r="G5" s="103"/>
      <c r="H5" s="103"/>
      <c r="I5" s="103"/>
      <c r="J5" s="103"/>
      <c r="K5" s="103"/>
      <c r="L5" s="103"/>
      <c r="M5" s="103"/>
      <c r="N5" s="103"/>
      <c r="O5" s="103"/>
      <c r="P5" s="6"/>
    </row>
    <row r="6" spans="2:16" x14ac:dyDescent="0.3">
      <c r="C6" s="116" t="s">
        <v>4</v>
      </c>
      <c r="D6" s="116"/>
      <c r="E6" s="116"/>
      <c r="F6" s="116"/>
      <c r="G6" s="116"/>
      <c r="H6" s="116"/>
      <c r="I6" s="116"/>
      <c r="J6" s="116"/>
      <c r="K6" s="115"/>
      <c r="L6" s="115"/>
      <c r="M6" s="115"/>
      <c r="N6" s="115"/>
      <c r="O6" s="115"/>
      <c r="P6" s="6"/>
    </row>
    <row r="7" spans="2:16" x14ac:dyDescent="0.3">
      <c r="C7" s="4"/>
      <c r="D7" s="4"/>
      <c r="E7" s="5"/>
      <c r="F7" s="5"/>
      <c r="G7" s="5"/>
      <c r="H7" s="5"/>
      <c r="I7" s="5"/>
      <c r="J7" s="5"/>
      <c r="K7" s="5"/>
      <c r="L7" s="5"/>
      <c r="M7" s="5"/>
      <c r="N7" s="103"/>
      <c r="O7" s="5"/>
      <c r="P7" s="6"/>
    </row>
    <row r="8" spans="2:16" x14ac:dyDescent="0.3">
      <c r="C8" s="94" t="s">
        <v>5</v>
      </c>
      <c r="D8" s="94"/>
      <c r="E8" s="94"/>
      <c r="F8" s="5"/>
      <c r="G8" s="5"/>
      <c r="H8" s="5"/>
      <c r="I8" s="5"/>
      <c r="J8" s="5"/>
      <c r="K8" s="5"/>
      <c r="L8" s="5"/>
      <c r="M8" s="5"/>
      <c r="N8" s="103"/>
      <c r="O8" s="5"/>
      <c r="P8" s="6"/>
    </row>
    <row r="9" spans="2:16" ht="18" customHeight="1" x14ac:dyDescent="0.3"/>
    <row r="10" spans="2:16" ht="44.25" customHeight="1" x14ac:dyDescent="0.3">
      <c r="C10" s="10" t="s">
        <v>6</v>
      </c>
      <c r="D10" s="10" t="s">
        <v>7</v>
      </c>
      <c r="E10" s="10" t="s">
        <v>8</v>
      </c>
      <c r="F10" s="10" t="s">
        <v>9</v>
      </c>
      <c r="G10" s="11" t="s">
        <v>10</v>
      </c>
      <c r="H10" s="12" t="s">
        <v>11</v>
      </c>
      <c r="I10" s="12" t="s">
        <v>12</v>
      </c>
      <c r="J10" s="12" t="s">
        <v>13</v>
      </c>
      <c r="K10" s="13"/>
      <c r="L10" s="13"/>
      <c r="M10" s="13"/>
      <c r="N10" s="14"/>
      <c r="P10" s="3"/>
    </row>
    <row r="11" spans="2:16" x14ac:dyDescent="0.3">
      <c r="C11" s="84" t="s">
        <v>14</v>
      </c>
      <c r="D11" s="85"/>
      <c r="E11" s="85"/>
      <c r="F11" s="85"/>
      <c r="G11" s="85"/>
      <c r="H11" s="85"/>
      <c r="I11" s="85"/>
      <c r="J11" s="86"/>
      <c r="K11" s="15"/>
      <c r="L11" s="15"/>
      <c r="M11" s="15"/>
      <c r="N11" s="105"/>
      <c r="O11" s="3"/>
      <c r="P11" s="3"/>
    </row>
    <row r="12" spans="2:16" ht="252" customHeight="1" x14ac:dyDescent="0.3">
      <c r="C12" s="16">
        <v>1</v>
      </c>
      <c r="D12" s="17" t="s">
        <v>15</v>
      </c>
      <c r="E12" s="17" t="s">
        <v>16</v>
      </c>
      <c r="F12" s="18" t="s">
        <v>17</v>
      </c>
      <c r="G12" s="18">
        <v>2</v>
      </c>
      <c r="H12" s="18">
        <v>7</v>
      </c>
      <c r="I12" s="19"/>
      <c r="J12" s="19"/>
      <c r="K12" s="20"/>
      <c r="L12" s="21"/>
      <c r="M12" s="3"/>
      <c r="N12" s="22"/>
      <c r="O12" s="3"/>
      <c r="P12" s="23"/>
    </row>
    <row r="13" spans="2:16" ht="54.75" customHeight="1" x14ac:dyDescent="0.3">
      <c r="C13" s="16">
        <v>2</v>
      </c>
      <c r="D13" s="17" t="s">
        <v>18</v>
      </c>
      <c r="E13" s="17" t="s">
        <v>61</v>
      </c>
      <c r="F13" s="18" t="s">
        <v>17</v>
      </c>
      <c r="G13" s="18">
        <v>1</v>
      </c>
      <c r="H13" s="18">
        <v>7</v>
      </c>
      <c r="I13" s="19"/>
      <c r="J13" s="19"/>
      <c r="K13" s="20"/>
      <c r="L13" s="21"/>
      <c r="M13" s="3"/>
      <c r="N13" s="22"/>
      <c r="O13" s="3"/>
      <c r="P13" s="23"/>
    </row>
    <row r="14" spans="2:16" ht="54.75" customHeight="1" x14ac:dyDescent="0.3">
      <c r="C14" s="16">
        <v>3</v>
      </c>
      <c r="D14" s="17" t="s">
        <v>65</v>
      </c>
      <c r="E14" s="17" t="s">
        <v>66</v>
      </c>
      <c r="F14" s="18" t="s">
        <v>17</v>
      </c>
      <c r="G14" s="18">
        <v>1</v>
      </c>
      <c r="H14" s="18">
        <v>7</v>
      </c>
      <c r="I14" s="19"/>
      <c r="J14" s="19"/>
      <c r="K14" s="20"/>
      <c r="L14" s="21"/>
      <c r="M14" s="3"/>
      <c r="N14" s="22"/>
      <c r="O14" s="3"/>
      <c r="P14" s="23"/>
    </row>
    <row r="15" spans="2:16" ht="127.5" customHeight="1" x14ac:dyDescent="0.3">
      <c r="C15" s="16">
        <v>4</v>
      </c>
      <c r="D15" s="17" t="s">
        <v>19</v>
      </c>
      <c r="E15" s="17" t="s">
        <v>20</v>
      </c>
      <c r="F15" s="18" t="s">
        <v>17</v>
      </c>
      <c r="G15" s="18">
        <v>1</v>
      </c>
      <c r="H15" s="18">
        <v>7</v>
      </c>
      <c r="I15" s="19"/>
      <c r="J15" s="19"/>
      <c r="K15" s="20"/>
      <c r="L15" s="21"/>
      <c r="M15" s="3"/>
      <c r="N15" s="22"/>
      <c r="O15" s="3"/>
      <c r="P15" s="23"/>
    </row>
    <row r="16" spans="2:16" ht="17.25" customHeight="1" x14ac:dyDescent="0.3">
      <c r="C16" s="87" t="s">
        <v>21</v>
      </c>
      <c r="D16" s="88"/>
      <c r="E16" s="88"/>
      <c r="F16" s="88"/>
      <c r="G16" s="88"/>
      <c r="H16" s="88"/>
      <c r="I16" s="88"/>
      <c r="J16" s="26"/>
      <c r="K16" s="27"/>
      <c r="L16" s="27"/>
      <c r="M16" s="27"/>
      <c r="N16" s="106"/>
      <c r="O16" s="3"/>
      <c r="P16" s="23"/>
    </row>
    <row r="17" spans="3:18" ht="63" customHeight="1" x14ac:dyDescent="0.3">
      <c r="C17" s="28">
        <v>13</v>
      </c>
      <c r="D17" s="17" t="s">
        <v>62</v>
      </c>
      <c r="E17" s="25" t="s">
        <v>63</v>
      </c>
      <c r="F17" s="29" t="s">
        <v>17</v>
      </c>
      <c r="G17" s="29">
        <v>1</v>
      </c>
      <c r="H17" s="29">
        <v>7</v>
      </c>
      <c r="I17" s="30"/>
      <c r="J17" s="30"/>
      <c r="K17" s="20"/>
      <c r="L17" s="31"/>
      <c r="M17" s="3"/>
      <c r="N17" s="22"/>
      <c r="O17" s="3"/>
      <c r="P17" s="23"/>
    </row>
    <row r="18" spans="3:18" ht="111.75" customHeight="1" x14ac:dyDescent="0.3">
      <c r="C18" s="28">
        <v>14</v>
      </c>
      <c r="D18" s="17" t="s">
        <v>22</v>
      </c>
      <c r="E18" s="25" t="s">
        <v>64</v>
      </c>
      <c r="F18" s="29" t="s">
        <v>23</v>
      </c>
      <c r="G18" s="29">
        <v>1</v>
      </c>
      <c r="H18" s="29">
        <v>7</v>
      </c>
      <c r="I18" s="30"/>
      <c r="J18" s="30"/>
      <c r="K18" s="32"/>
      <c r="L18" s="33"/>
      <c r="M18" s="3"/>
      <c r="N18" s="34"/>
      <c r="O18" s="3"/>
      <c r="P18" s="23"/>
    </row>
    <row r="19" spans="3:18" ht="15" customHeight="1" x14ac:dyDescent="0.3">
      <c r="C19" s="89" t="s">
        <v>24</v>
      </c>
      <c r="D19" s="90"/>
      <c r="E19" s="90"/>
      <c r="F19" s="90"/>
      <c r="G19" s="90"/>
      <c r="H19" s="90"/>
      <c r="I19" s="90"/>
      <c r="J19" s="38"/>
      <c r="K19" s="27"/>
      <c r="L19" s="27"/>
      <c r="M19" s="27"/>
      <c r="N19" s="106"/>
      <c r="O19" s="3"/>
      <c r="P19" s="23"/>
    </row>
    <row r="20" spans="3:18" ht="59.25" customHeight="1" x14ac:dyDescent="0.3">
      <c r="C20" s="95">
        <v>15</v>
      </c>
      <c r="D20" s="95" t="s">
        <v>67</v>
      </c>
      <c r="E20" s="96" t="s">
        <v>69</v>
      </c>
      <c r="F20" s="95" t="s">
        <v>68</v>
      </c>
      <c r="G20" s="95">
        <v>1</v>
      </c>
      <c r="H20" s="29">
        <v>1</v>
      </c>
      <c r="I20" s="30"/>
      <c r="J20" s="30"/>
      <c r="K20" s="27"/>
      <c r="L20" s="27"/>
      <c r="M20" s="27"/>
      <c r="N20" s="106"/>
      <c r="O20" s="3"/>
      <c r="P20" s="23"/>
    </row>
    <row r="21" spans="3:18" ht="95.25" customHeight="1" x14ac:dyDescent="0.3">
      <c r="C21" s="28">
        <v>16</v>
      </c>
      <c r="D21" s="39" t="s">
        <v>25</v>
      </c>
      <c r="E21" s="40" t="s">
        <v>26</v>
      </c>
      <c r="F21" s="35" t="s">
        <v>17</v>
      </c>
      <c r="G21" s="29">
        <v>1</v>
      </c>
      <c r="H21" s="29">
        <v>5</v>
      </c>
      <c r="I21" s="30"/>
      <c r="J21" s="30"/>
      <c r="K21" s="41"/>
      <c r="L21" s="36"/>
      <c r="M21" s="37"/>
      <c r="N21" s="34"/>
      <c r="O21" s="3"/>
      <c r="P21" s="23"/>
    </row>
    <row r="22" spans="3:18" ht="15.75" customHeight="1" x14ac:dyDescent="0.3">
      <c r="C22" s="87" t="s">
        <v>27</v>
      </c>
      <c r="D22" s="88"/>
      <c r="E22" s="88"/>
      <c r="F22" s="88"/>
      <c r="G22" s="88"/>
      <c r="H22" s="88"/>
      <c r="I22" s="88"/>
      <c r="J22" s="26"/>
      <c r="K22" s="27"/>
      <c r="L22" s="27"/>
      <c r="M22" s="27"/>
      <c r="N22" s="106"/>
      <c r="O22" s="27"/>
      <c r="P22" s="27"/>
      <c r="Q22" s="23"/>
    </row>
    <row r="23" spans="3:18" ht="37.5" customHeight="1" x14ac:dyDescent="0.3">
      <c r="C23" s="42" t="s">
        <v>6</v>
      </c>
      <c r="D23" s="42" t="s">
        <v>7</v>
      </c>
      <c r="E23" s="42" t="s">
        <v>8</v>
      </c>
      <c r="F23" s="42" t="s">
        <v>9</v>
      </c>
      <c r="G23" s="42"/>
      <c r="H23" s="42"/>
      <c r="I23" s="12" t="s">
        <v>12</v>
      </c>
      <c r="J23" s="12" t="s">
        <v>13</v>
      </c>
      <c r="K23" s="13"/>
      <c r="L23" s="13"/>
      <c r="M23" s="13"/>
      <c r="N23" s="107"/>
      <c r="O23" s="13"/>
      <c r="P23" s="14"/>
      <c r="Q23" s="23"/>
    </row>
    <row r="24" spans="3:18" ht="73.5" customHeight="1" x14ac:dyDescent="0.3">
      <c r="C24" s="97">
        <v>17</v>
      </c>
      <c r="D24" s="98" t="s">
        <v>70</v>
      </c>
      <c r="E24" s="98" t="s">
        <v>72</v>
      </c>
      <c r="F24" s="97" t="s">
        <v>17</v>
      </c>
      <c r="G24" s="99">
        <v>1</v>
      </c>
      <c r="H24" s="45">
        <v>7</v>
      </c>
      <c r="I24" s="46"/>
      <c r="J24" s="46"/>
      <c r="K24" s="13"/>
      <c r="L24" s="13"/>
      <c r="M24" s="13"/>
      <c r="N24" s="107"/>
      <c r="O24" s="13"/>
      <c r="P24" s="14"/>
      <c r="Q24" s="23"/>
    </row>
    <row r="25" spans="3:18" ht="54" customHeight="1" x14ac:dyDescent="0.3">
      <c r="C25" s="43">
        <v>18</v>
      </c>
      <c r="D25" s="44" t="s">
        <v>28</v>
      </c>
      <c r="E25" s="24" t="s">
        <v>71</v>
      </c>
      <c r="F25" s="35" t="s">
        <v>17</v>
      </c>
      <c r="G25" s="45">
        <v>3</v>
      </c>
      <c r="H25" s="45">
        <v>7</v>
      </c>
      <c r="I25" s="46"/>
      <c r="J25" s="30"/>
      <c r="K25" s="47"/>
      <c r="L25" s="47"/>
      <c r="M25" s="48"/>
      <c r="N25" s="34"/>
      <c r="O25" s="34"/>
      <c r="P25" s="34"/>
      <c r="Q25" s="49"/>
      <c r="R25" s="37"/>
    </row>
    <row r="26" spans="3:18" ht="21" customHeight="1" x14ac:dyDescent="0.3">
      <c r="C26" s="50"/>
      <c r="D26" s="51"/>
      <c r="E26" s="52"/>
      <c r="F26" s="50"/>
      <c r="G26" s="53"/>
      <c r="H26" s="53"/>
      <c r="I26" s="54"/>
      <c r="J26" s="55"/>
      <c r="K26" s="47"/>
      <c r="L26" s="47"/>
      <c r="M26" s="48"/>
      <c r="N26" s="34"/>
      <c r="O26" s="34"/>
      <c r="P26" s="34"/>
      <c r="Q26" s="49"/>
      <c r="R26" s="37"/>
    </row>
    <row r="27" spans="3:18" ht="32.25" customHeight="1" x14ac:dyDescent="0.3">
      <c r="C27" s="56" t="s">
        <v>29</v>
      </c>
      <c r="D27" s="56"/>
      <c r="E27" s="56"/>
      <c r="F27" s="56"/>
      <c r="G27" s="56"/>
      <c r="H27" s="56"/>
      <c r="I27" s="56"/>
      <c r="J27" s="57">
        <f>SUM(J12:J25)</f>
        <v>0</v>
      </c>
      <c r="K27" s="58"/>
      <c r="L27" s="58"/>
      <c r="M27" s="58"/>
      <c r="N27" s="108"/>
      <c r="O27" s="58"/>
      <c r="P27" s="59"/>
    </row>
    <row r="28" spans="3:18" x14ac:dyDescent="0.3">
      <c r="C28" s="60"/>
      <c r="E28" s="60"/>
      <c r="J28" s="61"/>
      <c r="L28" s="60"/>
      <c r="M28" s="3"/>
      <c r="N28" s="109"/>
      <c r="O28" s="60"/>
      <c r="P28" s="3"/>
    </row>
    <row r="29" spans="3:18" x14ac:dyDescent="0.3">
      <c r="C29" s="60"/>
      <c r="E29" s="60"/>
      <c r="J29" s="61"/>
      <c r="L29" s="60"/>
      <c r="M29" s="3"/>
      <c r="N29" s="109"/>
      <c r="O29" s="60"/>
      <c r="P29" s="3"/>
    </row>
    <row r="30" spans="3:18" x14ac:dyDescent="0.3">
      <c r="C30" s="60"/>
      <c r="E30" s="60"/>
      <c r="J30" s="61"/>
      <c r="L30" s="60"/>
      <c r="M30" s="3"/>
      <c r="N30" s="109"/>
      <c r="O30" s="60"/>
      <c r="P30" s="3"/>
    </row>
    <row r="31" spans="3:18" x14ac:dyDescent="0.3">
      <c r="C31" s="62" t="s">
        <v>30</v>
      </c>
      <c r="E31" s="60"/>
      <c r="J31" s="61"/>
      <c r="L31" s="60"/>
      <c r="M31" s="3"/>
      <c r="O31" s="60"/>
      <c r="P31" s="3"/>
    </row>
    <row r="32" spans="3:18" x14ac:dyDescent="0.3">
      <c r="C32" s="60"/>
      <c r="E32" s="60"/>
      <c r="J32" s="61"/>
      <c r="L32" s="60"/>
      <c r="M32" s="3"/>
      <c r="O32" s="60"/>
      <c r="P32" s="3"/>
    </row>
    <row r="33" spans="3:20" ht="15.75" customHeight="1" x14ac:dyDescent="0.3">
      <c r="C33" s="91" t="s">
        <v>31</v>
      </c>
      <c r="D33" s="92"/>
      <c r="E33" s="92"/>
      <c r="F33" s="92"/>
      <c r="G33" s="92"/>
      <c r="H33" s="92"/>
      <c r="I33" s="92"/>
      <c r="J33" s="93"/>
      <c r="K33" s="63"/>
      <c r="L33" s="63"/>
      <c r="M33" s="63"/>
      <c r="N33" s="110"/>
      <c r="O33" s="63"/>
      <c r="P33" s="63"/>
    </row>
    <row r="34" spans="3:20" ht="62.25" customHeight="1" x14ac:dyDescent="0.3">
      <c r="C34" s="10" t="s">
        <v>6</v>
      </c>
      <c r="D34" s="10" t="s">
        <v>7</v>
      </c>
      <c r="E34" s="10" t="s">
        <v>8</v>
      </c>
      <c r="F34" s="10" t="s">
        <v>9</v>
      </c>
      <c r="G34" s="10" t="s">
        <v>32</v>
      </c>
      <c r="H34" s="10"/>
      <c r="I34" s="10"/>
      <c r="J34" s="10"/>
      <c r="K34" s="13"/>
      <c r="L34" s="13"/>
      <c r="M34" s="13"/>
      <c r="N34" s="107"/>
      <c r="O34" s="13"/>
      <c r="P34" s="13"/>
      <c r="Q34" s="23"/>
      <c r="R34" s="23"/>
    </row>
    <row r="35" spans="3:20" ht="184.5" customHeight="1" x14ac:dyDescent="0.3">
      <c r="C35" s="16">
        <v>1</v>
      </c>
      <c r="D35" s="16" t="s">
        <v>31</v>
      </c>
      <c r="E35" s="17" t="s">
        <v>33</v>
      </c>
      <c r="F35" s="16" t="s">
        <v>34</v>
      </c>
      <c r="G35" s="64">
        <v>0.04</v>
      </c>
      <c r="H35" s="16"/>
      <c r="I35" s="16"/>
      <c r="J35" s="16"/>
      <c r="K35" s="65"/>
      <c r="L35" s="65"/>
      <c r="M35" s="65"/>
      <c r="N35" s="65"/>
      <c r="O35" s="65"/>
      <c r="P35" s="65"/>
      <c r="Q35" s="23"/>
      <c r="R35" s="66">
        <f>P27*(1+P35)</f>
        <v>0</v>
      </c>
      <c r="T35" s="67">
        <v>32000000</v>
      </c>
    </row>
    <row r="36" spans="3:20" ht="17.25" customHeight="1" x14ac:dyDescent="0.3">
      <c r="C36" s="60"/>
      <c r="E36" s="60"/>
      <c r="G36" s="68" t="s">
        <v>35</v>
      </c>
      <c r="H36" s="69"/>
      <c r="I36" s="69"/>
      <c r="J36" s="70">
        <f>J27*G35</f>
        <v>0</v>
      </c>
      <c r="L36" s="60"/>
      <c r="M36" s="3"/>
      <c r="O36" s="3"/>
      <c r="P36" s="59"/>
    </row>
    <row r="37" spans="3:20" ht="17.25" customHeight="1" x14ac:dyDescent="0.3">
      <c r="C37" s="60"/>
      <c r="L37" s="60"/>
      <c r="M37" s="3"/>
      <c r="O37" s="60"/>
      <c r="P37" s="3"/>
      <c r="T37" s="59">
        <f>T35-R35</f>
        <v>32000000</v>
      </c>
    </row>
    <row r="38" spans="3:20" ht="17.25" customHeight="1" x14ac:dyDescent="0.3">
      <c r="C38" s="60"/>
      <c r="G38" s="71" t="s">
        <v>36</v>
      </c>
      <c r="H38" s="72"/>
      <c r="I38" s="73"/>
      <c r="J38" s="74">
        <f>J27+J36</f>
        <v>0</v>
      </c>
      <c r="L38" s="60"/>
      <c r="M38" s="3"/>
      <c r="N38" s="111"/>
      <c r="O38" s="60"/>
      <c r="P38" s="59"/>
      <c r="T38" s="59"/>
    </row>
    <row r="39" spans="3:20" ht="18.75" x14ac:dyDescent="0.3">
      <c r="G39" s="71" t="s">
        <v>37</v>
      </c>
      <c r="H39" s="72"/>
      <c r="I39" s="73"/>
      <c r="J39" s="74">
        <f>ROUND(J38*0.19,0)</f>
        <v>0</v>
      </c>
      <c r="N39" s="111"/>
      <c r="P39" s="77"/>
    </row>
    <row r="40" spans="3:20" ht="18.75" x14ac:dyDescent="0.3">
      <c r="G40" s="71" t="s">
        <v>38</v>
      </c>
      <c r="H40" s="72"/>
      <c r="I40" s="73"/>
      <c r="J40" s="74">
        <f>J38+J39</f>
        <v>0</v>
      </c>
      <c r="N40" s="111"/>
      <c r="P40" s="77"/>
      <c r="R40" s="67">
        <v>32000000</v>
      </c>
    </row>
    <row r="41" spans="3:20" ht="18.75" x14ac:dyDescent="0.3">
      <c r="G41" s="104"/>
      <c r="H41" s="111"/>
      <c r="I41" s="111"/>
      <c r="J41" s="122"/>
      <c r="N41" s="111"/>
      <c r="P41" s="77"/>
      <c r="R41" s="67"/>
    </row>
    <row r="42" spans="3:20" x14ac:dyDescent="0.3">
      <c r="G42" s="104"/>
      <c r="H42" s="111"/>
      <c r="I42" s="75"/>
      <c r="J42" s="76"/>
      <c r="N42" s="111"/>
      <c r="P42" s="77"/>
      <c r="R42" s="67"/>
    </row>
    <row r="43" spans="3:20" x14ac:dyDescent="0.3">
      <c r="G43" s="104"/>
      <c r="H43" s="111"/>
      <c r="I43" s="7"/>
      <c r="J43" s="78"/>
      <c r="N43" s="111"/>
      <c r="P43" s="77"/>
      <c r="R43" s="67"/>
    </row>
    <row r="44" spans="3:20" x14ac:dyDescent="0.3">
      <c r="I44" s="7" t="s">
        <v>39</v>
      </c>
      <c r="J44" s="79"/>
      <c r="P44" s="77"/>
      <c r="R44" s="59">
        <f>P40-R40</f>
        <v>-32000000</v>
      </c>
    </row>
    <row r="45" spans="3:20" x14ac:dyDescent="0.3">
      <c r="D45" s="80" t="s">
        <v>40</v>
      </c>
      <c r="P45" s="77"/>
    </row>
    <row r="46" spans="3:20" x14ac:dyDescent="0.3">
      <c r="F46" s="3" t="s">
        <v>41</v>
      </c>
      <c r="H46" s="111"/>
      <c r="I46" s="111"/>
      <c r="J46" s="111"/>
      <c r="K46" s="111"/>
      <c r="L46" s="121"/>
      <c r="M46" s="79"/>
    </row>
    <row r="47" spans="3:20" x14ac:dyDescent="0.3">
      <c r="C47" s="3" t="s">
        <v>42</v>
      </c>
      <c r="D47" s="3" t="s">
        <v>43</v>
      </c>
      <c r="H47" s="7"/>
      <c r="I47" s="8"/>
      <c r="J47" s="9"/>
      <c r="K47" s="9"/>
      <c r="L47" s="9"/>
      <c r="M47" s="3"/>
      <c r="N47" s="111"/>
      <c r="O47" s="3"/>
      <c r="P47" s="3"/>
    </row>
    <row r="48" spans="3:20" ht="16.5" customHeight="1" x14ac:dyDescent="0.3">
      <c r="C48" s="83" t="s">
        <v>44</v>
      </c>
      <c r="D48" s="83"/>
      <c r="E48" s="83"/>
      <c r="F48" s="83"/>
      <c r="G48" s="83"/>
      <c r="H48" s="83"/>
      <c r="I48" s="83"/>
      <c r="L48" s="3"/>
      <c r="M48" s="3"/>
      <c r="N48" s="111"/>
      <c r="O48" s="3"/>
      <c r="P48" s="3"/>
    </row>
    <row r="49" spans="3:16" ht="30.75" customHeight="1" x14ac:dyDescent="0.3">
      <c r="C49" s="83" t="s">
        <v>45</v>
      </c>
      <c r="D49" s="83"/>
      <c r="E49" s="83"/>
      <c r="F49" s="83"/>
      <c r="G49" s="83"/>
      <c r="H49" s="83"/>
      <c r="I49" s="83"/>
      <c r="L49" s="3"/>
      <c r="M49" s="3"/>
      <c r="N49" s="111"/>
      <c r="O49" s="3"/>
      <c r="P49" s="3"/>
    </row>
    <row r="50" spans="3:16" ht="16.5" customHeight="1" x14ac:dyDescent="0.3">
      <c r="C50" s="83" t="s">
        <v>46</v>
      </c>
      <c r="D50" s="83"/>
      <c r="E50" s="83"/>
      <c r="F50" s="83"/>
      <c r="G50" s="83"/>
      <c r="H50" s="83"/>
      <c r="I50" s="83"/>
      <c r="L50" s="3"/>
      <c r="M50" s="3"/>
      <c r="N50" s="111"/>
      <c r="O50" s="3"/>
      <c r="P50" s="3"/>
    </row>
    <row r="51" spans="3:16" ht="52.5" customHeight="1" x14ac:dyDescent="0.3">
      <c r="C51" s="83" t="s">
        <v>47</v>
      </c>
      <c r="D51" s="83"/>
      <c r="E51" s="83"/>
      <c r="F51" s="83"/>
      <c r="G51" s="83"/>
      <c r="H51" s="83"/>
      <c r="I51" s="83"/>
      <c r="L51" s="3"/>
      <c r="M51" s="3"/>
      <c r="N51" s="111"/>
      <c r="O51" s="3"/>
      <c r="P51" s="3"/>
    </row>
    <row r="52" spans="3:16" ht="34.5" customHeight="1" x14ac:dyDescent="0.3">
      <c r="C52" s="83" t="s">
        <v>48</v>
      </c>
      <c r="D52" s="83"/>
      <c r="E52" s="83"/>
      <c r="F52" s="83"/>
      <c r="G52" s="83"/>
      <c r="H52" s="83"/>
      <c r="I52" s="83"/>
      <c r="L52" s="3"/>
      <c r="M52" s="3"/>
      <c r="N52" s="111"/>
      <c r="O52" s="3"/>
      <c r="P52" s="3"/>
    </row>
    <row r="53" spans="3:16" ht="16.5" customHeight="1" x14ac:dyDescent="0.3">
      <c r="C53" s="83" t="s">
        <v>49</v>
      </c>
      <c r="D53" s="83"/>
      <c r="E53" s="83"/>
      <c r="F53" s="83"/>
      <c r="G53" s="83"/>
      <c r="H53" s="83"/>
      <c r="I53" s="83"/>
      <c r="L53" s="3"/>
      <c r="M53" s="3"/>
      <c r="N53" s="111"/>
      <c r="O53" s="3"/>
      <c r="P53" s="3"/>
    </row>
    <row r="54" spans="3:16" ht="81" customHeight="1" x14ac:dyDescent="0.3">
      <c r="C54" s="83" t="s">
        <v>50</v>
      </c>
      <c r="D54" s="83"/>
      <c r="E54" s="83"/>
      <c r="F54" s="83"/>
      <c r="G54" s="83"/>
      <c r="H54" s="83"/>
      <c r="I54" s="83"/>
      <c r="L54" s="3"/>
      <c r="M54" s="3"/>
      <c r="N54" s="111"/>
      <c r="O54" s="3"/>
      <c r="P54" s="3"/>
    </row>
    <row r="55" spans="3:16" ht="16.5" customHeight="1" x14ac:dyDescent="0.3">
      <c r="C55" s="83" t="s">
        <v>51</v>
      </c>
      <c r="D55" s="83"/>
      <c r="E55" s="83"/>
      <c r="F55" s="83"/>
      <c r="G55" s="83"/>
      <c r="H55" s="83"/>
      <c r="I55" s="83"/>
      <c r="L55" s="3"/>
      <c r="M55" s="3"/>
      <c r="N55" s="111"/>
      <c r="O55" s="3"/>
      <c r="P55" s="3"/>
    </row>
    <row r="56" spans="3:16" ht="34.5" customHeight="1" x14ac:dyDescent="0.3">
      <c r="C56" s="83" t="s">
        <v>52</v>
      </c>
      <c r="D56" s="83"/>
      <c r="E56" s="83"/>
      <c r="F56" s="83"/>
      <c r="G56" s="83"/>
      <c r="H56" s="83"/>
      <c r="I56" s="83"/>
      <c r="L56" s="3"/>
      <c r="M56" s="3"/>
      <c r="N56" s="111"/>
      <c r="O56" s="3"/>
      <c r="P56" s="3"/>
    </row>
    <row r="57" spans="3:16" ht="29.25" customHeight="1" x14ac:dyDescent="0.3">
      <c r="C57" s="83" t="s">
        <v>53</v>
      </c>
      <c r="D57" s="83"/>
      <c r="E57" s="83"/>
      <c r="F57" s="83"/>
      <c r="G57" s="83"/>
      <c r="H57" s="83"/>
      <c r="I57" s="83"/>
      <c r="L57" s="3"/>
      <c r="M57" s="3"/>
      <c r="N57" s="111"/>
      <c r="O57" s="3"/>
      <c r="P57" s="3"/>
    </row>
    <row r="58" spans="3:16" ht="25.5" customHeight="1" x14ac:dyDescent="0.3">
      <c r="C58" s="83" t="s">
        <v>54</v>
      </c>
      <c r="D58" s="83"/>
      <c r="E58" s="83"/>
      <c r="F58" s="83"/>
      <c r="G58" s="83"/>
      <c r="H58" s="83"/>
      <c r="I58" s="83"/>
      <c r="L58" s="3"/>
      <c r="M58" s="3"/>
      <c r="N58" s="111"/>
      <c r="O58" s="3"/>
      <c r="P58" s="3"/>
    </row>
    <row r="59" spans="3:16" ht="16.5" customHeight="1" x14ac:dyDescent="0.3">
      <c r="C59" s="83" t="s">
        <v>55</v>
      </c>
      <c r="D59" s="83"/>
      <c r="E59" s="83"/>
      <c r="F59" s="83"/>
      <c r="G59" s="83"/>
      <c r="H59" s="83"/>
      <c r="I59" s="83"/>
      <c r="L59" s="3"/>
      <c r="M59" s="3"/>
      <c r="N59" s="111"/>
      <c r="O59" s="3"/>
      <c r="P59" s="3"/>
    </row>
    <row r="60" spans="3:16" ht="53.25" customHeight="1" x14ac:dyDescent="0.3">
      <c r="C60" s="82" t="s">
        <v>56</v>
      </c>
      <c r="D60" s="82"/>
      <c r="E60" s="82"/>
      <c r="F60" s="82"/>
      <c r="G60" s="82"/>
      <c r="H60" s="82"/>
      <c r="I60" s="82"/>
      <c r="L60" s="3"/>
      <c r="M60" s="3"/>
      <c r="N60" s="111"/>
      <c r="O60" s="3"/>
      <c r="P60" s="3"/>
    </row>
    <row r="61" spans="3:16" ht="67.5" customHeight="1" x14ac:dyDescent="0.3">
      <c r="C61" s="82" t="s">
        <v>57</v>
      </c>
      <c r="D61" s="82"/>
      <c r="E61" s="82"/>
      <c r="F61" s="82"/>
      <c r="G61" s="82"/>
      <c r="H61" s="82"/>
      <c r="I61" s="82"/>
      <c r="L61" s="3"/>
      <c r="M61" s="3"/>
      <c r="N61" s="111"/>
      <c r="O61" s="3"/>
      <c r="P61" s="3"/>
    </row>
    <row r="62" spans="3:16" ht="36" customHeight="1" x14ac:dyDescent="0.3">
      <c r="C62" s="82" t="s">
        <v>58</v>
      </c>
      <c r="D62" s="82"/>
      <c r="E62" s="82"/>
      <c r="F62" s="82"/>
      <c r="G62" s="82"/>
      <c r="H62" s="82"/>
      <c r="I62" s="82"/>
      <c r="L62" s="3"/>
      <c r="M62" s="3"/>
      <c r="N62" s="111"/>
      <c r="O62" s="3"/>
      <c r="P62" s="3"/>
    </row>
    <row r="63" spans="3:16" ht="56.25" customHeight="1" x14ac:dyDescent="0.3">
      <c r="C63" s="82" t="s">
        <v>59</v>
      </c>
      <c r="D63" s="82"/>
      <c r="E63" s="82"/>
      <c r="F63" s="82"/>
      <c r="G63" s="82"/>
      <c r="H63" s="82"/>
      <c r="I63" s="82"/>
      <c r="L63" s="3"/>
      <c r="M63" s="3"/>
      <c r="N63" s="111"/>
      <c r="O63" s="3"/>
      <c r="P63" s="3"/>
    </row>
    <row r="64" spans="3:16" ht="46.5" customHeight="1" x14ac:dyDescent="0.3">
      <c r="C64" s="82" t="s">
        <v>60</v>
      </c>
      <c r="D64" s="82"/>
      <c r="E64" s="82"/>
      <c r="F64" s="82"/>
      <c r="G64" s="82"/>
      <c r="H64" s="82"/>
      <c r="I64" s="82"/>
      <c r="L64" s="3"/>
      <c r="M64" s="3"/>
      <c r="N64" s="111"/>
      <c r="O64" s="3"/>
      <c r="P64" s="3"/>
    </row>
    <row r="65" spans="3:16" x14ac:dyDescent="0.3">
      <c r="C65" s="81"/>
      <c r="D65" s="81"/>
      <c r="E65" s="81"/>
      <c r="F65" s="81"/>
      <c r="G65" s="81"/>
      <c r="H65" s="81"/>
      <c r="I65" s="81"/>
      <c r="J65" s="81"/>
      <c r="K65" s="7"/>
      <c r="L65" s="8"/>
      <c r="M65" s="9"/>
      <c r="N65" s="112"/>
      <c r="O65" s="3"/>
      <c r="P65" s="3"/>
    </row>
    <row r="66" spans="3:16" x14ac:dyDescent="0.3">
      <c r="C66" s="81"/>
      <c r="D66" s="81"/>
      <c r="E66" s="81"/>
      <c r="F66" s="81"/>
      <c r="G66" s="81"/>
      <c r="H66" s="81"/>
      <c r="I66" s="81"/>
      <c r="J66" s="81"/>
      <c r="K66" s="7"/>
      <c r="L66" s="8"/>
      <c r="M66" s="9"/>
      <c r="O66" s="3"/>
      <c r="P66" s="3"/>
    </row>
    <row r="67" spans="3:16" x14ac:dyDescent="0.3">
      <c r="C67" s="81"/>
      <c r="D67" s="81"/>
      <c r="E67" s="81"/>
      <c r="F67" s="81"/>
      <c r="G67" s="81"/>
      <c r="H67" s="81"/>
      <c r="I67" s="81"/>
      <c r="J67" s="81"/>
      <c r="K67" s="7"/>
      <c r="L67" s="8"/>
      <c r="M67" s="9"/>
      <c r="P67" s="3"/>
    </row>
    <row r="68" spans="3:16" x14ac:dyDescent="0.3">
      <c r="C68" s="81"/>
      <c r="D68" s="81"/>
      <c r="E68" s="81"/>
      <c r="F68" s="81"/>
      <c r="G68" s="81"/>
      <c r="H68" s="81"/>
      <c r="I68" s="81"/>
      <c r="J68" s="81"/>
      <c r="K68" s="7"/>
      <c r="L68" s="8"/>
      <c r="M68" s="9"/>
      <c r="P68" s="3"/>
    </row>
    <row r="69" spans="3:16" x14ac:dyDescent="0.3">
      <c r="C69" s="81"/>
      <c r="D69" s="81"/>
      <c r="E69" s="81"/>
      <c r="F69" s="81"/>
      <c r="G69" s="81"/>
      <c r="H69" s="81"/>
      <c r="I69" s="81"/>
      <c r="J69" s="81"/>
      <c r="K69" s="7"/>
      <c r="L69" s="8"/>
      <c r="M69" s="9"/>
      <c r="P69" s="3"/>
    </row>
    <row r="70" spans="3:16" x14ac:dyDescent="0.3">
      <c r="C70" s="81"/>
      <c r="D70" s="81"/>
      <c r="E70" s="81"/>
      <c r="F70" s="81"/>
      <c r="G70" s="81"/>
      <c r="H70" s="81"/>
      <c r="I70" s="81"/>
      <c r="J70" s="81"/>
      <c r="K70" s="7"/>
      <c r="L70" s="8"/>
      <c r="M70" s="9"/>
      <c r="P70" s="3"/>
    </row>
    <row r="71" spans="3:16" x14ac:dyDescent="0.3">
      <c r="C71" s="81"/>
      <c r="D71" s="81"/>
      <c r="E71" s="81"/>
      <c r="F71" s="81"/>
      <c r="G71" s="81"/>
      <c r="H71" s="81"/>
      <c r="I71" s="81"/>
      <c r="J71" s="81"/>
      <c r="K71" s="7"/>
      <c r="L71" s="8"/>
      <c r="M71" s="9"/>
      <c r="P71" s="3"/>
    </row>
    <row r="72" spans="3:16" x14ac:dyDescent="0.3">
      <c r="C72" s="81"/>
      <c r="D72" s="81"/>
      <c r="E72" s="81"/>
      <c r="F72" s="81"/>
      <c r="G72" s="81"/>
      <c r="H72" s="81"/>
      <c r="I72" s="81"/>
      <c r="J72" s="81"/>
      <c r="K72" s="7"/>
      <c r="L72" s="8"/>
      <c r="M72" s="9"/>
      <c r="P72" s="3"/>
    </row>
  </sheetData>
  <mergeCells count="28">
    <mergeCell ref="C61:I61"/>
    <mergeCell ref="C62:I62"/>
    <mergeCell ref="C63:I63"/>
    <mergeCell ref="C64:I64"/>
    <mergeCell ref="C55:I55"/>
    <mergeCell ref="C56:I56"/>
    <mergeCell ref="C57:I57"/>
    <mergeCell ref="C58:I58"/>
    <mergeCell ref="C59:I59"/>
    <mergeCell ref="C60:I60"/>
    <mergeCell ref="C49:I49"/>
    <mergeCell ref="C50:I50"/>
    <mergeCell ref="C51:I51"/>
    <mergeCell ref="C52:I52"/>
    <mergeCell ref="C53:I53"/>
    <mergeCell ref="C54:I54"/>
    <mergeCell ref="C11:J11"/>
    <mergeCell ref="C16:I16"/>
    <mergeCell ref="C19:I19"/>
    <mergeCell ref="C22:I22"/>
    <mergeCell ref="C33:J33"/>
    <mergeCell ref="C48:I48"/>
    <mergeCell ref="C1:J1"/>
    <mergeCell ref="C2:J2"/>
    <mergeCell ref="C3:J3"/>
    <mergeCell ref="C4:J4"/>
    <mergeCell ref="C6:J6"/>
    <mergeCell ref="C8:E8"/>
  </mergeCells>
  <pageMargins left="0.7" right="0.7" top="0.75" bottom="0.75" header="0.3" footer="0.3"/>
  <pageSetup scale="2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Oferta Económica </vt:lpstr>
      <vt:lpstr>'Oferta Económica '!Área_de_impresión</vt:lpstr>
      <vt:lpstr>'Presupuesto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Rafael Gustavo Rodriguez Meza</cp:lastModifiedBy>
  <dcterms:created xsi:type="dcterms:W3CDTF">2023-03-22T22:11:19Z</dcterms:created>
  <dcterms:modified xsi:type="dcterms:W3CDTF">2023-03-25T21:24:47Z</dcterms:modified>
</cp:coreProperties>
</file>