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idy Viviana\Downloads\"/>
    </mc:Choice>
  </mc:AlternateContent>
  <xr:revisionPtr revIDLastSave="0" documentId="13_ncr:1_{D6DC6A8E-B1DA-438B-88C6-28509ACD6D8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able 1" sheetId="1" r:id="rId1"/>
  </sheets>
  <calcPr calcId="191029"/>
</workbook>
</file>

<file path=xl/calcChain.xml><?xml version="1.0" encoding="utf-8"?>
<calcChain xmlns="http://schemas.openxmlformats.org/spreadsheetml/2006/main">
  <c r="F43" i="1" l="1"/>
  <c r="G41" i="1" s="1"/>
  <c r="F40" i="1"/>
  <c r="F38" i="1"/>
  <c r="F35" i="1"/>
  <c r="F34" i="1"/>
  <c r="F32" i="1"/>
  <c r="F29" i="1"/>
  <c r="F28" i="1"/>
  <c r="G25" i="1" s="1"/>
  <c r="F6" i="1"/>
  <c r="G4" i="1" s="1"/>
  <c r="F11" i="1"/>
  <c r="F12" i="1"/>
  <c r="F14" i="1"/>
  <c r="F16" i="1"/>
  <c r="F20" i="1"/>
  <c r="F22" i="1"/>
  <c r="F24" i="1"/>
  <c r="G36" i="1" l="1"/>
  <c r="G30" i="1"/>
  <c r="G17" i="1"/>
  <c r="G7" i="1"/>
  <c r="G45" i="1" l="1"/>
  <c r="G47" i="1" l="1"/>
  <c r="G46" i="1"/>
  <c r="G48" i="1" l="1"/>
</calcChain>
</file>

<file path=xl/sharedStrings.xml><?xml version="1.0" encoding="utf-8"?>
<sst xmlns="http://schemas.openxmlformats.org/spreadsheetml/2006/main" count="109" uniqueCount="97">
  <si>
    <t>LECHADA DE INYECCIÓN RELACION A/C=0.45 CON BOMBA 70PSI</t>
  </si>
  <si>
    <t>CON ESTACAS DE MATARRATÓN. QUIEBRABARRIGO O SIMILAR</t>
  </si>
  <si>
    <t>Vereda Guayabal</t>
  </si>
  <si>
    <t>PRESUPUESTO OFICIAL</t>
  </si>
  <si>
    <t>ÍTEM</t>
  </si>
  <si>
    <t>DESCRIPCION DEL ÍTEM</t>
  </si>
  <si>
    <t>UN</t>
  </si>
  <si>
    <t>VR UNIT</t>
  </si>
  <si>
    <t>CANT</t>
  </si>
  <si>
    <t>VR PARCIAL</t>
  </si>
  <si>
    <t>VR TOTAL</t>
  </si>
  <si>
    <t>1.0</t>
  </si>
  <si>
    <t>CAPITULO 1 - TRABAJOS PRELIMINARES</t>
  </si>
  <si>
    <t>1.1</t>
  </si>
  <si>
    <t>ROCERÍA Y LIMPIEZA</t>
  </si>
  <si>
    <t>1.1.1</t>
  </si>
  <si>
    <t>CON TRANSPORTE DE DESECHOS (INCLUYE RETIRO)</t>
  </si>
  <si>
    <t>M2</t>
  </si>
  <si>
    <t>2.0</t>
  </si>
  <si>
    <t>CAPITULO 2 - EXCAVACIONES</t>
  </si>
  <si>
    <t>2.1</t>
  </si>
  <si>
    <t>EXCAVACIONES</t>
  </si>
  <si>
    <t>2.1.2</t>
  </si>
  <si>
    <t>EXCAVACIÓN A CIELO ABIERTO</t>
  </si>
  <si>
    <t>2.1.2.3</t>
  </si>
  <si>
    <t>PARA CONFORMACIÓN DE TALUDES CON SISTEMA MANUAL</t>
  </si>
  <si>
    <t>2.1.2.3.1</t>
  </si>
  <si>
    <t>TIERRA</t>
  </si>
  <si>
    <t>M3</t>
  </si>
  <si>
    <t>2.1.2.3.2</t>
  </si>
  <si>
    <t>CONGLOMERADO</t>
  </si>
  <si>
    <t>2.1.3</t>
  </si>
  <si>
    <t>OTRAS EXCAVACIONES</t>
  </si>
  <si>
    <t>2.1.3.1</t>
  </si>
  <si>
    <t>2.2</t>
  </si>
  <si>
    <t>RELLENOS</t>
  </si>
  <si>
    <t>2.2.2</t>
  </si>
  <si>
    <t>RELLENOS ALREDEDOR DE ESTRUCTURAS</t>
  </si>
  <si>
    <t>3.0</t>
  </si>
  <si>
    <t>CAPITULO 3 - OBRAS EN CONCRETO</t>
  </si>
  <si>
    <t>3.1</t>
  </si>
  <si>
    <t>OBRAS EN CONCRETO SIMPLE</t>
  </si>
  <si>
    <t>3.1.3</t>
  </si>
  <si>
    <t>MORTERO</t>
  </si>
  <si>
    <t>3.1.3.4</t>
  </si>
  <si>
    <t>ML</t>
  </si>
  <si>
    <t>3.4</t>
  </si>
  <si>
    <t>SUMINISTRO Y COLOCACIÓN DE REFUERZO</t>
  </si>
  <si>
    <t>3.4.1</t>
  </si>
  <si>
    <t>SUMINISTRO Y COLOCACIÓN DE ACERO DE REFUERZO</t>
  </si>
  <si>
    <t>KG</t>
  </si>
  <si>
    <t>3.10</t>
  </si>
  <si>
    <t>ZANJAS O ACEQUIAS DE CORONA O MEDIA LADERA</t>
  </si>
  <si>
    <t>3.10.2</t>
  </si>
  <si>
    <t>SUELO CEMENTO 12:1</t>
  </si>
  <si>
    <t>6.0</t>
  </si>
  <si>
    <t>CAPITULO 6 - DRENAJE SUBTERRÁNEO</t>
  </si>
  <si>
    <t>6.2</t>
  </si>
  <si>
    <t>PERFORACION PARA DRENES Y ANCLAJES PASIVOS</t>
  </si>
  <si>
    <t>6.2.2</t>
  </si>
  <si>
    <t>CON EQUIPO MECÁNICO</t>
  </si>
  <si>
    <t>6.2.2.1</t>
  </si>
  <si>
    <t>EN TIERRA</t>
  </si>
  <si>
    <t>6.2.2.2</t>
  </si>
  <si>
    <t>7.0</t>
  </si>
  <si>
    <t>CAPITULO 7 - ACARREOS</t>
  </si>
  <si>
    <t>7.1</t>
  </si>
  <si>
    <t>SOBREACARREOS EN VEHÍCULO AUTOMOTOR</t>
  </si>
  <si>
    <t>7.1.1</t>
  </si>
  <si>
    <t>CARGUE MANUAL</t>
  </si>
  <si>
    <t>7.2</t>
  </si>
  <si>
    <t>ACARREOS EN VEHÍCULO NO AUTOMOTOR</t>
  </si>
  <si>
    <t>7.2.1</t>
  </si>
  <si>
    <t>EN BUGGI FUERTE PENDIENTE</t>
  </si>
  <si>
    <t>M3-HM</t>
  </si>
  <si>
    <t>7.2.2</t>
  </si>
  <si>
    <t>AL HOMBRO FUERTE PENDIENTE</t>
  </si>
  <si>
    <t>8.0</t>
  </si>
  <si>
    <t>CAPITULO 8 - OBRAS DE BIOINGENIERÍA</t>
  </si>
  <si>
    <t>8.1</t>
  </si>
  <si>
    <t>TRINCHOS O EMPALIZADOS EN GUADUA O MADERA ROLLIZA</t>
  </si>
  <si>
    <t>8.1.2</t>
  </si>
  <si>
    <t>CON ALAMBRE Y HORCÓN SENCILLO</t>
  </si>
  <si>
    <t>8.5</t>
  </si>
  <si>
    <t>REVEGETALIZACIÓN CON ESTACAS VIVAS</t>
  </si>
  <si>
    <t>8.5.2</t>
  </si>
  <si>
    <t>9.0</t>
  </si>
  <si>
    <t>CAPITULO 9 - OBRAS COMPLEMENTARIAS</t>
  </si>
  <si>
    <t>9.7</t>
  </si>
  <si>
    <t>JORNALES</t>
  </si>
  <si>
    <t>9.7.3</t>
  </si>
  <si>
    <t>JORNAL POR ADMINISTRACIÓN OBRERO</t>
  </si>
  <si>
    <t>DIA</t>
  </si>
  <si>
    <t>COSTO DIRECTO OBRAS</t>
  </si>
  <si>
    <t>ADMINISTRACION</t>
  </si>
  <si>
    <t>UTILIDAD</t>
  </si>
  <si>
    <t>COSTO TOTAL OBRAS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</si>
</sst>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5" x14ac:knownFonts="1">
    <font>
      <sz val="10"/>
      <color rgb="FF000000"/>
      <name val="Times New Roman"/>
      <charset val="204"/>
    </font>
    <font>
      <sz val="11"/>
      <color rgb="FF000000"/>
      <name val="Arial"/>
      <family val="2"/>
    </font>
    <font>
      <b/>
      <sz val="11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0CECE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top" wrapText="1"/>
    </xf>
    <xf numFmtId="44" fontId="1" fillId="2" borderId="1" xfId="0" applyNumberFormat="1" applyFont="1" applyFill="1" applyBorder="1" applyAlignment="1">
      <alignment horizontal="left" wrapText="1"/>
    </xf>
    <xf numFmtId="44" fontId="3" fillId="2" borderId="1" xfId="0" applyNumberFormat="1" applyFont="1" applyFill="1" applyBorder="1" applyAlignment="1">
      <alignment horizontal="right" vertical="top" shrinkToFit="1"/>
    </xf>
    <xf numFmtId="0" fontId="4" fillId="0" borderId="1" xfId="0" applyFont="1" applyBorder="1" applyAlignment="1">
      <alignment horizontal="left" vertical="top" wrapText="1"/>
    </xf>
    <xf numFmtId="44" fontId="1" fillId="0" borderId="1" xfId="0" applyNumberFormat="1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44" fontId="4" fillId="0" borderId="1" xfId="0" applyNumberFormat="1" applyFont="1" applyBorder="1" applyAlignment="1">
      <alignment horizontal="center" vertical="top" wrapText="1"/>
    </xf>
    <xf numFmtId="44" fontId="1" fillId="0" borderId="1" xfId="0" applyNumberFormat="1" applyFont="1" applyBorder="1" applyAlignment="1">
      <alignment horizontal="right" vertical="top" shrinkToFit="1"/>
    </xf>
    <xf numFmtId="44" fontId="1" fillId="0" borderId="1" xfId="0" applyNumberFormat="1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wrapText="1"/>
    </xf>
    <xf numFmtId="0" fontId="1" fillId="0" borderId="6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44" fontId="4" fillId="0" borderId="1" xfId="0" applyNumberFormat="1" applyFont="1" applyBorder="1" applyAlignment="1">
      <alignment horizontal="right" vertical="top" wrapText="1"/>
    </xf>
    <xf numFmtId="9" fontId="1" fillId="0" borderId="1" xfId="0" applyNumberFormat="1" applyFont="1" applyBorder="1" applyAlignment="1">
      <alignment horizontal="center" vertical="top" shrinkToFit="1"/>
    </xf>
    <xf numFmtId="44" fontId="2" fillId="0" borderId="1" xfId="0" applyNumberFormat="1" applyFont="1" applyBorder="1" applyAlignment="1">
      <alignment horizontal="right" vertical="top" wrapText="1"/>
    </xf>
    <xf numFmtId="0" fontId="1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top" wrapText="1"/>
    </xf>
    <xf numFmtId="8" fontId="4" fillId="0" borderId="1" xfId="0" applyNumberFormat="1" applyFont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8"/>
  <sheetViews>
    <sheetView tabSelected="1" view="pageBreakPreview" topLeftCell="A13" zoomScale="80" zoomScaleNormal="100" zoomScaleSheetLayoutView="80" workbookViewId="0">
      <selection activeCell="D6" sqref="D6"/>
    </sheetView>
  </sheetViews>
  <sheetFormatPr baseColWidth="10" defaultColWidth="9.33203125" defaultRowHeight="15" customHeight="1" x14ac:dyDescent="0.2"/>
  <cols>
    <col min="1" max="1" width="9.33203125" customWidth="1"/>
    <col min="2" max="2" width="65.33203125" customWidth="1"/>
    <col min="3" max="3" width="7.1640625" bestFit="1" customWidth="1"/>
    <col min="4" max="4" width="13" bestFit="1" customWidth="1"/>
    <col min="5" max="5" width="8.5" style="1" bestFit="1" customWidth="1"/>
    <col min="6" max="6" width="20.33203125" bestFit="1" customWidth="1"/>
    <col min="7" max="7" width="21.5" bestFit="1" customWidth="1"/>
  </cols>
  <sheetData>
    <row r="1" spans="1:7" ht="15" customHeight="1" x14ac:dyDescent="0.2">
      <c r="A1" s="2" t="s">
        <v>3</v>
      </c>
      <c r="B1" s="2"/>
      <c r="C1" s="2"/>
      <c r="D1" s="2"/>
      <c r="E1" s="2"/>
      <c r="F1" s="2"/>
      <c r="G1" s="2"/>
    </row>
    <row r="2" spans="1:7" ht="15" customHeight="1" x14ac:dyDescent="0.2">
      <c r="A2" s="3" t="s">
        <v>2</v>
      </c>
      <c r="B2" s="4"/>
      <c r="C2" s="4"/>
      <c r="D2" s="4"/>
      <c r="E2" s="4"/>
      <c r="F2" s="4"/>
      <c r="G2" s="5"/>
    </row>
    <row r="3" spans="1:7" ht="15" customHeight="1" x14ac:dyDescent="0.2">
      <c r="A3" s="6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</row>
    <row r="4" spans="1:7" ht="15" customHeight="1" x14ac:dyDescent="0.2">
      <c r="A4" s="7" t="s">
        <v>11</v>
      </c>
      <c r="B4" s="7" t="s">
        <v>12</v>
      </c>
      <c r="C4" s="8"/>
      <c r="D4" s="8"/>
      <c r="E4" s="22"/>
      <c r="F4" s="8"/>
      <c r="G4" s="9">
        <f>SUM(F5:F6)</f>
        <v>534672</v>
      </c>
    </row>
    <row r="5" spans="1:7" ht="15" customHeight="1" x14ac:dyDescent="0.2">
      <c r="A5" s="10" t="s">
        <v>13</v>
      </c>
      <c r="B5" s="10" t="s">
        <v>14</v>
      </c>
      <c r="C5" s="11"/>
      <c r="D5" s="11"/>
      <c r="E5" s="23"/>
      <c r="F5" s="11"/>
      <c r="G5" s="11"/>
    </row>
    <row r="6" spans="1:7" ht="15" customHeight="1" x14ac:dyDescent="0.2">
      <c r="A6" s="10" t="s">
        <v>15</v>
      </c>
      <c r="B6" s="10" t="s">
        <v>16</v>
      </c>
      <c r="C6" s="13" t="s">
        <v>17</v>
      </c>
      <c r="D6" s="14">
        <v>3713</v>
      </c>
      <c r="E6" s="24">
        <v>144</v>
      </c>
      <c r="F6" s="14">
        <f>ROUND(D6*E6,0)</f>
        <v>534672</v>
      </c>
      <c r="G6" s="11"/>
    </row>
    <row r="7" spans="1:7" ht="15" customHeight="1" x14ac:dyDescent="0.2">
      <c r="A7" s="7" t="s">
        <v>18</v>
      </c>
      <c r="B7" s="7" t="s">
        <v>19</v>
      </c>
      <c r="C7" s="8"/>
      <c r="D7" s="8"/>
      <c r="E7" s="22"/>
      <c r="F7" s="8"/>
      <c r="G7" s="9">
        <f>SUM(F8:F16)</f>
        <v>1364243</v>
      </c>
    </row>
    <row r="8" spans="1:7" ht="15" customHeight="1" x14ac:dyDescent="0.2">
      <c r="A8" s="10" t="s">
        <v>20</v>
      </c>
      <c r="B8" s="10" t="s">
        <v>21</v>
      </c>
      <c r="C8" s="11"/>
      <c r="D8" s="11"/>
      <c r="E8" s="23"/>
      <c r="F8" s="11"/>
      <c r="G8" s="11"/>
    </row>
    <row r="9" spans="1:7" ht="15" customHeight="1" x14ac:dyDescent="0.2">
      <c r="A9" s="10" t="s">
        <v>22</v>
      </c>
      <c r="B9" s="10" t="s">
        <v>23</v>
      </c>
      <c r="C9" s="11"/>
      <c r="D9" s="11"/>
      <c r="E9" s="23"/>
      <c r="F9" s="11"/>
      <c r="G9" s="11"/>
    </row>
    <row r="10" spans="1:7" ht="15" customHeight="1" x14ac:dyDescent="0.2">
      <c r="A10" s="10" t="s">
        <v>24</v>
      </c>
      <c r="B10" s="10" t="s">
        <v>25</v>
      </c>
      <c r="C10" s="11"/>
      <c r="D10" s="11"/>
      <c r="E10" s="23"/>
      <c r="F10" s="11"/>
      <c r="G10" s="11"/>
    </row>
    <row r="11" spans="1:7" ht="15" customHeight="1" x14ac:dyDescent="0.2">
      <c r="A11" s="10" t="s">
        <v>26</v>
      </c>
      <c r="B11" s="10" t="s">
        <v>27</v>
      </c>
      <c r="C11" s="13" t="s">
        <v>28</v>
      </c>
      <c r="D11" s="14">
        <v>28668</v>
      </c>
      <c r="E11" s="24">
        <v>15</v>
      </c>
      <c r="F11" s="14">
        <f>ROUND(D11*E11,0)</f>
        <v>430020</v>
      </c>
      <c r="G11" s="11"/>
    </row>
    <row r="12" spans="1:7" ht="15" customHeight="1" x14ac:dyDescent="0.2">
      <c r="A12" s="10" t="s">
        <v>29</v>
      </c>
      <c r="B12" s="10" t="s">
        <v>30</v>
      </c>
      <c r="C12" s="13" t="s">
        <v>28</v>
      </c>
      <c r="D12" s="14">
        <v>31739</v>
      </c>
      <c r="E12" s="24">
        <v>15</v>
      </c>
      <c r="F12" s="14">
        <f>ROUND(D12*E12,0)</f>
        <v>476085</v>
      </c>
      <c r="G12" s="11"/>
    </row>
    <row r="13" spans="1:7" ht="15" customHeight="1" x14ac:dyDescent="0.2">
      <c r="A13" s="10" t="s">
        <v>31</v>
      </c>
      <c r="B13" s="10" t="s">
        <v>32</v>
      </c>
      <c r="C13" s="11"/>
      <c r="D13" s="11"/>
      <c r="E13" s="23"/>
      <c r="F13" s="11"/>
      <c r="G13" s="11"/>
    </row>
    <row r="14" spans="1:7" ht="15" customHeight="1" x14ac:dyDescent="0.2">
      <c r="A14" s="10" t="s">
        <v>33</v>
      </c>
      <c r="B14" s="10" t="s">
        <v>27</v>
      </c>
      <c r="C14" s="13" t="s">
        <v>28</v>
      </c>
      <c r="D14" s="14">
        <v>32221</v>
      </c>
      <c r="E14" s="24">
        <v>1.8</v>
      </c>
      <c r="F14" s="14">
        <f>ROUND(D14*E14,0)</f>
        <v>57998</v>
      </c>
      <c r="G14" s="11"/>
    </row>
    <row r="15" spans="1:7" ht="15" customHeight="1" x14ac:dyDescent="0.2">
      <c r="A15" s="10" t="s">
        <v>34</v>
      </c>
      <c r="B15" s="10" t="s">
        <v>35</v>
      </c>
      <c r="C15" s="11"/>
      <c r="D15" s="11"/>
      <c r="E15" s="23"/>
      <c r="F15" s="11"/>
      <c r="G15" s="11"/>
    </row>
    <row r="16" spans="1:7" ht="15" customHeight="1" x14ac:dyDescent="0.2">
      <c r="A16" s="10" t="s">
        <v>36</v>
      </c>
      <c r="B16" s="10" t="s">
        <v>37</v>
      </c>
      <c r="C16" s="13" t="s">
        <v>28</v>
      </c>
      <c r="D16" s="14">
        <v>26676</v>
      </c>
      <c r="E16" s="24">
        <v>15</v>
      </c>
      <c r="F16" s="14">
        <f>ROUND(D16*E16,0)</f>
        <v>400140</v>
      </c>
      <c r="G16" s="11"/>
    </row>
    <row r="17" spans="1:7" ht="15" customHeight="1" x14ac:dyDescent="0.2">
      <c r="A17" s="7" t="s">
        <v>38</v>
      </c>
      <c r="B17" s="7" t="s">
        <v>39</v>
      </c>
      <c r="C17" s="8"/>
      <c r="D17" s="8"/>
      <c r="E17" s="22"/>
      <c r="F17" s="8"/>
      <c r="G17" s="9">
        <f>SUM(F18:F24)</f>
        <v>8885635</v>
      </c>
    </row>
    <row r="18" spans="1:7" ht="15" customHeight="1" x14ac:dyDescent="0.2">
      <c r="A18" s="10" t="s">
        <v>40</v>
      </c>
      <c r="B18" s="10" t="s">
        <v>41</v>
      </c>
      <c r="C18" s="11"/>
      <c r="D18" s="11"/>
      <c r="E18" s="23"/>
      <c r="F18" s="11"/>
      <c r="G18" s="11"/>
    </row>
    <row r="19" spans="1:7" ht="15" customHeight="1" x14ac:dyDescent="0.2">
      <c r="A19" s="10" t="s">
        <v>42</v>
      </c>
      <c r="B19" s="10" t="s">
        <v>43</v>
      </c>
      <c r="C19" s="11"/>
      <c r="D19" s="11"/>
      <c r="E19" s="23"/>
      <c r="F19" s="11"/>
      <c r="G19" s="11"/>
    </row>
    <row r="20" spans="1:7" ht="15" customHeight="1" x14ac:dyDescent="0.2">
      <c r="A20" s="10" t="s">
        <v>44</v>
      </c>
      <c r="B20" s="10" t="s">
        <v>0</v>
      </c>
      <c r="C20" s="13" t="s">
        <v>45</v>
      </c>
      <c r="D20" s="14">
        <v>34886</v>
      </c>
      <c r="E20" s="24">
        <v>180</v>
      </c>
      <c r="F20" s="14">
        <f>ROUND(D20*E20,0)</f>
        <v>6279480</v>
      </c>
      <c r="G20" s="15"/>
    </row>
    <row r="21" spans="1:7" ht="15" customHeight="1" x14ac:dyDescent="0.2">
      <c r="A21" s="10" t="s">
        <v>46</v>
      </c>
      <c r="B21" s="10" t="s">
        <v>47</v>
      </c>
      <c r="C21" s="11"/>
      <c r="D21" s="11"/>
      <c r="E21" s="23"/>
      <c r="F21" s="11"/>
      <c r="G21" s="11"/>
    </row>
    <row r="22" spans="1:7" ht="15" customHeight="1" x14ac:dyDescent="0.2">
      <c r="A22" s="10" t="s">
        <v>48</v>
      </c>
      <c r="B22" s="10" t="s">
        <v>49</v>
      </c>
      <c r="C22" s="13" t="s">
        <v>50</v>
      </c>
      <c r="D22" s="14">
        <v>8413</v>
      </c>
      <c r="E22" s="24">
        <v>280.8</v>
      </c>
      <c r="F22" s="14">
        <f>ROUND(D22*E22,0)</f>
        <v>2362370</v>
      </c>
      <c r="G22" s="11"/>
    </row>
    <row r="23" spans="1:7" ht="15" customHeight="1" x14ac:dyDescent="0.2">
      <c r="A23" s="10" t="s">
        <v>51</v>
      </c>
      <c r="B23" s="10" t="s">
        <v>52</v>
      </c>
      <c r="C23" s="11"/>
      <c r="D23" s="11"/>
      <c r="E23" s="23"/>
      <c r="F23" s="11"/>
      <c r="G23" s="11"/>
    </row>
    <row r="24" spans="1:7" ht="15" customHeight="1" x14ac:dyDescent="0.2">
      <c r="A24" s="10" t="s">
        <v>53</v>
      </c>
      <c r="B24" s="10" t="s">
        <v>54</v>
      </c>
      <c r="C24" s="13" t="s">
        <v>28</v>
      </c>
      <c r="D24" s="14">
        <v>406309</v>
      </c>
      <c r="E24" s="24">
        <v>0.6</v>
      </c>
      <c r="F24" s="14">
        <f>ROUND(D24*E24,0)</f>
        <v>243785</v>
      </c>
      <c r="G24" s="11"/>
    </row>
    <row r="25" spans="1:7" ht="15" customHeight="1" x14ac:dyDescent="0.2">
      <c r="A25" s="7" t="s">
        <v>55</v>
      </c>
      <c r="B25" s="7" t="s">
        <v>56</v>
      </c>
      <c r="C25" s="8"/>
      <c r="D25" s="8"/>
      <c r="E25" s="22"/>
      <c r="F25" s="8"/>
      <c r="G25" s="9">
        <f>SUM(F26:F29)</f>
        <v>11091060</v>
      </c>
    </row>
    <row r="26" spans="1:7" ht="15" customHeight="1" x14ac:dyDescent="0.2">
      <c r="A26" s="10" t="s">
        <v>57</v>
      </c>
      <c r="B26" s="10" t="s">
        <v>58</v>
      </c>
      <c r="C26" s="11"/>
      <c r="D26" s="11"/>
      <c r="E26" s="23"/>
      <c r="F26" s="11"/>
      <c r="G26" s="11"/>
    </row>
    <row r="27" spans="1:7" ht="15" customHeight="1" x14ac:dyDescent="0.2">
      <c r="A27" s="10" t="s">
        <v>59</v>
      </c>
      <c r="B27" s="10" t="s">
        <v>60</v>
      </c>
      <c r="C27" s="11"/>
      <c r="D27" s="11"/>
      <c r="E27" s="23"/>
      <c r="F27" s="11"/>
      <c r="G27" s="11"/>
    </row>
    <row r="28" spans="1:7" ht="15" customHeight="1" x14ac:dyDescent="0.2">
      <c r="A28" s="10" t="s">
        <v>61</v>
      </c>
      <c r="B28" s="10" t="s">
        <v>62</v>
      </c>
      <c r="C28" s="13" t="s">
        <v>45</v>
      </c>
      <c r="D28" s="14">
        <v>40890</v>
      </c>
      <c r="E28" s="24">
        <v>90</v>
      </c>
      <c r="F28" s="14">
        <f>ROUND(D28*E28,0)</f>
        <v>3680100</v>
      </c>
      <c r="G28" s="11"/>
    </row>
    <row r="29" spans="1:7" ht="15" customHeight="1" x14ac:dyDescent="0.2">
      <c r="A29" s="10" t="s">
        <v>63</v>
      </c>
      <c r="B29" s="10" t="s">
        <v>30</v>
      </c>
      <c r="C29" s="13" t="s">
        <v>45</v>
      </c>
      <c r="D29" s="14">
        <v>82344</v>
      </c>
      <c r="E29" s="24">
        <v>90</v>
      </c>
      <c r="F29" s="14">
        <f>ROUND(D29*E29,0)</f>
        <v>7410960</v>
      </c>
      <c r="G29" s="11"/>
    </row>
    <row r="30" spans="1:7" ht="15" customHeight="1" x14ac:dyDescent="0.2">
      <c r="A30" s="7" t="s">
        <v>64</v>
      </c>
      <c r="B30" s="7" t="s">
        <v>65</v>
      </c>
      <c r="C30" s="8"/>
      <c r="D30" s="8"/>
      <c r="E30" s="22"/>
      <c r="F30" s="8"/>
      <c r="G30" s="9">
        <f>SUM(F31:F35)</f>
        <v>1387094</v>
      </c>
    </row>
    <row r="31" spans="1:7" ht="15" customHeight="1" x14ac:dyDescent="0.2">
      <c r="A31" s="10" t="s">
        <v>66</v>
      </c>
      <c r="B31" s="10" t="s">
        <v>67</v>
      </c>
      <c r="C31" s="11"/>
      <c r="D31" s="11"/>
      <c r="E31" s="23"/>
      <c r="F31" s="11"/>
      <c r="G31" s="11"/>
    </row>
    <row r="32" spans="1:7" ht="15" customHeight="1" x14ac:dyDescent="0.2">
      <c r="A32" s="10" t="s">
        <v>68</v>
      </c>
      <c r="B32" s="10" t="s">
        <v>69</v>
      </c>
      <c r="C32" s="13" t="s">
        <v>28</v>
      </c>
      <c r="D32" s="14">
        <v>42098</v>
      </c>
      <c r="E32" s="24">
        <v>16.8</v>
      </c>
      <c r="F32" s="14">
        <f>ROUND(D32*E32,0)</f>
        <v>707246</v>
      </c>
      <c r="G32" s="11"/>
    </row>
    <row r="33" spans="1:7" ht="15" customHeight="1" x14ac:dyDescent="0.2">
      <c r="A33" s="10" t="s">
        <v>70</v>
      </c>
      <c r="B33" s="10" t="s">
        <v>71</v>
      </c>
      <c r="C33" s="11"/>
      <c r="D33" s="11"/>
      <c r="E33" s="23"/>
      <c r="F33" s="11"/>
      <c r="G33" s="11"/>
    </row>
    <row r="34" spans="1:7" ht="15" customHeight="1" x14ac:dyDescent="0.2">
      <c r="A34" s="10" t="s">
        <v>72</v>
      </c>
      <c r="B34" s="10" t="s">
        <v>73</v>
      </c>
      <c r="C34" s="13" t="s">
        <v>74</v>
      </c>
      <c r="D34" s="14">
        <v>25040</v>
      </c>
      <c r="E34" s="24">
        <v>8.4</v>
      </c>
      <c r="F34" s="14">
        <f>ROUND(D34*E34,0)</f>
        <v>210336</v>
      </c>
      <c r="G34" s="15"/>
    </row>
    <row r="35" spans="1:7" ht="15" customHeight="1" x14ac:dyDescent="0.2">
      <c r="A35" s="10" t="s">
        <v>75</v>
      </c>
      <c r="B35" s="10" t="s">
        <v>76</v>
      </c>
      <c r="C35" s="13" t="s">
        <v>74</v>
      </c>
      <c r="D35" s="14">
        <v>104336</v>
      </c>
      <c r="E35" s="24">
        <v>4.5</v>
      </c>
      <c r="F35" s="14">
        <f>ROUND(D35*E35,0)</f>
        <v>469512</v>
      </c>
      <c r="G35" s="15"/>
    </row>
    <row r="36" spans="1:7" ht="15" customHeight="1" x14ac:dyDescent="0.2">
      <c r="A36" s="7" t="s">
        <v>77</v>
      </c>
      <c r="B36" s="7" t="s">
        <v>78</v>
      </c>
      <c r="C36" s="8"/>
      <c r="D36" s="8"/>
      <c r="E36" s="22"/>
      <c r="F36" s="8"/>
      <c r="G36" s="9">
        <f>SUM(F37:F40)</f>
        <v>5238353</v>
      </c>
    </row>
    <row r="37" spans="1:7" ht="15" customHeight="1" x14ac:dyDescent="0.2">
      <c r="A37" s="10" t="s">
        <v>79</v>
      </c>
      <c r="B37" s="10" t="s">
        <v>80</v>
      </c>
      <c r="C37" s="11"/>
      <c r="D37" s="11"/>
      <c r="E37" s="24"/>
      <c r="F37" s="11"/>
      <c r="G37" s="11"/>
    </row>
    <row r="38" spans="1:7" ht="15" customHeight="1" x14ac:dyDescent="0.2">
      <c r="A38" s="10" t="s">
        <v>81</v>
      </c>
      <c r="B38" s="10" t="s">
        <v>82</v>
      </c>
      <c r="C38" s="13" t="s">
        <v>17</v>
      </c>
      <c r="D38" s="14">
        <v>79217</v>
      </c>
      <c r="E38" s="24">
        <v>52.5</v>
      </c>
      <c r="F38" s="14">
        <f>ROUND(D38*E38,0)</f>
        <v>4158893</v>
      </c>
      <c r="G38" s="11"/>
    </row>
    <row r="39" spans="1:7" ht="15" customHeight="1" x14ac:dyDescent="0.2">
      <c r="A39" s="10" t="s">
        <v>83</v>
      </c>
      <c r="B39" s="10" t="s">
        <v>84</v>
      </c>
      <c r="C39" s="11"/>
      <c r="D39" s="11"/>
      <c r="E39" s="24"/>
      <c r="F39" s="11"/>
      <c r="G39" s="11"/>
    </row>
    <row r="40" spans="1:7" ht="15" customHeight="1" x14ac:dyDescent="0.2">
      <c r="A40" s="10" t="s">
        <v>85</v>
      </c>
      <c r="B40" s="10" t="s">
        <v>1</v>
      </c>
      <c r="C40" s="13" t="s">
        <v>6</v>
      </c>
      <c r="D40" s="14">
        <v>3998</v>
      </c>
      <c r="E40" s="24">
        <v>270</v>
      </c>
      <c r="F40" s="14">
        <f>ROUND(D40*E40,0)</f>
        <v>1079460</v>
      </c>
      <c r="G40" s="15"/>
    </row>
    <row r="41" spans="1:7" ht="15" customHeight="1" x14ac:dyDescent="0.2">
      <c r="A41" s="7" t="s">
        <v>86</v>
      </c>
      <c r="B41" s="7" t="s">
        <v>87</v>
      </c>
      <c r="C41" s="8"/>
      <c r="D41" s="8"/>
      <c r="E41" s="22"/>
      <c r="F41" s="8"/>
      <c r="G41" s="9">
        <f>SUM(F42:F43)</f>
        <v>206826</v>
      </c>
    </row>
    <row r="42" spans="1:7" ht="15" customHeight="1" x14ac:dyDescent="0.2">
      <c r="A42" s="10" t="s">
        <v>88</v>
      </c>
      <c r="B42" s="10" t="s">
        <v>89</v>
      </c>
      <c r="C42" s="11"/>
      <c r="D42" s="11"/>
      <c r="E42" s="24"/>
      <c r="F42" s="11"/>
      <c r="G42" s="11"/>
    </row>
    <row r="43" spans="1:7" ht="15" customHeight="1" x14ac:dyDescent="0.2">
      <c r="A43" s="10" t="s">
        <v>90</v>
      </c>
      <c r="B43" s="10" t="s">
        <v>91</v>
      </c>
      <c r="C43" s="13" t="s">
        <v>92</v>
      </c>
      <c r="D43" s="14">
        <v>68942</v>
      </c>
      <c r="E43" s="24">
        <v>3</v>
      </c>
      <c r="F43" s="14">
        <f>ROUND(D43*E43,0)</f>
        <v>206826</v>
      </c>
      <c r="G43" s="11"/>
    </row>
    <row r="44" spans="1:7" ht="15" customHeight="1" x14ac:dyDescent="0.2">
      <c r="A44" s="16"/>
      <c r="B44" s="16"/>
      <c r="C44" s="16"/>
      <c r="D44" s="16"/>
      <c r="E44" s="16"/>
      <c r="F44" s="16"/>
      <c r="G44" s="16"/>
    </row>
    <row r="45" spans="1:7" ht="15" customHeight="1" x14ac:dyDescent="0.2">
      <c r="A45" s="17"/>
      <c r="B45" s="18" t="s">
        <v>93</v>
      </c>
      <c r="C45" s="12"/>
      <c r="D45" s="12"/>
      <c r="E45" s="23"/>
      <c r="F45" s="12"/>
      <c r="G45" s="19">
        <f>SUM(G4:G43)</f>
        <v>28707883</v>
      </c>
    </row>
    <row r="46" spans="1:7" ht="15" customHeight="1" x14ac:dyDescent="0.2">
      <c r="A46" s="17"/>
      <c r="B46" s="10" t="s">
        <v>94</v>
      </c>
      <c r="C46" s="20">
        <v>0.25</v>
      </c>
      <c r="D46" s="12"/>
      <c r="E46" s="23"/>
      <c r="F46" s="12"/>
      <c r="G46" s="25">
        <f>ROUND(G45*C46,0)</f>
        <v>7176971</v>
      </c>
    </row>
    <row r="47" spans="1:7" ht="15" customHeight="1" x14ac:dyDescent="0.2">
      <c r="A47" s="17"/>
      <c r="B47" s="10" t="s">
        <v>95</v>
      </c>
      <c r="C47" s="20">
        <v>0.05</v>
      </c>
      <c r="D47" s="12"/>
      <c r="E47" s="23"/>
      <c r="F47" s="12"/>
      <c r="G47" s="25">
        <f>ROUND(G45*C47,0)</f>
        <v>1435394</v>
      </c>
    </row>
    <row r="48" spans="1:7" ht="15" customHeight="1" x14ac:dyDescent="0.2">
      <c r="A48" s="17"/>
      <c r="B48" s="18" t="s">
        <v>96</v>
      </c>
      <c r="C48" s="12"/>
      <c r="D48" s="12"/>
      <c r="E48" s="23"/>
      <c r="F48" s="12"/>
      <c r="G48" s="21">
        <f>SUM(G45:G47)</f>
        <v>37320248</v>
      </c>
    </row>
  </sheetData>
  <mergeCells count="4">
    <mergeCell ref="A2:G2"/>
    <mergeCell ref="A44:G44"/>
    <mergeCell ref="A45:A48"/>
    <mergeCell ref="A1:G1"/>
  </mergeCells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Fernando Saavedra</dc:creator>
  <cp:lastModifiedBy>Leidy Viviana</cp:lastModifiedBy>
  <dcterms:created xsi:type="dcterms:W3CDTF">2023-03-09T19:30:13Z</dcterms:created>
  <dcterms:modified xsi:type="dcterms:W3CDTF">2023-03-09T22:21:27Z</dcterms:modified>
</cp:coreProperties>
</file>