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BIENES Y SERVICIOS\MEDICAMENTOS\Medicamentos 2\"/>
    </mc:Choice>
  </mc:AlternateContent>
  <xr:revisionPtr revIDLastSave="0" documentId="13_ncr:1_{C9570C2F-2CC0-4513-971A-039198FA70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UDIO DE MERCADO" sheetId="1" r:id="rId1"/>
  </sheets>
  <definedNames>
    <definedName name="_xlnm._FilterDatabase" localSheetId="0" hidden="1">'ESTUDIO DE MERCADO'!$J$1:$J$293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8" i="1" l="1"/>
  <c r="M176" i="1"/>
  <c r="I4" i="1"/>
  <c r="J4" i="1" s="1"/>
  <c r="M4" i="1" s="1"/>
  <c r="I5" i="1"/>
  <c r="J5" i="1" s="1"/>
  <c r="M5" i="1" s="1"/>
  <c r="I6" i="1"/>
  <c r="J6" i="1" s="1"/>
  <c r="M6" i="1" s="1"/>
  <c r="I7" i="1"/>
  <c r="J7" i="1" s="1"/>
  <c r="M7" i="1" s="1"/>
  <c r="I8" i="1"/>
  <c r="J8" i="1" s="1"/>
  <c r="M8" i="1" s="1"/>
  <c r="I9" i="1"/>
  <c r="J9" i="1" s="1"/>
  <c r="M9" i="1" s="1"/>
  <c r="I10" i="1"/>
  <c r="J10" i="1" s="1"/>
  <c r="M10" i="1" s="1"/>
  <c r="I11" i="1"/>
  <c r="J11" i="1" s="1"/>
  <c r="M11" i="1" s="1"/>
  <c r="I12" i="1"/>
  <c r="J12" i="1" s="1"/>
  <c r="M12" i="1" s="1"/>
  <c r="I13" i="1"/>
  <c r="J13" i="1" s="1"/>
  <c r="M13" i="1" s="1"/>
  <c r="I14" i="1"/>
  <c r="J14" i="1" s="1"/>
  <c r="M14" i="1" s="1"/>
  <c r="I15" i="1"/>
  <c r="J15" i="1" s="1"/>
  <c r="M15" i="1" s="1"/>
  <c r="I16" i="1"/>
  <c r="J16" i="1" s="1"/>
  <c r="M16" i="1" s="1"/>
  <c r="I17" i="1"/>
  <c r="J17" i="1" s="1"/>
  <c r="M17" i="1" s="1"/>
  <c r="I18" i="1"/>
  <c r="J18" i="1" s="1"/>
  <c r="M18" i="1" s="1"/>
  <c r="I19" i="1"/>
  <c r="J19" i="1" s="1"/>
  <c r="M19" i="1" s="1"/>
  <c r="I20" i="1"/>
  <c r="J20" i="1" s="1"/>
  <c r="M20" i="1" s="1"/>
  <c r="I21" i="1"/>
  <c r="J21" i="1" s="1"/>
  <c r="M21" i="1" s="1"/>
  <c r="I22" i="1"/>
  <c r="J22" i="1" s="1"/>
  <c r="M22" i="1" s="1"/>
  <c r="I23" i="1"/>
  <c r="J23" i="1" s="1"/>
  <c r="M23" i="1" s="1"/>
  <c r="I24" i="1"/>
  <c r="J24" i="1" s="1"/>
  <c r="M24" i="1" s="1"/>
  <c r="I25" i="1"/>
  <c r="J25" i="1" s="1"/>
  <c r="M25" i="1" s="1"/>
  <c r="I26" i="1"/>
  <c r="J26" i="1" s="1"/>
  <c r="M26" i="1" s="1"/>
  <c r="I27" i="1"/>
  <c r="J27" i="1" s="1"/>
  <c r="M27" i="1" s="1"/>
  <c r="I28" i="1"/>
  <c r="J28" i="1" s="1"/>
  <c r="M28" i="1" s="1"/>
  <c r="I29" i="1"/>
  <c r="J29" i="1" s="1"/>
  <c r="M29" i="1" s="1"/>
  <c r="I30" i="1"/>
  <c r="J30" i="1" s="1"/>
  <c r="M30" i="1" s="1"/>
  <c r="I31" i="1"/>
  <c r="J31" i="1" s="1"/>
  <c r="M31" i="1" s="1"/>
  <c r="I32" i="1"/>
  <c r="J32" i="1" s="1"/>
  <c r="M32" i="1" s="1"/>
  <c r="I33" i="1"/>
  <c r="J33" i="1" s="1"/>
  <c r="M33" i="1" s="1"/>
  <c r="I34" i="1"/>
  <c r="J34" i="1" s="1"/>
  <c r="M34" i="1" s="1"/>
  <c r="I35" i="1"/>
  <c r="J35" i="1" s="1"/>
  <c r="M35" i="1" s="1"/>
  <c r="I36" i="1"/>
  <c r="J36" i="1" s="1"/>
  <c r="M36" i="1" s="1"/>
  <c r="I37" i="1"/>
  <c r="J37" i="1" s="1"/>
  <c r="M37" i="1" s="1"/>
  <c r="I38" i="1"/>
  <c r="J38" i="1" s="1"/>
  <c r="M38" i="1" s="1"/>
  <c r="I39" i="1"/>
  <c r="J39" i="1" s="1"/>
  <c r="M39" i="1" s="1"/>
  <c r="I40" i="1"/>
  <c r="J40" i="1" s="1"/>
  <c r="M40" i="1" s="1"/>
  <c r="I41" i="1"/>
  <c r="J41" i="1" s="1"/>
  <c r="M41" i="1" s="1"/>
  <c r="I42" i="1"/>
  <c r="J42" i="1" s="1"/>
  <c r="M42" i="1" s="1"/>
  <c r="I43" i="1"/>
  <c r="J43" i="1" s="1"/>
  <c r="M43" i="1" s="1"/>
  <c r="I44" i="1"/>
  <c r="J44" i="1" s="1"/>
  <c r="M44" i="1" s="1"/>
  <c r="I45" i="1"/>
  <c r="J45" i="1" s="1"/>
  <c r="M45" i="1" s="1"/>
  <c r="I46" i="1"/>
  <c r="J46" i="1" s="1"/>
  <c r="M46" i="1" s="1"/>
  <c r="I47" i="1"/>
  <c r="J47" i="1" s="1"/>
  <c r="M47" i="1" s="1"/>
  <c r="I48" i="1"/>
  <c r="J48" i="1" s="1"/>
  <c r="M48" i="1" s="1"/>
  <c r="I49" i="1"/>
  <c r="J49" i="1" s="1"/>
  <c r="M49" i="1" s="1"/>
  <c r="I50" i="1"/>
  <c r="J50" i="1" s="1"/>
  <c r="M50" i="1" s="1"/>
  <c r="I51" i="1"/>
  <c r="J51" i="1" s="1"/>
  <c r="M51" i="1" s="1"/>
  <c r="I52" i="1"/>
  <c r="J52" i="1" s="1"/>
  <c r="M52" i="1" s="1"/>
  <c r="I53" i="1"/>
  <c r="J53" i="1" s="1"/>
  <c r="M53" i="1" s="1"/>
  <c r="I54" i="1"/>
  <c r="J54" i="1" s="1"/>
  <c r="M54" i="1" s="1"/>
  <c r="I55" i="1"/>
  <c r="J55" i="1" s="1"/>
  <c r="M55" i="1" s="1"/>
  <c r="I56" i="1"/>
  <c r="J56" i="1" s="1"/>
  <c r="M56" i="1" s="1"/>
  <c r="I57" i="1"/>
  <c r="J57" i="1" s="1"/>
  <c r="M57" i="1" s="1"/>
  <c r="I58" i="1"/>
  <c r="J58" i="1" s="1"/>
  <c r="M58" i="1" s="1"/>
  <c r="I59" i="1"/>
  <c r="J59" i="1" s="1"/>
  <c r="M59" i="1" s="1"/>
  <c r="I60" i="1"/>
  <c r="J60" i="1" s="1"/>
  <c r="M60" i="1" s="1"/>
  <c r="I61" i="1"/>
  <c r="J61" i="1" s="1"/>
  <c r="M61" i="1" s="1"/>
  <c r="I62" i="1"/>
  <c r="J62" i="1" s="1"/>
  <c r="M62" i="1" s="1"/>
  <c r="I63" i="1"/>
  <c r="J63" i="1" s="1"/>
  <c r="M63" i="1" s="1"/>
  <c r="I64" i="1"/>
  <c r="J64" i="1" s="1"/>
  <c r="M64" i="1" s="1"/>
  <c r="I65" i="1"/>
  <c r="J65" i="1" s="1"/>
  <c r="M65" i="1" s="1"/>
  <c r="I66" i="1"/>
  <c r="J66" i="1" s="1"/>
  <c r="M66" i="1" s="1"/>
  <c r="I67" i="1"/>
  <c r="J67" i="1" s="1"/>
  <c r="M67" i="1" s="1"/>
  <c r="I68" i="1"/>
  <c r="J68" i="1" s="1"/>
  <c r="M68" i="1" s="1"/>
  <c r="I69" i="1"/>
  <c r="J69" i="1" s="1"/>
  <c r="M69" i="1" s="1"/>
  <c r="I70" i="1"/>
  <c r="J70" i="1" s="1"/>
  <c r="M70" i="1" s="1"/>
  <c r="I71" i="1"/>
  <c r="J71" i="1" s="1"/>
  <c r="M71" i="1" s="1"/>
  <c r="I72" i="1"/>
  <c r="J72" i="1" s="1"/>
  <c r="M72" i="1" s="1"/>
  <c r="I73" i="1"/>
  <c r="J73" i="1" s="1"/>
  <c r="M73" i="1" s="1"/>
  <c r="I74" i="1"/>
  <c r="J74" i="1" s="1"/>
  <c r="M74" i="1" s="1"/>
  <c r="I75" i="1"/>
  <c r="J75" i="1" s="1"/>
  <c r="M75" i="1" s="1"/>
  <c r="I76" i="1"/>
  <c r="J76" i="1" s="1"/>
  <c r="M76" i="1" s="1"/>
  <c r="I77" i="1"/>
  <c r="J77" i="1" s="1"/>
  <c r="M77" i="1" s="1"/>
  <c r="I78" i="1"/>
  <c r="J78" i="1" s="1"/>
  <c r="M78" i="1" s="1"/>
  <c r="I79" i="1"/>
  <c r="J79" i="1" s="1"/>
  <c r="M79" i="1" s="1"/>
  <c r="I80" i="1"/>
  <c r="J80" i="1" s="1"/>
  <c r="M80" i="1" s="1"/>
  <c r="I81" i="1"/>
  <c r="J81" i="1" s="1"/>
  <c r="M81" i="1" s="1"/>
  <c r="I82" i="1"/>
  <c r="J82" i="1" s="1"/>
  <c r="M82" i="1" s="1"/>
  <c r="I83" i="1"/>
  <c r="J83" i="1" s="1"/>
  <c r="M83" i="1" s="1"/>
  <c r="I84" i="1"/>
  <c r="J84" i="1" s="1"/>
  <c r="M84" i="1" s="1"/>
  <c r="I85" i="1"/>
  <c r="J85" i="1" s="1"/>
  <c r="M85" i="1" s="1"/>
  <c r="I86" i="1"/>
  <c r="J86" i="1" s="1"/>
  <c r="M86" i="1" s="1"/>
  <c r="I87" i="1"/>
  <c r="J87" i="1" s="1"/>
  <c r="M87" i="1" s="1"/>
  <c r="I88" i="1"/>
  <c r="J88" i="1" s="1"/>
  <c r="M88" i="1" s="1"/>
  <c r="I89" i="1"/>
  <c r="J89" i="1" s="1"/>
  <c r="M89" i="1" s="1"/>
  <c r="I90" i="1"/>
  <c r="J90" i="1" s="1"/>
  <c r="M90" i="1" s="1"/>
  <c r="I91" i="1"/>
  <c r="J91" i="1" s="1"/>
  <c r="M91" i="1" s="1"/>
  <c r="I92" i="1"/>
  <c r="J92" i="1" s="1"/>
  <c r="M92" i="1" s="1"/>
  <c r="I93" i="1"/>
  <c r="J93" i="1" s="1"/>
  <c r="M93" i="1" s="1"/>
  <c r="I94" i="1"/>
  <c r="J94" i="1" s="1"/>
  <c r="M94" i="1" s="1"/>
  <c r="I95" i="1"/>
  <c r="J95" i="1" s="1"/>
  <c r="M95" i="1" s="1"/>
  <c r="I96" i="1"/>
  <c r="J96" i="1" s="1"/>
  <c r="M96" i="1" s="1"/>
  <c r="I97" i="1"/>
  <c r="J97" i="1" s="1"/>
  <c r="M97" i="1" s="1"/>
  <c r="I98" i="1"/>
  <c r="J98" i="1" s="1"/>
  <c r="M98" i="1" s="1"/>
  <c r="I99" i="1"/>
  <c r="J99" i="1" s="1"/>
  <c r="M99" i="1" s="1"/>
  <c r="I100" i="1"/>
  <c r="J100" i="1" s="1"/>
  <c r="M100" i="1" s="1"/>
  <c r="I101" i="1"/>
  <c r="J101" i="1" s="1"/>
  <c r="M101" i="1" s="1"/>
  <c r="I102" i="1"/>
  <c r="J102" i="1" s="1"/>
  <c r="M102" i="1" s="1"/>
  <c r="I103" i="1"/>
  <c r="J103" i="1" s="1"/>
  <c r="M103" i="1" s="1"/>
  <c r="I104" i="1"/>
  <c r="J104" i="1" s="1"/>
  <c r="M104" i="1" s="1"/>
  <c r="I105" i="1"/>
  <c r="J105" i="1" s="1"/>
  <c r="M105" i="1" s="1"/>
  <c r="I106" i="1"/>
  <c r="J106" i="1" s="1"/>
  <c r="M106" i="1" s="1"/>
  <c r="I107" i="1"/>
  <c r="J107" i="1" s="1"/>
  <c r="M107" i="1" s="1"/>
  <c r="I108" i="1"/>
  <c r="J108" i="1" s="1"/>
  <c r="M108" i="1" s="1"/>
  <c r="I109" i="1"/>
  <c r="J109" i="1" s="1"/>
  <c r="M109" i="1" s="1"/>
  <c r="I110" i="1"/>
  <c r="J110" i="1" s="1"/>
  <c r="M110" i="1" s="1"/>
  <c r="I111" i="1"/>
  <c r="J111" i="1" s="1"/>
  <c r="M111" i="1" s="1"/>
  <c r="I112" i="1"/>
  <c r="J112" i="1" s="1"/>
  <c r="M112" i="1" s="1"/>
  <c r="I113" i="1"/>
  <c r="J113" i="1" s="1"/>
  <c r="M113" i="1" s="1"/>
  <c r="I114" i="1"/>
  <c r="J114" i="1" s="1"/>
  <c r="M114" i="1" s="1"/>
  <c r="I115" i="1"/>
  <c r="J115" i="1" s="1"/>
  <c r="M115" i="1" s="1"/>
  <c r="I116" i="1"/>
  <c r="J116" i="1" s="1"/>
  <c r="M116" i="1" s="1"/>
  <c r="I117" i="1"/>
  <c r="J117" i="1" s="1"/>
  <c r="M117" i="1" s="1"/>
  <c r="I118" i="1"/>
  <c r="J118" i="1" s="1"/>
  <c r="M118" i="1" s="1"/>
  <c r="I119" i="1"/>
  <c r="J119" i="1" s="1"/>
  <c r="M119" i="1" s="1"/>
  <c r="I120" i="1"/>
  <c r="J120" i="1" s="1"/>
  <c r="M120" i="1" s="1"/>
  <c r="I121" i="1"/>
  <c r="J121" i="1" s="1"/>
  <c r="M121" i="1" s="1"/>
  <c r="I122" i="1"/>
  <c r="J122" i="1" s="1"/>
  <c r="M122" i="1" s="1"/>
  <c r="I123" i="1"/>
  <c r="J123" i="1" s="1"/>
  <c r="M123" i="1" s="1"/>
  <c r="I124" i="1"/>
  <c r="J124" i="1" s="1"/>
  <c r="M124" i="1" s="1"/>
  <c r="I125" i="1"/>
  <c r="J125" i="1" s="1"/>
  <c r="M125" i="1" s="1"/>
  <c r="I126" i="1"/>
  <c r="J126" i="1" s="1"/>
  <c r="M126" i="1" s="1"/>
  <c r="I127" i="1"/>
  <c r="J127" i="1" s="1"/>
  <c r="M127" i="1" s="1"/>
  <c r="I128" i="1"/>
  <c r="J128" i="1" s="1"/>
  <c r="I129" i="1"/>
  <c r="J129" i="1" s="1"/>
  <c r="M129" i="1" s="1"/>
  <c r="I130" i="1"/>
  <c r="J130" i="1" s="1"/>
  <c r="M130" i="1" s="1"/>
  <c r="I131" i="1"/>
  <c r="J131" i="1" s="1"/>
  <c r="M131" i="1" s="1"/>
  <c r="I132" i="1"/>
  <c r="J132" i="1" s="1"/>
  <c r="M132" i="1" s="1"/>
  <c r="I133" i="1"/>
  <c r="J133" i="1" s="1"/>
  <c r="M133" i="1" s="1"/>
  <c r="I134" i="1"/>
  <c r="J134" i="1" s="1"/>
  <c r="M134" i="1" s="1"/>
  <c r="I135" i="1"/>
  <c r="J135" i="1" s="1"/>
  <c r="M135" i="1" s="1"/>
  <c r="I136" i="1"/>
  <c r="J136" i="1" s="1"/>
  <c r="M136" i="1" s="1"/>
  <c r="I137" i="1"/>
  <c r="J137" i="1" s="1"/>
  <c r="M137" i="1" s="1"/>
  <c r="I138" i="1"/>
  <c r="J138" i="1" s="1"/>
  <c r="M138" i="1" s="1"/>
  <c r="I139" i="1"/>
  <c r="J139" i="1" s="1"/>
  <c r="M139" i="1" s="1"/>
  <c r="I140" i="1"/>
  <c r="J140" i="1" s="1"/>
  <c r="M140" i="1" s="1"/>
  <c r="I141" i="1"/>
  <c r="J141" i="1" s="1"/>
  <c r="M141" i="1" s="1"/>
  <c r="I142" i="1"/>
  <c r="J142" i="1" s="1"/>
  <c r="M142" i="1" s="1"/>
  <c r="I143" i="1"/>
  <c r="J143" i="1" s="1"/>
  <c r="M143" i="1" s="1"/>
  <c r="I144" i="1"/>
  <c r="J144" i="1" s="1"/>
  <c r="M144" i="1" s="1"/>
  <c r="I145" i="1"/>
  <c r="J145" i="1" s="1"/>
  <c r="M145" i="1" s="1"/>
  <c r="I146" i="1"/>
  <c r="J146" i="1" s="1"/>
  <c r="M146" i="1" s="1"/>
  <c r="I147" i="1"/>
  <c r="J147" i="1" s="1"/>
  <c r="M147" i="1" s="1"/>
  <c r="I148" i="1"/>
  <c r="J148" i="1" s="1"/>
  <c r="M148" i="1" s="1"/>
  <c r="I149" i="1"/>
  <c r="J149" i="1" s="1"/>
  <c r="M149" i="1" s="1"/>
  <c r="I150" i="1"/>
  <c r="J150" i="1" s="1"/>
  <c r="M150" i="1" s="1"/>
  <c r="I151" i="1"/>
  <c r="J151" i="1" s="1"/>
  <c r="M151" i="1" s="1"/>
  <c r="I152" i="1"/>
  <c r="J152" i="1" s="1"/>
  <c r="M152" i="1" s="1"/>
  <c r="I153" i="1"/>
  <c r="J153" i="1" s="1"/>
  <c r="M153" i="1" s="1"/>
  <c r="I154" i="1"/>
  <c r="J154" i="1" s="1"/>
  <c r="M154" i="1" s="1"/>
  <c r="I155" i="1"/>
  <c r="J155" i="1" s="1"/>
  <c r="M155" i="1" s="1"/>
  <c r="I156" i="1"/>
  <c r="J156" i="1" s="1"/>
  <c r="M156" i="1" s="1"/>
  <c r="I157" i="1"/>
  <c r="J157" i="1" s="1"/>
  <c r="M157" i="1" s="1"/>
  <c r="I158" i="1"/>
  <c r="J158" i="1" s="1"/>
  <c r="M158" i="1" s="1"/>
  <c r="I159" i="1"/>
  <c r="J159" i="1" s="1"/>
  <c r="M159" i="1" s="1"/>
  <c r="I160" i="1"/>
  <c r="J160" i="1" s="1"/>
  <c r="M160" i="1" s="1"/>
  <c r="I161" i="1"/>
  <c r="J161" i="1" s="1"/>
  <c r="M161" i="1" s="1"/>
  <c r="I162" i="1"/>
  <c r="J162" i="1" s="1"/>
  <c r="M162" i="1" s="1"/>
  <c r="I163" i="1"/>
  <c r="J163" i="1" s="1"/>
  <c r="M163" i="1" s="1"/>
  <c r="I164" i="1"/>
  <c r="J164" i="1" s="1"/>
  <c r="M164" i="1" s="1"/>
  <c r="I165" i="1"/>
  <c r="J165" i="1" s="1"/>
  <c r="M165" i="1" s="1"/>
  <c r="I166" i="1"/>
  <c r="J166" i="1" s="1"/>
  <c r="M166" i="1" s="1"/>
  <c r="I167" i="1"/>
  <c r="J167" i="1" s="1"/>
  <c r="M167" i="1" s="1"/>
  <c r="I168" i="1"/>
  <c r="J168" i="1" s="1"/>
  <c r="M168" i="1" s="1"/>
  <c r="I169" i="1"/>
  <c r="J169" i="1" s="1"/>
  <c r="M169" i="1" s="1"/>
  <c r="I170" i="1"/>
  <c r="J170" i="1" s="1"/>
  <c r="M170" i="1" s="1"/>
  <c r="I171" i="1"/>
  <c r="J171" i="1" s="1"/>
  <c r="M171" i="1" s="1"/>
  <c r="I172" i="1"/>
  <c r="J172" i="1" s="1"/>
  <c r="M172" i="1" s="1"/>
  <c r="I173" i="1"/>
  <c r="J173" i="1" s="1"/>
  <c r="M173" i="1" s="1"/>
  <c r="I174" i="1"/>
  <c r="J174" i="1" s="1"/>
  <c r="M174" i="1" s="1"/>
  <c r="I175" i="1"/>
  <c r="J175" i="1" s="1"/>
  <c r="M175" i="1" s="1"/>
  <c r="I176" i="1"/>
  <c r="J176" i="1" s="1"/>
  <c r="I177" i="1"/>
  <c r="J177" i="1" s="1"/>
  <c r="M177" i="1" s="1"/>
  <c r="I178" i="1"/>
  <c r="J178" i="1" s="1"/>
  <c r="M178" i="1" s="1"/>
  <c r="I179" i="1"/>
  <c r="J179" i="1" s="1"/>
  <c r="M179" i="1" s="1"/>
  <c r="I180" i="1"/>
  <c r="J180" i="1" s="1"/>
  <c r="M180" i="1" s="1"/>
  <c r="I181" i="1"/>
  <c r="J181" i="1" s="1"/>
  <c r="M181" i="1" s="1"/>
  <c r="I182" i="1"/>
  <c r="J182" i="1" s="1"/>
  <c r="M182" i="1" s="1"/>
  <c r="I183" i="1"/>
  <c r="J183" i="1" s="1"/>
  <c r="M183" i="1" s="1"/>
  <c r="I184" i="1"/>
  <c r="J184" i="1" s="1"/>
  <c r="M184" i="1" s="1"/>
  <c r="I185" i="1"/>
  <c r="J185" i="1" s="1"/>
  <c r="M185" i="1" s="1"/>
  <c r="I186" i="1"/>
  <c r="J186" i="1" s="1"/>
  <c r="M186" i="1" s="1"/>
  <c r="I187" i="1"/>
  <c r="J187" i="1" s="1"/>
  <c r="M187" i="1" s="1"/>
  <c r="I188" i="1"/>
  <c r="J188" i="1" s="1"/>
  <c r="M188" i="1" s="1"/>
  <c r="I189" i="1"/>
  <c r="J189" i="1" s="1"/>
  <c r="M189" i="1" s="1"/>
  <c r="I190" i="1"/>
  <c r="J190" i="1" s="1"/>
  <c r="M190" i="1" s="1"/>
  <c r="I191" i="1"/>
  <c r="J191" i="1" s="1"/>
  <c r="M191" i="1" s="1"/>
  <c r="I192" i="1"/>
  <c r="J192" i="1" s="1"/>
  <c r="M192" i="1" s="1"/>
  <c r="I193" i="1"/>
  <c r="J193" i="1" s="1"/>
  <c r="M193" i="1" s="1"/>
  <c r="I194" i="1"/>
  <c r="J194" i="1" s="1"/>
  <c r="M194" i="1" s="1"/>
  <c r="I195" i="1"/>
  <c r="J195" i="1" s="1"/>
  <c r="M195" i="1" s="1"/>
  <c r="I196" i="1"/>
  <c r="J196" i="1" s="1"/>
  <c r="M196" i="1" s="1"/>
  <c r="I197" i="1"/>
  <c r="J197" i="1" s="1"/>
  <c r="M197" i="1" s="1"/>
  <c r="I198" i="1"/>
  <c r="J198" i="1" s="1"/>
  <c r="M198" i="1" s="1"/>
  <c r="I199" i="1"/>
  <c r="J199" i="1" s="1"/>
  <c r="M199" i="1" s="1"/>
  <c r="I200" i="1"/>
  <c r="J200" i="1" s="1"/>
  <c r="M200" i="1" s="1"/>
  <c r="I201" i="1"/>
  <c r="J201" i="1" s="1"/>
  <c r="M201" i="1" s="1"/>
  <c r="I202" i="1"/>
  <c r="J202" i="1" s="1"/>
  <c r="M202" i="1" s="1"/>
  <c r="I203" i="1"/>
  <c r="J203" i="1" s="1"/>
  <c r="M203" i="1" s="1"/>
  <c r="I204" i="1"/>
  <c r="J204" i="1" s="1"/>
  <c r="M204" i="1" s="1"/>
  <c r="I205" i="1"/>
  <c r="J205" i="1" s="1"/>
  <c r="M205" i="1" s="1"/>
  <c r="I206" i="1"/>
  <c r="J206" i="1" s="1"/>
  <c r="M206" i="1" s="1"/>
  <c r="I207" i="1"/>
  <c r="J207" i="1" s="1"/>
  <c r="M207" i="1" s="1"/>
  <c r="I208" i="1"/>
  <c r="J208" i="1" s="1"/>
  <c r="M208" i="1" s="1"/>
  <c r="I209" i="1"/>
  <c r="J209" i="1" s="1"/>
  <c r="M209" i="1" s="1"/>
  <c r="I210" i="1"/>
  <c r="J210" i="1" s="1"/>
  <c r="M210" i="1" s="1"/>
  <c r="I211" i="1"/>
  <c r="J211" i="1" s="1"/>
  <c r="M211" i="1" s="1"/>
  <c r="I212" i="1"/>
  <c r="J212" i="1" s="1"/>
  <c r="M212" i="1" s="1"/>
  <c r="I213" i="1"/>
  <c r="J213" i="1" s="1"/>
  <c r="M213" i="1" s="1"/>
  <c r="I214" i="1"/>
  <c r="J214" i="1" s="1"/>
  <c r="M214" i="1" s="1"/>
  <c r="I215" i="1"/>
  <c r="J215" i="1" s="1"/>
  <c r="M215" i="1" s="1"/>
  <c r="I216" i="1"/>
  <c r="J216" i="1" s="1"/>
  <c r="M216" i="1" s="1"/>
  <c r="I217" i="1"/>
  <c r="J217" i="1" s="1"/>
  <c r="M217" i="1" s="1"/>
  <c r="I218" i="1"/>
  <c r="J218" i="1" s="1"/>
  <c r="M218" i="1" s="1"/>
  <c r="I219" i="1"/>
  <c r="J219" i="1" s="1"/>
  <c r="M219" i="1" s="1"/>
  <c r="I220" i="1"/>
  <c r="J220" i="1" s="1"/>
  <c r="M220" i="1" s="1"/>
  <c r="I221" i="1"/>
  <c r="J221" i="1" s="1"/>
  <c r="M221" i="1" s="1"/>
  <c r="I222" i="1"/>
  <c r="J222" i="1" s="1"/>
  <c r="M222" i="1" s="1"/>
  <c r="I223" i="1"/>
  <c r="J223" i="1" s="1"/>
  <c r="M223" i="1" s="1"/>
  <c r="I224" i="1"/>
  <c r="J224" i="1" s="1"/>
  <c r="M224" i="1" s="1"/>
  <c r="I225" i="1"/>
  <c r="J225" i="1" s="1"/>
  <c r="M225" i="1" s="1"/>
  <c r="I226" i="1"/>
  <c r="J226" i="1" s="1"/>
  <c r="M226" i="1" s="1"/>
  <c r="I227" i="1"/>
  <c r="J227" i="1" s="1"/>
  <c r="M227" i="1" s="1"/>
  <c r="I228" i="1"/>
  <c r="J228" i="1" s="1"/>
  <c r="M228" i="1" s="1"/>
  <c r="I229" i="1"/>
  <c r="J229" i="1" s="1"/>
  <c r="M229" i="1" s="1"/>
  <c r="I230" i="1"/>
  <c r="J230" i="1" s="1"/>
  <c r="M230" i="1" s="1"/>
  <c r="I231" i="1"/>
  <c r="J231" i="1" s="1"/>
  <c r="M231" i="1" s="1"/>
  <c r="I232" i="1"/>
  <c r="J232" i="1" s="1"/>
  <c r="M232" i="1" s="1"/>
  <c r="I233" i="1"/>
  <c r="J233" i="1" s="1"/>
  <c r="M233" i="1" s="1"/>
  <c r="I234" i="1"/>
  <c r="J234" i="1" s="1"/>
  <c r="M234" i="1" s="1"/>
  <c r="I235" i="1"/>
  <c r="J235" i="1" s="1"/>
  <c r="M235" i="1" s="1"/>
  <c r="I236" i="1"/>
  <c r="J236" i="1" s="1"/>
  <c r="M236" i="1" s="1"/>
  <c r="I237" i="1"/>
  <c r="J237" i="1" s="1"/>
  <c r="M237" i="1" s="1"/>
  <c r="I238" i="1"/>
  <c r="J238" i="1" s="1"/>
  <c r="M238" i="1" s="1"/>
  <c r="I239" i="1"/>
  <c r="J239" i="1" s="1"/>
  <c r="M239" i="1" s="1"/>
  <c r="I240" i="1"/>
  <c r="J240" i="1" s="1"/>
  <c r="M240" i="1" s="1"/>
  <c r="I241" i="1"/>
  <c r="J241" i="1" s="1"/>
  <c r="M241" i="1" s="1"/>
  <c r="I242" i="1"/>
  <c r="J242" i="1" s="1"/>
  <c r="M242" i="1" s="1"/>
  <c r="I243" i="1"/>
  <c r="J243" i="1" s="1"/>
  <c r="M243" i="1" s="1"/>
  <c r="I244" i="1"/>
  <c r="J244" i="1" s="1"/>
  <c r="M244" i="1" s="1"/>
  <c r="I245" i="1"/>
  <c r="J245" i="1" s="1"/>
  <c r="M245" i="1" s="1"/>
  <c r="I246" i="1"/>
  <c r="J246" i="1" s="1"/>
  <c r="M246" i="1" s="1"/>
  <c r="I247" i="1"/>
  <c r="J247" i="1" s="1"/>
  <c r="M247" i="1" s="1"/>
  <c r="I248" i="1"/>
  <c r="J248" i="1" s="1"/>
  <c r="M248" i="1" s="1"/>
  <c r="I249" i="1"/>
  <c r="J249" i="1" s="1"/>
  <c r="M249" i="1" s="1"/>
  <c r="I250" i="1"/>
  <c r="J250" i="1" s="1"/>
  <c r="M250" i="1" s="1"/>
  <c r="I251" i="1"/>
  <c r="J251" i="1" s="1"/>
  <c r="M251" i="1" s="1"/>
  <c r="I252" i="1"/>
  <c r="J252" i="1" s="1"/>
  <c r="M252" i="1" s="1"/>
  <c r="I253" i="1"/>
  <c r="J253" i="1" s="1"/>
  <c r="M253" i="1" s="1"/>
  <c r="I254" i="1"/>
  <c r="J254" i="1" s="1"/>
  <c r="M254" i="1" s="1"/>
  <c r="I255" i="1"/>
  <c r="J255" i="1" s="1"/>
  <c r="M255" i="1" s="1"/>
  <c r="I256" i="1"/>
  <c r="J256" i="1" s="1"/>
  <c r="M256" i="1" s="1"/>
  <c r="I257" i="1"/>
  <c r="J257" i="1" s="1"/>
  <c r="M257" i="1" s="1"/>
  <c r="I258" i="1"/>
  <c r="J258" i="1" s="1"/>
  <c r="M258" i="1" s="1"/>
  <c r="I259" i="1"/>
  <c r="J259" i="1" s="1"/>
  <c r="M259" i="1" s="1"/>
  <c r="I260" i="1"/>
  <c r="J260" i="1" s="1"/>
  <c r="M260" i="1" s="1"/>
  <c r="I261" i="1"/>
  <c r="J261" i="1" s="1"/>
  <c r="M261" i="1" s="1"/>
  <c r="I262" i="1"/>
  <c r="J262" i="1" s="1"/>
  <c r="M262" i="1" s="1"/>
  <c r="I263" i="1"/>
  <c r="J263" i="1" s="1"/>
  <c r="M263" i="1" s="1"/>
  <c r="I264" i="1"/>
  <c r="J264" i="1" s="1"/>
  <c r="M264" i="1" s="1"/>
  <c r="I265" i="1"/>
  <c r="J265" i="1" s="1"/>
  <c r="M265" i="1" s="1"/>
  <c r="I266" i="1"/>
  <c r="J266" i="1" s="1"/>
  <c r="M266" i="1" s="1"/>
  <c r="I267" i="1"/>
  <c r="J267" i="1" s="1"/>
  <c r="M267" i="1" s="1"/>
  <c r="I268" i="1"/>
  <c r="J268" i="1" s="1"/>
  <c r="M268" i="1" s="1"/>
  <c r="I269" i="1"/>
  <c r="J269" i="1" s="1"/>
  <c r="M269" i="1" s="1"/>
  <c r="I270" i="1"/>
  <c r="J270" i="1" s="1"/>
  <c r="M270" i="1" s="1"/>
  <c r="I271" i="1"/>
  <c r="J271" i="1" s="1"/>
  <c r="M271" i="1" s="1"/>
  <c r="I272" i="1"/>
  <c r="J272" i="1" s="1"/>
  <c r="M272" i="1" s="1"/>
  <c r="I273" i="1"/>
  <c r="J273" i="1" s="1"/>
  <c r="M273" i="1" s="1"/>
  <c r="I274" i="1"/>
  <c r="J274" i="1" s="1"/>
  <c r="M274" i="1" s="1"/>
  <c r="I275" i="1"/>
  <c r="J275" i="1" s="1"/>
  <c r="M275" i="1" s="1"/>
  <c r="I276" i="1"/>
  <c r="J276" i="1" s="1"/>
  <c r="M276" i="1" s="1"/>
  <c r="I277" i="1"/>
  <c r="J277" i="1" s="1"/>
  <c r="M277" i="1" s="1"/>
  <c r="I278" i="1"/>
  <c r="J278" i="1" s="1"/>
  <c r="M278" i="1" s="1"/>
  <c r="I279" i="1"/>
  <c r="J279" i="1" s="1"/>
  <c r="M279" i="1" s="1"/>
  <c r="I280" i="1"/>
  <c r="J280" i="1" s="1"/>
  <c r="M280" i="1" s="1"/>
  <c r="I281" i="1"/>
  <c r="J281" i="1" s="1"/>
  <c r="M281" i="1" s="1"/>
  <c r="I282" i="1"/>
  <c r="J282" i="1" s="1"/>
  <c r="M282" i="1" s="1"/>
  <c r="I283" i="1"/>
  <c r="J283" i="1" s="1"/>
  <c r="M283" i="1" s="1"/>
  <c r="I284" i="1"/>
  <c r="J284" i="1" s="1"/>
  <c r="M284" i="1" s="1"/>
  <c r="I285" i="1"/>
  <c r="J285" i="1" s="1"/>
  <c r="M285" i="1" s="1"/>
  <c r="I286" i="1"/>
  <c r="J286" i="1" s="1"/>
  <c r="M286" i="1" s="1"/>
  <c r="I287" i="1"/>
  <c r="J287" i="1" s="1"/>
  <c r="M287" i="1" s="1"/>
  <c r="I288" i="1"/>
  <c r="J288" i="1" s="1"/>
  <c r="M288" i="1" s="1"/>
  <c r="I289" i="1"/>
  <c r="J289" i="1" s="1"/>
  <c r="M289" i="1" s="1"/>
  <c r="I290" i="1"/>
  <c r="J290" i="1" s="1"/>
  <c r="M290" i="1" s="1"/>
  <c r="I291" i="1"/>
  <c r="J291" i="1" s="1"/>
  <c r="M291" i="1" s="1"/>
  <c r="I292" i="1"/>
  <c r="J292" i="1" s="1"/>
  <c r="M292" i="1" s="1"/>
  <c r="I293" i="1"/>
  <c r="J293" i="1" s="1"/>
  <c r="M293" i="1" s="1"/>
  <c r="D292" i="1" l="1"/>
  <c r="C292" i="1"/>
  <c r="D282" i="1"/>
  <c r="C282" i="1"/>
  <c r="D279" i="1"/>
  <c r="C279" i="1"/>
  <c r="D272" i="1"/>
  <c r="C272" i="1"/>
  <c r="D266" i="1"/>
  <c r="C266" i="1"/>
  <c r="D265" i="1"/>
  <c r="C265" i="1"/>
  <c r="D263" i="1"/>
  <c r="C263" i="1"/>
  <c r="D261" i="1"/>
  <c r="C261" i="1"/>
  <c r="D259" i="1"/>
  <c r="C259" i="1"/>
  <c r="D258" i="1"/>
  <c r="C258" i="1"/>
  <c r="D254" i="1"/>
  <c r="C254" i="1"/>
  <c r="D253" i="1"/>
  <c r="C253" i="1"/>
  <c r="D249" i="1"/>
  <c r="C249" i="1"/>
  <c r="D248" i="1"/>
  <c r="C248" i="1"/>
  <c r="D247" i="1"/>
  <c r="C247" i="1"/>
  <c r="D244" i="1"/>
  <c r="C244" i="1"/>
  <c r="D241" i="1"/>
  <c r="C241" i="1"/>
  <c r="D238" i="1"/>
  <c r="C238" i="1"/>
  <c r="D234" i="1"/>
  <c r="C234" i="1"/>
  <c r="D232" i="1"/>
  <c r="C232" i="1"/>
  <c r="D228" i="1"/>
  <c r="C228" i="1"/>
  <c r="D227" i="1"/>
  <c r="C227" i="1"/>
  <c r="D225" i="1"/>
  <c r="C225" i="1"/>
  <c r="D223" i="1"/>
  <c r="C223" i="1"/>
  <c r="D214" i="1"/>
  <c r="C214" i="1"/>
  <c r="D213" i="1"/>
  <c r="C213" i="1"/>
  <c r="D211" i="1"/>
  <c r="C211" i="1"/>
  <c r="D208" i="1"/>
  <c r="C208" i="1"/>
  <c r="D207" i="1"/>
  <c r="C207" i="1"/>
  <c r="D206" i="1"/>
  <c r="C206" i="1"/>
  <c r="D204" i="1"/>
  <c r="C204" i="1"/>
  <c r="D203" i="1"/>
  <c r="C203" i="1"/>
  <c r="D202" i="1"/>
  <c r="C202" i="1"/>
  <c r="D198" i="1"/>
  <c r="C198" i="1"/>
  <c r="D194" i="1"/>
  <c r="C194" i="1"/>
  <c r="D193" i="1"/>
  <c r="C193" i="1"/>
  <c r="D191" i="1"/>
  <c r="C191" i="1"/>
  <c r="D189" i="1"/>
  <c r="C189" i="1"/>
  <c r="D188" i="1"/>
  <c r="C188" i="1"/>
  <c r="D135" i="1"/>
  <c r="C135" i="1"/>
  <c r="D117" i="1"/>
  <c r="C117" i="1"/>
  <c r="D116" i="1"/>
  <c r="C116" i="1"/>
  <c r="D115" i="1"/>
  <c r="C115" i="1"/>
  <c r="D102" i="1"/>
  <c r="C102" i="1"/>
  <c r="D101" i="1"/>
  <c r="C101" i="1"/>
  <c r="D100" i="1"/>
  <c r="C100" i="1"/>
  <c r="D99" i="1"/>
  <c r="C99" i="1"/>
  <c r="D75" i="1"/>
  <c r="C75" i="1"/>
  <c r="D74" i="1"/>
  <c r="C74" i="1"/>
  <c r="D41" i="1"/>
  <c r="C41" i="1"/>
  <c r="D40" i="1"/>
  <c r="C40" i="1"/>
  <c r="C34" i="1"/>
  <c r="D34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3" i="1"/>
  <c r="C163" i="1"/>
  <c r="D162" i="1"/>
  <c r="C162" i="1"/>
  <c r="D159" i="1"/>
  <c r="C159" i="1"/>
  <c r="D224" i="1"/>
  <c r="C224" i="1"/>
  <c r="D200" i="1"/>
  <c r="C200" i="1"/>
  <c r="D57" i="1"/>
  <c r="C57" i="1"/>
  <c r="D103" i="1"/>
  <c r="C103" i="1"/>
  <c r="D12" i="1"/>
  <c r="C12" i="1"/>
  <c r="D11" i="1"/>
  <c r="C11" i="1"/>
  <c r="C9" i="1"/>
  <c r="C8" i="1"/>
  <c r="C7" i="1"/>
  <c r="D197" i="1"/>
  <c r="C197" i="1"/>
  <c r="D153" i="1"/>
  <c r="C153" i="1"/>
  <c r="D123" i="1"/>
  <c r="C123" i="1"/>
  <c r="D121" i="1"/>
  <c r="C121" i="1"/>
  <c r="D120" i="1"/>
  <c r="C120" i="1"/>
  <c r="D119" i="1"/>
  <c r="C119" i="1"/>
  <c r="D111" i="1"/>
  <c r="C111" i="1"/>
  <c r="D112" i="1"/>
  <c r="C112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38" i="1"/>
  <c r="C38" i="1"/>
  <c r="D32" i="1"/>
  <c r="C32" i="1"/>
  <c r="D29" i="1"/>
  <c r="C29" i="1"/>
  <c r="D26" i="1"/>
  <c r="C26" i="1"/>
  <c r="D22" i="1"/>
  <c r="C22" i="1"/>
  <c r="D21" i="1"/>
  <c r="C21" i="1"/>
  <c r="C6" i="1"/>
  <c r="D4" i="1"/>
  <c r="C4" i="1"/>
  <c r="D291" i="1"/>
  <c r="C291" i="1"/>
  <c r="D288" i="1"/>
  <c r="C288" i="1"/>
  <c r="D287" i="1"/>
  <c r="C287" i="1"/>
  <c r="D280" i="1"/>
  <c r="C280" i="1"/>
  <c r="D281" i="1"/>
  <c r="C281" i="1"/>
  <c r="D277" i="1"/>
  <c r="C277" i="1"/>
  <c r="D276" i="1"/>
  <c r="C276" i="1"/>
  <c r="D275" i="1"/>
  <c r="C275" i="1"/>
  <c r="D274" i="1"/>
  <c r="C274" i="1"/>
  <c r="D271" i="1"/>
  <c r="C271" i="1"/>
  <c r="D270" i="1"/>
  <c r="C270" i="1"/>
  <c r="D269" i="1"/>
  <c r="C269" i="1"/>
  <c r="D268" i="1"/>
  <c r="C268" i="1"/>
  <c r="D264" i="1"/>
  <c r="C264" i="1"/>
  <c r="D260" i="1"/>
  <c r="C260" i="1"/>
  <c r="D257" i="1"/>
  <c r="C257" i="1"/>
  <c r="D256" i="1"/>
  <c r="C256" i="1"/>
  <c r="D251" i="1"/>
  <c r="C251" i="1"/>
  <c r="D252" i="1"/>
  <c r="C252" i="1"/>
  <c r="D246" i="1"/>
  <c r="C246" i="1"/>
  <c r="D245" i="1"/>
  <c r="C245" i="1"/>
  <c r="D243" i="1"/>
  <c r="C243" i="1"/>
  <c r="D236" i="1"/>
  <c r="C236" i="1"/>
  <c r="D235" i="1"/>
  <c r="C235" i="1"/>
  <c r="D226" i="1"/>
  <c r="C226" i="1"/>
  <c r="D215" i="1"/>
  <c r="C215" i="1"/>
  <c r="D205" i="1"/>
  <c r="C205" i="1"/>
  <c r="D201" i="1"/>
  <c r="C201" i="1"/>
  <c r="D196" i="1"/>
  <c r="C196" i="1"/>
  <c r="D192" i="1"/>
  <c r="C192" i="1"/>
  <c r="D190" i="1"/>
  <c r="C190" i="1"/>
  <c r="D187" i="1"/>
  <c r="C187" i="1"/>
  <c r="D158" i="1"/>
  <c r="C158" i="1"/>
  <c r="D155" i="1"/>
  <c r="C155" i="1"/>
  <c r="D154" i="1"/>
  <c r="C154" i="1"/>
  <c r="D152" i="1"/>
  <c r="C152" i="1"/>
  <c r="D151" i="1"/>
  <c r="C151" i="1"/>
  <c r="D146" i="1"/>
  <c r="C146" i="1"/>
  <c r="D141" i="1"/>
  <c r="C141" i="1"/>
  <c r="D138" i="1"/>
  <c r="C138" i="1"/>
  <c r="D136" i="1"/>
  <c r="C136" i="1"/>
  <c r="D133" i="1"/>
  <c r="C133" i="1"/>
  <c r="D130" i="1"/>
  <c r="C130" i="1"/>
  <c r="D131" i="1"/>
  <c r="C131" i="1"/>
  <c r="D129" i="1"/>
  <c r="C129" i="1"/>
  <c r="D126" i="1"/>
  <c r="C126" i="1"/>
  <c r="D122" i="1"/>
  <c r="C122" i="1"/>
  <c r="D118" i="1"/>
  <c r="C118" i="1"/>
  <c r="D113" i="1"/>
  <c r="C113" i="1"/>
  <c r="D110" i="1"/>
  <c r="C110" i="1"/>
  <c r="D109" i="1"/>
  <c r="C109" i="1"/>
  <c r="D108" i="1"/>
  <c r="C108" i="1"/>
  <c r="D105" i="1"/>
  <c r="C105" i="1"/>
  <c r="D88" i="1"/>
  <c r="C88" i="1"/>
  <c r="D85" i="1"/>
  <c r="C85" i="1"/>
  <c r="D84" i="1"/>
  <c r="C84" i="1"/>
  <c r="D43" i="1"/>
  <c r="C43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59" i="1"/>
  <c r="C59" i="1"/>
  <c r="D56" i="1"/>
  <c r="C56" i="1"/>
  <c r="D54" i="1"/>
  <c r="C54" i="1"/>
  <c r="D55" i="1"/>
  <c r="C55" i="1"/>
  <c r="D48" i="1"/>
  <c r="C48" i="1"/>
  <c r="D47" i="1"/>
  <c r="C47" i="1"/>
  <c r="D46" i="1"/>
  <c r="C46" i="1"/>
  <c r="D45" i="1"/>
  <c r="C45" i="1"/>
  <c r="D42" i="1"/>
  <c r="C42" i="1"/>
  <c r="D37" i="1"/>
  <c r="C37" i="1"/>
  <c r="D36" i="1"/>
  <c r="C36" i="1"/>
  <c r="D33" i="1"/>
  <c r="C33" i="1"/>
  <c r="D30" i="1"/>
  <c r="C30" i="1"/>
  <c r="D28" i="1"/>
  <c r="C28" i="1"/>
  <c r="D27" i="1"/>
  <c r="C27" i="1"/>
  <c r="D25" i="1"/>
  <c r="C25" i="1"/>
  <c r="D23" i="1"/>
  <c r="C23" i="1"/>
  <c r="D20" i="1"/>
  <c r="C20" i="1"/>
  <c r="D19" i="1"/>
  <c r="C19" i="1"/>
  <c r="D10" i="1"/>
  <c r="C10" i="1"/>
  <c r="D5" i="1"/>
  <c r="C5" i="1"/>
</calcChain>
</file>

<file path=xl/sharedStrings.xml><?xml version="1.0" encoding="utf-8"?>
<sst xmlns="http://schemas.openxmlformats.org/spreadsheetml/2006/main" count="302" uniqueCount="302">
  <si>
    <t>SEGMENTO</t>
  </si>
  <si>
    <t>FAMILIA</t>
  </si>
  <si>
    <t>CLASE</t>
  </si>
  <si>
    <t>PRODUCTO</t>
  </si>
  <si>
    <t>DESCRIPCION</t>
  </si>
  <si>
    <t>CANT</t>
  </si>
  <si>
    <t>VALOR HISTORICO VIG 2022</t>
  </si>
  <si>
    <t>INCREMENTO IPC 2023  (13,12%)</t>
  </si>
  <si>
    <t>VR  HISTORICO UNITARIO</t>
  </si>
  <si>
    <t>COTIZACION No. 1 VARGAS Y VARGAS</t>
  </si>
  <si>
    <t>COTIZACION No. 2  DROSUR</t>
  </si>
  <si>
    <t>VALOR UNITARIO PROMEDIO  VIGENCIA 2023</t>
  </si>
  <si>
    <t>Acetaminofen 150mg/5ml Fc 90 Ml Jarabe</t>
  </si>
  <si>
    <t xml:space="preserve">Acetaminofen 500mg Cj 100 Tabletas </t>
  </si>
  <si>
    <t xml:space="preserve">Aciclovir 800mg Cj 10 Tabletas </t>
  </si>
  <si>
    <t>Acid Mantle Tb 60 Gr Crema</t>
  </si>
  <si>
    <t>Acido Fenofibrico 135mg Cj 30 Capsulas</t>
  </si>
  <si>
    <t xml:space="preserve">Acido Fenofibrico+rosuvastatina 135mg/10mg Cj 30 Caps. </t>
  </si>
  <si>
    <t>Acido Fólico  1MG  CJ X 60 TABLETAS</t>
  </si>
  <si>
    <t xml:space="preserve">Acido Retinoico Pote X 30 Gr Crema Al 0.5% </t>
  </si>
  <si>
    <t>Acrylarm 0.2% Tb 10g Gel Oftalmico</t>
  </si>
  <si>
    <t xml:space="preserve">Actin 120 Mg Caja X 30 Cápsula </t>
  </si>
  <si>
    <t>Aerovial Budesonida 200 Mcg+. Formoterol 6 Mcg Cj X 30 Càps. Con Inhalador</t>
  </si>
  <si>
    <t xml:space="preserve">Albendazol 100mg/5ml Fc 20 Ml Suspension </t>
  </si>
  <si>
    <t>Albendazol 200mg Cj 2 Tabletas</t>
  </si>
  <si>
    <t>Allegra Pediatrico Fc 150 Ml Suspension</t>
  </si>
  <si>
    <t>Amiodarona 200mg Cj 30 Tabletas</t>
  </si>
  <si>
    <t xml:space="preserve">AMIKACINA 500MG/2ML CJ"10"AMPOLLAS                                                                                                                                                                                                                   </t>
  </si>
  <si>
    <t xml:space="preserve">AMLODIPINO 10MG CJ"10"TABLETAS                                                                                                                                                                                                                  </t>
  </si>
  <si>
    <t>Amoxiclin Duo 875/125mg Cj 14 Tab Recubierta</t>
  </si>
  <si>
    <t>Amoxiclin Duo Niños 250mg/62.5mg/5ml Fc 90 Ml Suspension Oral</t>
  </si>
  <si>
    <t xml:space="preserve">AMOXICILINA 500MG CJ"50"CAPSULAS                                                                                                                                                                                                                </t>
  </si>
  <si>
    <t>Anemidox Fc 30 Capsulas</t>
  </si>
  <si>
    <t>Asa 100mg Cj 100 Comprimidos(acido Acetil Salicilico)</t>
  </si>
  <si>
    <t xml:space="preserve">Atak Clav 400mg+ 57mg Fc 70 Ml Suspension </t>
  </si>
  <si>
    <t xml:space="preserve">Atak Clav 875mg+125mg Cj 14 Tabletas </t>
  </si>
  <si>
    <t>Azitromicina 500mg Cj X 3 Tabletas</t>
  </si>
  <si>
    <t>Bactrim 200/40mg Fc 100 Ml Suspension</t>
  </si>
  <si>
    <t>Bactrim F 400mg/80mg Fc 100 Ml Suspension</t>
  </si>
  <si>
    <t>Bedoyecta Tri 60mg/100mg Cj 3 Jeringa</t>
  </si>
  <si>
    <t>Benzirin Verde Fc 120 Ml Spray</t>
  </si>
  <si>
    <t>Beriglobina P 800mg/5 Ml Cj 1 Amp Jer Prellenada</t>
  </si>
  <si>
    <t>Betaduo 2ml Cjx1 Amp Jeringa</t>
  </si>
  <si>
    <t>Betahistina Diclorhidrato 16mg Cj 30 Tabletas</t>
  </si>
  <si>
    <t>Betametasona 0.05% Tb 40gr Crema Topica</t>
  </si>
  <si>
    <t>Betametasona 0.1% Tb 40 Gr Crema Topica</t>
  </si>
  <si>
    <t>Betatreinta 5mg+2mg/ml Cj1 Ampolla +jeringa</t>
  </si>
  <si>
    <t>Betoprolol 50mg Cj 30 Tabletas</t>
  </si>
  <si>
    <t>Bexon Duo 100+400mg Cj 7 Ovulos</t>
  </si>
  <si>
    <t>Bifidolac 5000 Cj 6 Sob 1 Gr Polvo Reconstruir S/oral-fc</t>
  </si>
  <si>
    <t>Biocalcium D Cj 30 Sob Polvo Efervescente</t>
  </si>
  <si>
    <t xml:space="preserve">BIOGAIA FC" 5ML GOTAS                                                                                                                                                                                                                           </t>
  </si>
  <si>
    <t>Bisoprolol 2.5mg Cj 30 Tabletas</t>
  </si>
  <si>
    <t xml:space="preserve">BISOLVON 4MG FC"120ML JARABE NIÑOS                                                                                                                                                                                                                             </t>
  </si>
  <si>
    <t xml:space="preserve">BISOLVON 8MG FC"120ML JARABE ADULTOS                                                                                                                                                                                                                           </t>
  </si>
  <si>
    <t xml:space="preserve">BISOLVON MAX FC"120ML JARABE TOS FLEMA                                                                                                                                                                                                                         </t>
  </si>
  <si>
    <t>Bisoprolol 5mg Cj 30 Tabletas</t>
  </si>
  <si>
    <t>Bromuro Ipratropio 20mcg Bucal Fc 200ds</t>
  </si>
  <si>
    <t>Buscapina Fem Cj 90 Comprimidos</t>
  </si>
  <si>
    <t>Calcibon D 800ui/150mg Cj 30 Tb+cj 15 Tb</t>
  </si>
  <si>
    <t xml:space="preserve">Calmidol Compuesto Cj 48 Capsulas </t>
  </si>
  <si>
    <t>Canesten 1% Tb 50 Gr Crema Topica</t>
  </si>
  <si>
    <t xml:space="preserve">Cardio-aspirina 100mg Cj 30 Tabletas </t>
  </si>
  <si>
    <t xml:space="preserve">Cardio-aspirina 81mg Fc 30 Tabletas </t>
  </si>
  <si>
    <t>Cebion 0.5 Gr Cj 100 Tab Mandarina Masticable</t>
  </si>
  <si>
    <t>Cebion Efervescente 1gr Tb 10 Tab Naranja</t>
  </si>
  <si>
    <t>Cefalexina 250mg/5ml Fc 60 Ml Suspension</t>
  </si>
  <si>
    <t>Cefradina 500mg Cj 24 Tabletas</t>
  </si>
  <si>
    <t xml:space="preserve">Centrum Advance Fc 30 Tabletas. </t>
  </si>
  <si>
    <t xml:space="preserve">Centrum Silver 50+ Cj 30 Tabletas Women. </t>
  </si>
  <si>
    <t>Cetirax 10mg Cjx10 Tab Masticable</t>
  </si>
  <si>
    <t>Cetirizina Fc 60 Ml Jarabe</t>
  </si>
  <si>
    <t>Champu Pilofast Fc 280 Ml Anticaspa-anticaida</t>
  </si>
  <si>
    <t>Champu Piloskin Biotina Fc 280 Ml Anticaspa - Anticaida</t>
  </si>
  <si>
    <t>Cicaderm Nf Tb 60 Gr Crema</t>
  </si>
  <si>
    <t>Ciprofloxacino 500mg Cj 10 Tabletas</t>
  </si>
  <si>
    <t xml:space="preserve">CIRUELAX FC"150GR JALEA                                                                                                                                                                                                </t>
  </si>
  <si>
    <t xml:space="preserve">CIRUELAX FC"300GR JALEA                                                                                                                                                                                                        </t>
  </si>
  <si>
    <t xml:space="preserve">CLARITROMICINA 500MG CJ"10"TABLETAS                                                                                                                                                                                                        </t>
  </si>
  <si>
    <t xml:space="preserve">CLOBETASOL PROPIONATO 0,05% TB"30GR CREMA TOPICA                                                                                                                                                                                   </t>
  </si>
  <si>
    <t xml:space="preserve">CLORFENIRAMINA 2MG/5ML FC"120ML JARABE                                                                                                                                                                                                                         </t>
  </si>
  <si>
    <t xml:space="preserve">COZAAR XQ 5MG+50MG CJ"30"TABLETAS </t>
  </si>
  <si>
    <t>Codefen 325mg/30mg Cj 30 Tabletas</t>
  </si>
  <si>
    <t>Cordure 10mg Cj 30 Tabletas</t>
  </si>
  <si>
    <t>Cr Antipañalitis No.4 Pt 110 Gr Original</t>
  </si>
  <si>
    <t>Cr Antipañalitis No.4 Tb 20 Gr Protect</t>
  </si>
  <si>
    <t>Cr Corporal Lubriderm Fc 200 Ml Piel Sensible Hpoalergica</t>
  </si>
  <si>
    <t>Cr Corporal Lubriderm Fc 400 Ml Reparacion Intensiva</t>
  </si>
  <si>
    <t>Cr Dental Sensodyne Tb 100 Gr Repara Protege 1</t>
  </si>
  <si>
    <t>Cr/anti Almipro Pt 60gr</t>
  </si>
  <si>
    <t>Crema Isdin Ureadin Tb 100ml Antirugosidades</t>
  </si>
  <si>
    <t xml:space="preserve">Depotrim Inyectable 3 Ml Cj 1 Ampolla. </t>
  </si>
  <si>
    <t xml:space="preserve">DEFLAZACORT 6MG CJ"10"TABLETAS                                                                                                                                                                                             </t>
  </si>
  <si>
    <t xml:space="preserve">DERMOVATE TB" 30GR CREMA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</si>
  <si>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Desloratadina 5mg Cjx10 Tab </t>
  </si>
  <si>
    <t>Dicloxacilina 250mg/5ml Fc 80 Ml Suspension</t>
  </si>
  <si>
    <t xml:space="preserve">DICLOXACILINA 500MG CJ"50"CAPSULAS                                                                                                                                                                                     </t>
  </si>
  <si>
    <t>Dihidrocodeina 12.1mg/5ml Fc 120 Ml Suspension</t>
  </si>
  <si>
    <t>Dinive 20 Mg Cjx28 Tab</t>
  </si>
  <si>
    <t>Dolex 500mg Cj 200 Tabletas</t>
  </si>
  <si>
    <t>Dolex Forte Cj 96 Tabletas-</t>
  </si>
  <si>
    <t>Dolex Gripa 500mg Cjx100 Tab Mult/sintoma</t>
  </si>
  <si>
    <t>Dolex Niños 2+ Fc 90 Ml Jarabe S/azucar</t>
  </si>
  <si>
    <t xml:space="preserve">Dolex Niños 7+ Fc 120 Ml Jarabe S/azucar </t>
  </si>
  <si>
    <t>Dorzolol 20mg Fc 5 Ml Solucion Oftalmica</t>
  </si>
  <si>
    <t xml:space="preserve">Doxiciclina 100mg Cj 10 Tabletas </t>
  </si>
  <si>
    <t>Dramamine 50mg Cj 24 Tabletas</t>
  </si>
  <si>
    <t>Dulcolax 5mg Cj 10 Grageas.</t>
  </si>
  <si>
    <t>Dulcolax 5mg Cj 20 Grageas</t>
  </si>
  <si>
    <t>Dulcolax P 7.5mg (picosulfato Sodico) Fc 15 Ml Gotas</t>
  </si>
  <si>
    <t>Duodecadron 2 Ml Cj 1 Amp Jeringa Prellenada</t>
  </si>
  <si>
    <t>Durafex Forte 500mg Cj 18 Capsulas Liquidas</t>
  </si>
  <si>
    <t>Effaclar Duo (+) 39gr/40 Ml Gel-crema Corrector Anti-imperfecciones Desincrustante</t>
  </si>
  <si>
    <t>Eliquis 2.5mg Cj 60 Tabletas(apixaban)</t>
  </si>
  <si>
    <t>Enalapril 5mg Cj 50 Tabletas</t>
  </si>
  <si>
    <t>Enj/bucal Listerine Fc 500 Ml Control Calculo Menta Suave</t>
  </si>
  <si>
    <t>Ensoy Lata 400 Gr Polvo Fresa</t>
  </si>
  <si>
    <t>Ensoy Lata 400 Gr Polvo Vainilla</t>
  </si>
  <si>
    <t>Ensure Advance Lt 850 Gr Polvo Vainilla</t>
  </si>
  <si>
    <t>Ensure Lt 900 Gr Polvo Vainilla</t>
  </si>
  <si>
    <t>Esomeprazol 40mg Cj 30 Tabletas</t>
  </si>
  <si>
    <t>Esoz 40mg Cj 30 Tabletas (esomeprazol)</t>
  </si>
  <si>
    <t xml:space="preserve">Esparad Micro Piel 1x5 Ydas </t>
  </si>
  <si>
    <t>Espironolactona 100 Mg Cj 20 Tabletas</t>
  </si>
  <si>
    <t>Esteine 3.5mg Cj 6 Ovulos</t>
  </si>
  <si>
    <t>Etoricoxib 120mg Cj 7 Tabletas</t>
  </si>
  <si>
    <t xml:space="preserve">Eutirox 100mg Cj 50 Tabletas </t>
  </si>
  <si>
    <t>Eutirox 150mg Cj 50 Tabletas</t>
  </si>
  <si>
    <t>Eutirox 50mg Cj 50 Tabletas</t>
  </si>
  <si>
    <t xml:space="preserve">Evalax (polietilenglicol 3350) Cj X 10 Sobres Polvo Para Reconstituir A Sol. Oral </t>
  </si>
  <si>
    <t>Exelon 4.6mg/24h Cj 30 Parches Transder(rivastig)</t>
  </si>
  <si>
    <t xml:space="preserve">Exforge Hct 5mg/160mg/12.5mg Cj 28 Comprimidos </t>
  </si>
  <si>
    <t xml:space="preserve">Filinar G 5mg/ml Fcx120ml (acebrofilina)jbe </t>
  </si>
  <si>
    <t>Fixamicin Fc 15 Ml Solucion Otica</t>
  </si>
  <si>
    <t xml:space="preserve">Flobact Fc 5 Ml Solucion Oftalmica </t>
  </si>
  <si>
    <t xml:space="preserve">Fluconazol 200mg Cj 4 Capsulas </t>
  </si>
  <si>
    <t>Fluconazol 50mg/5 Ml Fc 20 Ml Polvo Reconstruir Suspension Oral°</t>
  </si>
  <si>
    <t>Flunarizina 10mg Cj 30 Tabletas</t>
  </si>
  <si>
    <t xml:space="preserve">FLUTURAN 400/2.5/10MG CJ"10"CAPSULAS BLANDAS                                                                                                                                                                                                                   </t>
  </si>
  <si>
    <t>Fluzetrin F Cj 10 Capsulas Blandas</t>
  </si>
  <si>
    <t>Folister Complex Hair Fc 60 Ml Solucion Topica</t>
  </si>
  <si>
    <t>Freegen 0.5% Fc 15 Ml Solucion Oftalmica</t>
  </si>
  <si>
    <t>Furosemida 40mg Cj 100 Tabletas.</t>
  </si>
  <si>
    <t>Fybogel Granulado Cj 12sob Naranja</t>
  </si>
  <si>
    <t xml:space="preserve">Gamabenceno Plus 5% Fc 60 Ml Locion </t>
  </si>
  <si>
    <t xml:space="preserve">Gasa Esteril Cj 12sob 2ud 3x3 Yardas </t>
  </si>
  <si>
    <t xml:space="preserve">GEL KETOPROFENO 2.5% TB"60GR-                                                                                                                                                                                                       </t>
  </si>
  <si>
    <t>Gelclair 15g Cj 3 Sobres Gel Oral Concentrado</t>
  </si>
  <si>
    <t>Gelicart Advance 20 Gr Cj 30 Sobres</t>
  </si>
  <si>
    <t xml:space="preserve">GENTAMICINA 160MG/2.0ML CJ"1"AMPOLLA-                                                                                                                                                                                                          </t>
  </si>
  <si>
    <t>Giralmet 100.000 Ul/ Fc 1 Ampolla S/oral (vitam D3)</t>
  </si>
  <si>
    <t>Glucometro Match Ii +50 Tiras&amp;lancetas</t>
  </si>
  <si>
    <t>Guante De Latex Cj X 100 Uds Medium (m)</t>
  </si>
  <si>
    <t>Gynclox 200/100mg Cj 3 Ovulos</t>
  </si>
  <si>
    <t>Gynflu D 1000mg/75mg Cj 4 Tabletas</t>
  </si>
  <si>
    <t>Hiclina 100mg Cj 10 Tabletas (doxicilina Hyclato)</t>
  </si>
  <si>
    <t>Hioscina N-butilbromuro 10mg Cj 100 Tabletas</t>
  </si>
  <si>
    <t>Histivert 24mg Cj 30 Tabletas</t>
  </si>
  <si>
    <t>Hydroclor Pt 500gr Unguento Emoliente</t>
  </si>
  <si>
    <t xml:space="preserve">HIDROCORTISONA 1% TB"15GR CREMA TOPICA                                                                                                                                                                  </t>
  </si>
  <si>
    <t xml:space="preserve">HUMENAS FC"30ML SOLUCION SALINA NASAL                                                                                                                                                       </t>
  </si>
  <si>
    <t xml:space="preserve">Ibone D 150mg/12000ui Cjx3 Tab </t>
  </si>
  <si>
    <t xml:space="preserve">IBUPROFENO 800MG CJ" 30"CAPSULAS BLANDAS                                                                                                                                                     </t>
  </si>
  <si>
    <t xml:space="preserve">IBUPROFENO 800MG CJ"50"TABLETAS-GENFAR                                                                                                                                                                                                                         </t>
  </si>
  <si>
    <t xml:space="preserve">Idena Ibandronato 150mg Cj X 1 Comprimido </t>
  </si>
  <si>
    <t>Iltux 20mg Cj 28 Tabletas Recubiertas</t>
  </si>
  <si>
    <t xml:space="preserve">INFLACOR RET 1ML/3MG CJ"1"AMPOLLA*                                                                                                                                                                                                                             </t>
  </si>
  <si>
    <t xml:space="preserve">Inflacor Ret 2ml/6mg Cj 1 Ampolla </t>
  </si>
  <si>
    <t>Ivermectina 0.6% Fc 5 Ml Solucion Oral-</t>
  </si>
  <si>
    <t>Kazide 500mg Cj 6 Tabletas</t>
  </si>
  <si>
    <t xml:space="preserve">Keppra 100mg/ Ml Fc 300 Ml Solucion Oral </t>
  </si>
  <si>
    <t>Keppra 500 Mg Tableta- Glaxosmithkline</t>
  </si>
  <si>
    <t>Ketoprofeno 2.5% Tb 50gr Gel</t>
  </si>
  <si>
    <t>Ketotifeno 1mg/5 Ml Fc 100 Ml Jarabe-</t>
  </si>
  <si>
    <t>Kidcal Fc 180 Ml Suspension Tutti Fruti</t>
  </si>
  <si>
    <t>Klaricid 500mg Cj 10 Tabletas</t>
  </si>
  <si>
    <t>Kliacef 250mg/5ml Fc 100ml Susp (cefradina)</t>
  </si>
  <si>
    <t>Klit Heel Cj 50 Tab</t>
  </si>
  <si>
    <t>Krodex F Comp 250mg/200mg Fc 120 Ml Suspension</t>
  </si>
  <si>
    <t>Leprit 25mg/80mg/150mg Cj 60 Tabletas Enzimatico</t>
  </si>
  <si>
    <t>Levofloxacino 750mg Cj 5 Tabletas Recubiertas</t>
  </si>
  <si>
    <t>Levotiroxina 75mg Cj 50 Tabletas</t>
  </si>
  <si>
    <t>Levronc 35.4mg/5 Ml Fc 120 Ml Suspension Cereza</t>
  </si>
  <si>
    <t xml:space="preserve">Lexapro 10mg Cj 28 Tabletas </t>
  </si>
  <si>
    <t>Lincomicina 600mg/2 Ml Cj 10 Ampollas</t>
  </si>
  <si>
    <t>Lipomega 20mg+840mg Cj 30 Cápsulas Blandas</t>
  </si>
  <si>
    <t>Locion Synderm Fc 280 Ml Antipolucion</t>
  </si>
  <si>
    <t>Loratadina 5mg/5ml Fc 100 Ml Jarabe</t>
  </si>
  <si>
    <t>Meloxicam 15mg Cj 10 Tabletas</t>
  </si>
  <si>
    <t>Meloxicam 15mg/1.5 Ml Cj 3 Ampollas</t>
  </si>
  <si>
    <t xml:space="preserve">Memantina 10mg Cj 28 Tabletas </t>
  </si>
  <si>
    <t>Metamucil Fc 174 Gr Naranja Ud (psyllium) P.E</t>
  </si>
  <si>
    <t>Metformina 850mg Cj'30'tab</t>
  </si>
  <si>
    <t>Metocarbamol 750mg Cj 20 Tabletas</t>
  </si>
  <si>
    <t>Metoclopramida 10mg Cj 300 Tabletas-</t>
  </si>
  <si>
    <t xml:space="preserve">METOPROLOL  50MG CJ"30"TABLETAS-                                                                                                                                                                                                   </t>
  </si>
  <si>
    <t>Micardis 80mg Cj 28 Tabletas Circ10-2020</t>
  </si>
  <si>
    <t>Migriñon Cj 100 Tabletas (dipirona+isometepteno+cafeina)-</t>
  </si>
  <si>
    <t xml:space="preserve">MIKIUM 10%+1% TB"40GR CREMA VAGINAL+7 APLICADORES                                                                                                                                                                                                              </t>
  </si>
  <si>
    <t xml:space="preserve">Mirapex Er 0.375 Mg Cj X 10 Comprimidos (pramipexol Diclorhidrato Monohidrato) </t>
  </si>
  <si>
    <t xml:space="preserve">MODUSIK-A OFTENO FC"5ML SOLUCION OFTALMICA ()                                                                                                                                                                                                                  </t>
  </si>
  <si>
    <t>Moxifloxacino 400mg Cj 7 Tabletas-</t>
  </si>
  <si>
    <t>Mucosina Fc 30 Ml Gotas</t>
  </si>
  <si>
    <t>Multidol 800mg Cj 30 Capsulas</t>
  </si>
  <si>
    <t xml:space="preserve">NAPROXENO 250MG CJ"10"TABLETAS-                                                                                                                                                                                                  </t>
  </si>
  <si>
    <t xml:space="preserve">Naproxeno 500mg Cj 10 Tabletas </t>
  </si>
  <si>
    <t>Necroxil 500mg Cj'10 Tab</t>
  </si>
  <si>
    <t>Neosaldina 300mg Cj 100 Tabletas-</t>
  </si>
  <si>
    <t>Neurobion 10000 Dc Cj 3 Ampolla Prellenada-</t>
  </si>
  <si>
    <t xml:space="preserve">NIFLAMIN PL 7.5MG CJ"90"CAPSULAS                                                                                                                                                                                                                               </t>
  </si>
  <si>
    <t>Nimesulida 100mg Cj 300 Tableta</t>
  </si>
  <si>
    <t>Nitazoxanida 500mg Cj 6 Tabletas</t>
  </si>
  <si>
    <t>Nitazoxanida Niños 100mg/5ml Fc 60ml Polvo Suspension</t>
  </si>
  <si>
    <t xml:space="preserve">NITROFURANTOINA 100MG CJ"40"COMPRIMIDOS-                                                                                                                                                                      </t>
  </si>
  <si>
    <t xml:space="preserve">Nofertyl 50mg/5mg/1 Ml Cj 1 Ampolla </t>
  </si>
  <si>
    <t xml:space="preserve">Noraver Garganta Cj 96 Tabletas </t>
  </si>
  <si>
    <t>Noraver Gripa Fast Total Cj 60 Capsulas Liquidas</t>
  </si>
  <si>
    <t>Olopatadina 2% Fc 5 Ml Solucion Oftalmica</t>
  </si>
  <si>
    <t xml:space="preserve">polimicina+neomicina+dexame Fc 5 Ml Sol/oftalmica </t>
  </si>
  <si>
    <t xml:space="preserve">Nimodipino 30mg Cj 30 Tabletas </t>
  </si>
  <si>
    <t>OTOSEC HC GOTAS 10 ML</t>
  </si>
  <si>
    <t>Panotil B 10.U.I./3.75mg Fc 8 Ml Gotas</t>
  </si>
  <si>
    <t xml:space="preserve">Pantocal 40mg Cj 28 Comprimidos. </t>
  </si>
  <si>
    <t>Pantoprazol 40mg Cj 28 Tabletas</t>
  </si>
  <si>
    <t>Pañal Tena Pants Ultra 10 Ud Talla L</t>
  </si>
  <si>
    <t>Pañal Tena Pants Ultra 10 Ud Talla M</t>
  </si>
  <si>
    <t>Pañal Tena Pants Ultra Pq 1 Ud Grande</t>
  </si>
  <si>
    <t>Pañal Tena Slip Clasico Pq 21 Ud Grande</t>
  </si>
  <si>
    <t>Pañal Tena Slip Clasico Pq 21 Ud Mediano</t>
  </si>
  <si>
    <t>Pañal Tena Slip Ultra 21 Ud Talla L</t>
  </si>
  <si>
    <t>Pañal Tena Slip Ultra 21 Ud Talla M</t>
  </si>
  <si>
    <t>Paraxin 500mg Cj 6 Tabletas</t>
  </si>
  <si>
    <t xml:space="preserve">Pedialyte Zinc 30 Fc 500 Ml Cereza </t>
  </si>
  <si>
    <t>Pepred Plus 3mg/ml Fcx60ml Solucion</t>
  </si>
  <si>
    <t xml:space="preserve">PERCOF FC"120ML JARABE                                                                                                                                                                                                                                         </t>
  </si>
  <si>
    <t>Piloskin Anticaspa Anticaida F Frasco X 280 Ml</t>
  </si>
  <si>
    <t>PRECORT  16MG CAJA X 14 TABLETAS</t>
  </si>
  <si>
    <t>Pregabalina 150mg Cj 30 Capsulas</t>
  </si>
  <si>
    <t>Pregabalina 75mg Cj 30 Tabletas</t>
  </si>
  <si>
    <t>Privatos Fc 120 Ml Jarabe Miel-limon</t>
  </si>
  <si>
    <t>Procicar Nf Tb 60 Gr Crema Topica</t>
  </si>
  <si>
    <t xml:space="preserve">Proclor 75mg Cj 28 Capsulas Duras </t>
  </si>
  <si>
    <t>Prolia 60mg/ml Cj 1 Ampolla Prellenada</t>
  </si>
  <si>
    <t xml:space="preserve">PUROXAN 2% FC"120ML JARABE ( DOXOFILINA )                                                                                                                                                                                                                      </t>
  </si>
  <si>
    <t xml:space="preserve">QUANOX FC"5ML GOTAS(IVERMECTINA)                                                                                                                                                                                                                               </t>
  </si>
  <si>
    <t>Redoxon 1gr Tb'10 Tab Eferv.Naranja</t>
  </si>
  <si>
    <t xml:space="preserve">Retiblan 50mg/50 Ui Cj 50 Capsulas </t>
  </si>
  <si>
    <t>Rifax 550mg Cjx28 Tb</t>
  </si>
  <si>
    <t>Roxicaina 2% Fc 50 Ml Simple Vial (t/azul)</t>
  </si>
  <si>
    <t>Sal De Frutas Luas Plus Dp 50 Sob</t>
  </si>
  <si>
    <t>Salbutamol 100mcg Fc 200 Dosis Inhalador</t>
  </si>
  <si>
    <t>Secnidazol 1 Gr Cj 2 Tabletas</t>
  </si>
  <si>
    <t>Serecor Forte Dpi 250/50 Cjx30 Cap C/inhala</t>
  </si>
  <si>
    <t xml:space="preserve">Sevedol 250/400/65mg Cj 60 Tabletas Extra Fuerte </t>
  </si>
  <si>
    <t>Smecta Cj 10 Sobres</t>
  </si>
  <si>
    <t>Stafen 135/10mg Cj 30 Capsulas</t>
  </si>
  <si>
    <t>Strepsils Intensive 8.75mg Cj 16 Tab Miel Y Limon.Reckit</t>
  </si>
  <si>
    <t>Sulfaplata 1% Pt 60 Gr Crema</t>
  </si>
  <si>
    <t>Sunstop Ant-ox Gel Protector Solar Spf 50 Frasco X 80 Gr</t>
  </si>
  <si>
    <t xml:space="preserve">Tanaken 120mg Cj 30 </t>
  </si>
  <si>
    <t xml:space="preserve">TANAKEN FC"25ML GOTAS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</si>
  <si>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Tearsoft 5mg/ml Fc 15 Ml Sol. Oftalmica (carboximetilcelulosa Sódica) </t>
  </si>
  <si>
    <t xml:space="preserve">Tegretol 2% Fc 100 Ml Suspension (carbamazepina) </t>
  </si>
  <si>
    <t>Tinidazol 1 Gr Cj 4 Tabletas</t>
  </si>
  <si>
    <t>Tiocolfen 4mg/400mg Cjx15 Tab</t>
  </si>
  <si>
    <t>Tiocolsid  forte   8mg Cj 10 Tabletas</t>
  </si>
  <si>
    <t>Tiras Reactivas P/glucosa En San Gre Cj 50 Tiras+50 Lancetas M_</t>
  </si>
  <si>
    <t xml:space="preserve">Tiras Rectaivas Glucoquick® Vital 2x1 (prueba De Glucosa En Sangre) </t>
  </si>
  <si>
    <t xml:space="preserve">TOBRAOFTAL D FC"5ML GOTAS OFTALMICAS                                                                                                                                                                                                                </t>
  </si>
  <si>
    <t>Toalla Higienica Tena Mujer Maxi Pq X 30 Uds</t>
  </si>
  <si>
    <t>Tramadol 100mg/ Ml Fc 10 Ml Gotas</t>
  </si>
  <si>
    <t>Tranexam 5 Ml Cj 1 Ampolla</t>
  </si>
  <si>
    <t>Travad Peg Cj 12 Sobres</t>
  </si>
  <si>
    <t>Travad Peg Fc 160 Gr Suspension (polietilenglicol)</t>
  </si>
  <si>
    <t>Tresiba Pen Solución Inyectable 100ui/ml(300ui/3ml) Caja X 1 Pen X 3ml</t>
  </si>
  <si>
    <t>Trex Tb 30 Gr Crema</t>
  </si>
  <si>
    <t xml:space="preserve">TRETINEX 20MG CJ"30"CAPSULAS (ISOTRETINOINA)                                                                                                                                                                                                                   </t>
  </si>
  <si>
    <t xml:space="preserve">TREX TB"15GR CREMA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</si>
  <si>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TRIGENTAX TB"40GR CREMA TOPICA                                                                                                                                                                                                                                 </t>
  </si>
  <si>
    <t xml:space="preserve">TRIMEBUTINA+SIMETICONA 200MG/120MG CJ"30"TABLETAS                                                                                                                                                                                 </t>
  </si>
  <si>
    <t xml:space="preserve">Trileptal 300 Mg (oxcarbazepina) 300 Mg </t>
  </si>
  <si>
    <t>Trimetoprim Sulfa 80/400mg Cj 100 Tabletas</t>
  </si>
  <si>
    <t xml:space="preserve">TRUXA 750MG CJ"5"COMPRIMIDOS (LEVOFLOXACINA)                                                                                                                                                                                                                   </t>
  </si>
  <si>
    <t xml:space="preserve">TUKOL D FC"125ML JARABE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</si>
  <si>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VAGICORT TB"20GR CREMA VAGINAL                                                                                                                                                                                                                                 </t>
  </si>
  <si>
    <t xml:space="preserve">VAGINSOL F TB"20GR CREMA VAGINAL +3 APLICADORES                                                                                                                                                                                                                </t>
  </si>
  <si>
    <t>Valaciclovir 500 Mg Cj 10 Tabletas Recubiertas</t>
  </si>
  <si>
    <t xml:space="preserve">Vedipal 900+100mg Cj30 Tabletas </t>
  </si>
  <si>
    <t>Verum 24mg Cj 20 Tabletas</t>
  </si>
  <si>
    <t xml:space="preserve">VERTIX 24MG CJ"30"TABLETAS                                                                                                                                                                                                                                     </t>
  </si>
  <si>
    <t>Virex 5% Tbx10gr Ung/labial</t>
  </si>
  <si>
    <t>Vitamina C 100mg/ Ml Fc 30 Ml Gotas Fresa</t>
  </si>
  <si>
    <t>Vitamina C 1gr Tb"10"tab Efervescente Naranja-</t>
  </si>
  <si>
    <t>Vitamina C 500mg Cj 60 Capsulas Blandas_</t>
  </si>
  <si>
    <t xml:space="preserve">Vitamina C 500mg Mast 500mg caja x 144 </t>
  </si>
  <si>
    <t xml:space="preserve">VITAMINA E 400UI FC"50"CAPSULAS                                                                                                                                                                                    </t>
  </si>
  <si>
    <t xml:space="preserve">Vitamina E 1000ui Fc 30 Capsulas Liquidas </t>
  </si>
  <si>
    <t xml:space="preserve">Voltaren 75mg/3 Ml Cj 5 Ampollas </t>
  </si>
  <si>
    <t>Voltaren Emulgel Tb 30 Gr</t>
  </si>
  <si>
    <t>Wassertrol 4% Fc 5 Ml Solucion Oftalmica</t>
  </si>
  <si>
    <t>Winadeine F 325mg/30mg Cj 30 Tabletas</t>
  </si>
  <si>
    <t xml:space="preserve">Zopiclona 7.5mg Cj 10 Tabletas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</si>
</sst>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$-240A]\ * #,##0_-;\-[$$-240A]\ * #,##0_-;_-[$$-240A]\ * &quot;-&quot;??_-;_-@_-"/>
    <numFmt numFmtId="165" formatCode="_-* #,##0_-;\-* #,##0_-;_-* &quot;-&quot;??_-;_-@_-"/>
  </numFmts>
  <fonts count="11" x14ac:knownFonts="1">
    <font>
      <sz val="10"/>
      <color rgb="FF000000"/>
      <name val="ARIAL"/>
      <charset val="1"/>
    </font>
    <font>
      <sz val="7"/>
      <color rgb="FF000000"/>
      <name val="Calibri"/>
      <family val="2"/>
    </font>
    <font>
      <b/>
      <sz val="7"/>
      <name val="Calibri"/>
      <family val="2"/>
    </font>
    <font>
      <sz val="7"/>
      <name val="Calibri"/>
      <family val="2"/>
    </font>
    <font>
      <sz val="10"/>
      <color rgb="FF000000"/>
      <name val="ARIAL"/>
      <charset val="1"/>
    </font>
    <font>
      <sz val="11"/>
      <color rgb="FF000000"/>
      <name val="Calibri"/>
      <family val="2"/>
    </font>
    <font>
      <b/>
      <sz val="8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b/>
      <sz val="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5" fillId="0" borderId="0" xfId="0" applyFont="1"/>
    <xf numFmtId="0" fontId="8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8" fillId="0" borderId="2" xfId="0" applyFont="1" applyBorder="1"/>
    <xf numFmtId="0" fontId="9" fillId="0" borderId="2" xfId="0" applyFont="1" applyBorder="1"/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/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justify" vertical="justify" wrapText="1"/>
    </xf>
    <xf numFmtId="0" fontId="1" fillId="0" borderId="8" xfId="0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8" xfId="0" applyFont="1" applyBorder="1"/>
    <xf numFmtId="0" fontId="8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65" fontId="7" fillId="0" borderId="14" xfId="1" applyNumberFormat="1" applyFont="1" applyBorder="1" applyAlignment="1">
      <alignment horizontal="center" vertical="center" wrapText="1"/>
    </xf>
    <xf numFmtId="165" fontId="7" fillId="0" borderId="5" xfId="1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right"/>
    </xf>
    <xf numFmtId="164" fontId="8" fillId="0" borderId="9" xfId="1" applyNumberFormat="1" applyFont="1" applyBorder="1" applyAlignment="1">
      <alignment horizontal="right"/>
    </xf>
    <xf numFmtId="164" fontId="8" fillId="0" borderId="11" xfId="0" applyNumberFormat="1" applyFont="1" applyBorder="1" applyAlignment="1">
      <alignment horizontal="right"/>
    </xf>
    <xf numFmtId="164" fontId="8" fillId="0" borderId="1" xfId="0" applyNumberFormat="1" applyFont="1" applyBorder="1" applyAlignment="1">
      <alignment horizontal="right"/>
    </xf>
    <xf numFmtId="164" fontId="8" fillId="0" borderId="1" xfId="1" applyNumberFormat="1" applyFont="1" applyBorder="1" applyAlignment="1">
      <alignment horizontal="right"/>
    </xf>
    <xf numFmtId="164" fontId="8" fillId="0" borderId="1" xfId="1" applyNumberFormat="1" applyFont="1" applyFill="1" applyBorder="1" applyAlignment="1">
      <alignment horizontal="right"/>
    </xf>
    <xf numFmtId="164" fontId="8" fillId="0" borderId="4" xfId="0" applyNumberFormat="1" applyFont="1" applyBorder="1" applyAlignment="1">
      <alignment horizontal="right"/>
    </xf>
    <xf numFmtId="164" fontId="8" fillId="0" borderId="4" xfId="1" applyNumberFormat="1" applyFont="1" applyBorder="1" applyAlignment="1">
      <alignment horizontal="right"/>
    </xf>
    <xf numFmtId="164" fontId="8" fillId="0" borderId="15" xfId="0" applyNumberFormat="1" applyFont="1" applyBorder="1" applyAlignment="1">
      <alignment horizontal="right"/>
    </xf>
    <xf numFmtId="164" fontId="1" fillId="0" borderId="0" xfId="0" applyNumberFormat="1" applyFont="1"/>
    <xf numFmtId="0" fontId="1" fillId="0" borderId="2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2" xfId="0" applyFont="1" applyFill="1" applyBorder="1"/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right"/>
    </xf>
    <xf numFmtId="164" fontId="8" fillId="0" borderId="11" xfId="0" applyNumberFormat="1" applyFont="1" applyFill="1" applyBorder="1" applyAlignment="1">
      <alignment horizontal="right"/>
    </xf>
    <xf numFmtId="0" fontId="1" fillId="0" borderId="0" xfId="0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B3:P295"/>
  <sheetViews>
    <sheetView tabSelected="1" topLeftCell="A257" zoomScaleNormal="100" workbookViewId="0">
      <selection activeCell="W297" sqref="W297"/>
    </sheetView>
  </sheetViews>
  <sheetFormatPr baseColWidth="10" defaultColWidth="9.140625" defaultRowHeight="9" x14ac:dyDescent="0.15"/>
  <cols>
    <col min="1" max="1" width="2.42578125" style="1" customWidth="1"/>
    <col min="2" max="2" width="11.85546875" style="1" customWidth="1"/>
    <col min="3" max="3" width="10.28515625" style="4" customWidth="1"/>
    <col min="4" max="4" width="6.42578125" style="4" customWidth="1"/>
    <col min="5" max="5" width="8.42578125" style="4" customWidth="1"/>
    <col min="6" max="6" width="40.7109375" style="1" customWidth="1"/>
    <col min="7" max="7" width="6.42578125" style="1" customWidth="1"/>
    <col min="8" max="8" width="10" style="1" hidden="1" customWidth="1"/>
    <col min="9" max="9" width="10.5703125" style="1" hidden="1" customWidth="1"/>
    <col min="10" max="10" width="9.5703125" style="43" customWidth="1"/>
    <col min="11" max="11" width="13.140625" style="1" customWidth="1"/>
    <col min="12" max="12" width="13.7109375" style="1" customWidth="1"/>
    <col min="13" max="13" width="14.7109375" style="1" customWidth="1"/>
    <col min="14" max="16384" width="9.140625" style="1"/>
  </cols>
  <sheetData>
    <row r="3" spans="2:15" ht="33.75" x14ac:dyDescent="0.15">
      <c r="B3" s="33" t="s">
        <v>0</v>
      </c>
      <c r="C3" s="25" t="s">
        <v>1</v>
      </c>
      <c r="D3" s="26" t="s">
        <v>2</v>
      </c>
      <c r="E3" s="25" t="s">
        <v>3</v>
      </c>
      <c r="F3" s="27" t="s">
        <v>4</v>
      </c>
      <c r="G3" s="28" t="s">
        <v>5</v>
      </c>
      <c r="H3" s="29" t="s">
        <v>6</v>
      </c>
      <c r="I3" s="28" t="s">
        <v>7</v>
      </c>
      <c r="J3" s="30" t="s">
        <v>8</v>
      </c>
      <c r="K3" s="30" t="s">
        <v>9</v>
      </c>
      <c r="L3" s="32" t="s">
        <v>10</v>
      </c>
      <c r="M3" s="31" t="s">
        <v>11</v>
      </c>
    </row>
    <row r="4" spans="2:15" ht="11.25" x14ac:dyDescent="0.2">
      <c r="B4" s="20">
        <v>51000000</v>
      </c>
      <c r="C4" s="21" t="str">
        <f t="shared" ref="C4" si="0">CONCATENATE(MID(E4,1,4),"0000")</f>
        <v>51140000</v>
      </c>
      <c r="D4" s="21" t="str">
        <f t="shared" ref="D4" si="1">CONCATENATE(MID(E4,1,6),"00")</f>
        <v>51142000</v>
      </c>
      <c r="E4" s="22">
        <v>51142001</v>
      </c>
      <c r="F4" s="23" t="s">
        <v>12</v>
      </c>
      <c r="G4" s="24">
        <v>1</v>
      </c>
      <c r="H4" s="34">
        <v>3540</v>
      </c>
      <c r="I4" s="34">
        <f>H4*13.12%</f>
        <v>464.44799999999992</v>
      </c>
      <c r="J4" s="34">
        <f>H4+I4</f>
        <v>4004.4479999999999</v>
      </c>
      <c r="K4" s="35">
        <v>4100</v>
      </c>
      <c r="L4" s="35">
        <v>4018</v>
      </c>
      <c r="M4" s="36">
        <f t="shared" ref="M4:M67" si="2">TRUNC(AVERAGE(J4:L4))</f>
        <v>4040</v>
      </c>
    </row>
    <row r="5" spans="2:15" ht="11.25" x14ac:dyDescent="0.2">
      <c r="B5" s="5">
        <v>51000000</v>
      </c>
      <c r="C5" s="2" t="str">
        <f t="shared" ref="C5:C6" si="3">CONCATENATE(MID(E5,1,4),"0000")</f>
        <v>51140000</v>
      </c>
      <c r="D5" s="2" t="str">
        <f t="shared" ref="D5" si="4">CONCATENATE(MID(E5,1,6),"00")</f>
        <v>51142000</v>
      </c>
      <c r="E5" s="10">
        <v>51142001</v>
      </c>
      <c r="F5" s="13" t="s">
        <v>13</v>
      </c>
      <c r="G5" s="9">
        <v>1</v>
      </c>
      <c r="H5" s="37">
        <v>18332</v>
      </c>
      <c r="I5" s="37">
        <f t="shared" ref="I5:I67" si="5">H5*13.12%</f>
        <v>2405.1583999999998</v>
      </c>
      <c r="J5" s="37">
        <f t="shared" ref="J5:J67" si="6">H5+I5</f>
        <v>20737.1584</v>
      </c>
      <c r="K5" s="38">
        <v>21500</v>
      </c>
      <c r="L5" s="38">
        <v>21070</v>
      </c>
      <c r="M5" s="36">
        <f t="shared" si="2"/>
        <v>21102</v>
      </c>
    </row>
    <row r="6" spans="2:15" ht="11.25" x14ac:dyDescent="0.2">
      <c r="B6" s="5">
        <v>51000000</v>
      </c>
      <c r="C6" s="2" t="str">
        <f t="shared" si="3"/>
        <v>51120000</v>
      </c>
      <c r="D6" s="3">
        <v>51102300</v>
      </c>
      <c r="E6" s="11">
        <v>51120301</v>
      </c>
      <c r="F6" s="13" t="s">
        <v>14</v>
      </c>
      <c r="G6" s="9">
        <v>1</v>
      </c>
      <c r="H6" s="37">
        <v>22376</v>
      </c>
      <c r="I6" s="37">
        <f t="shared" si="5"/>
        <v>2935.7311999999997</v>
      </c>
      <c r="J6" s="37">
        <f t="shared" si="6"/>
        <v>25311.731199999998</v>
      </c>
      <c r="K6" s="38">
        <v>23750</v>
      </c>
      <c r="L6" s="38">
        <v>23275</v>
      </c>
      <c r="M6" s="36">
        <f t="shared" si="2"/>
        <v>24112</v>
      </c>
    </row>
    <row r="7" spans="2:15" ht="15" x14ac:dyDescent="0.25">
      <c r="B7" s="5">
        <v>51000000</v>
      </c>
      <c r="C7" s="2" t="str">
        <f t="shared" ref="C7:C9" si="7">CONCATENATE(MID(E7,1,4),"0000")</f>
        <v>51120000</v>
      </c>
      <c r="D7" s="3">
        <v>51102300</v>
      </c>
      <c r="E7" s="11">
        <v>51120301</v>
      </c>
      <c r="F7" s="14" t="s">
        <v>15</v>
      </c>
      <c r="G7" s="9">
        <v>1</v>
      </c>
      <c r="H7" s="37">
        <v>26000</v>
      </c>
      <c r="I7" s="37">
        <f t="shared" si="5"/>
        <v>3411.1999999999994</v>
      </c>
      <c r="J7" s="37">
        <f t="shared" si="6"/>
        <v>29411.200000000001</v>
      </c>
      <c r="K7" s="38">
        <v>30050</v>
      </c>
      <c r="L7" s="38">
        <v>29449</v>
      </c>
      <c r="M7" s="36">
        <f t="shared" si="2"/>
        <v>29636</v>
      </c>
      <c r="O7" s="8"/>
    </row>
    <row r="8" spans="2:15" ht="11.25" x14ac:dyDescent="0.2">
      <c r="B8" s="5">
        <v>51000000</v>
      </c>
      <c r="C8" s="2" t="str">
        <f t="shared" si="7"/>
        <v>51120000</v>
      </c>
      <c r="D8" s="3">
        <v>51102300</v>
      </c>
      <c r="E8" s="11">
        <v>51120301</v>
      </c>
      <c r="F8" s="14" t="s">
        <v>16</v>
      </c>
      <c r="G8" s="9">
        <v>1</v>
      </c>
      <c r="H8" s="37">
        <v>132446</v>
      </c>
      <c r="I8" s="37">
        <f t="shared" si="5"/>
        <v>17376.915199999999</v>
      </c>
      <c r="J8" s="37">
        <f t="shared" si="6"/>
        <v>149822.91519999999</v>
      </c>
      <c r="K8" s="38">
        <v>152500</v>
      </c>
      <c r="L8" s="38">
        <v>149450</v>
      </c>
      <c r="M8" s="36">
        <f t="shared" si="2"/>
        <v>150590</v>
      </c>
    </row>
    <row r="9" spans="2:15" ht="11.25" x14ac:dyDescent="0.2">
      <c r="B9" s="5">
        <v>51000000</v>
      </c>
      <c r="C9" s="2" t="str">
        <f t="shared" si="7"/>
        <v>51120000</v>
      </c>
      <c r="D9" s="3">
        <v>51102300</v>
      </c>
      <c r="E9" s="11">
        <v>51120301</v>
      </c>
      <c r="F9" s="19" t="s">
        <v>17</v>
      </c>
      <c r="G9" s="9">
        <v>1</v>
      </c>
      <c r="H9" s="37">
        <v>132446</v>
      </c>
      <c r="I9" s="37">
        <f t="shared" si="5"/>
        <v>17376.915199999999</v>
      </c>
      <c r="J9" s="37">
        <f t="shared" si="6"/>
        <v>149822.91519999999</v>
      </c>
      <c r="K9" s="38">
        <v>184250</v>
      </c>
      <c r="L9" s="38">
        <v>180565</v>
      </c>
      <c r="M9" s="36">
        <f t="shared" si="2"/>
        <v>171545</v>
      </c>
    </row>
    <row r="10" spans="2:15" ht="11.25" x14ac:dyDescent="0.2">
      <c r="B10" s="5">
        <v>51000000</v>
      </c>
      <c r="C10" s="2" t="str">
        <f t="shared" ref="C10" si="8">CONCATENATE(MID(E10,1,4),"0000")</f>
        <v>51130000</v>
      </c>
      <c r="D10" s="2" t="str">
        <f t="shared" ref="D10" si="9">CONCATENATE(MID(E10,1,6),"00")</f>
        <v>51131500</v>
      </c>
      <c r="E10" s="10">
        <v>51131517</v>
      </c>
      <c r="F10" s="14" t="s">
        <v>18</v>
      </c>
      <c r="G10" s="9">
        <v>1</v>
      </c>
      <c r="H10" s="37">
        <v>9496</v>
      </c>
      <c r="I10" s="37">
        <f t="shared" si="5"/>
        <v>1245.8751999999999</v>
      </c>
      <c r="J10" s="37">
        <f t="shared" si="6"/>
        <v>10741.8752</v>
      </c>
      <c r="K10" s="38">
        <v>7750</v>
      </c>
      <c r="L10" s="38">
        <v>7595</v>
      </c>
      <c r="M10" s="36">
        <f t="shared" si="2"/>
        <v>8695</v>
      </c>
    </row>
    <row r="11" spans="2:15" ht="11.25" x14ac:dyDescent="0.2">
      <c r="B11" s="5">
        <v>51000000</v>
      </c>
      <c r="C11" s="2" t="str">
        <f t="shared" ref="C11:C12" si="10">CONCATENATE(MID(E11,1,4),"0000")</f>
        <v>51130000</v>
      </c>
      <c r="D11" s="2" t="str">
        <f t="shared" ref="D11:D12" si="11">CONCATENATE(MID(E11,1,6),"00")</f>
        <v>51131500</v>
      </c>
      <c r="E11" s="10">
        <v>51131517</v>
      </c>
      <c r="F11" s="14" t="s">
        <v>19</v>
      </c>
      <c r="G11" s="9">
        <v>1</v>
      </c>
      <c r="H11" s="37">
        <v>19000</v>
      </c>
      <c r="I11" s="37">
        <f t="shared" si="5"/>
        <v>2492.7999999999997</v>
      </c>
      <c r="J11" s="37">
        <f t="shared" si="6"/>
        <v>21492.799999999999</v>
      </c>
      <c r="K11" s="38">
        <v>21000</v>
      </c>
      <c r="L11" s="38">
        <v>20580</v>
      </c>
      <c r="M11" s="36">
        <f t="shared" si="2"/>
        <v>21024</v>
      </c>
    </row>
    <row r="12" spans="2:15" ht="11.25" x14ac:dyDescent="0.2">
      <c r="B12" s="5">
        <v>51000000</v>
      </c>
      <c r="C12" s="2" t="str">
        <f t="shared" si="10"/>
        <v>51130000</v>
      </c>
      <c r="D12" s="2" t="str">
        <f t="shared" si="11"/>
        <v>51131500</v>
      </c>
      <c r="E12" s="10">
        <v>51131517</v>
      </c>
      <c r="F12" s="14" t="s">
        <v>20</v>
      </c>
      <c r="G12" s="9">
        <v>1</v>
      </c>
      <c r="H12" s="37">
        <v>63000</v>
      </c>
      <c r="I12" s="37">
        <f t="shared" si="5"/>
        <v>8265.5999999999985</v>
      </c>
      <c r="J12" s="37">
        <f t="shared" si="6"/>
        <v>71265.600000000006</v>
      </c>
      <c r="K12" s="38">
        <v>65800</v>
      </c>
      <c r="L12" s="38">
        <v>64484</v>
      </c>
      <c r="M12" s="36">
        <f t="shared" si="2"/>
        <v>67183</v>
      </c>
    </row>
    <row r="13" spans="2:15" ht="11.25" x14ac:dyDescent="0.2">
      <c r="B13" s="5">
        <v>12000000</v>
      </c>
      <c r="C13" s="3">
        <v>12140000</v>
      </c>
      <c r="D13" s="3">
        <v>12141700</v>
      </c>
      <c r="E13" s="11">
        <v>12141701</v>
      </c>
      <c r="F13" s="14" t="s">
        <v>21</v>
      </c>
      <c r="G13" s="9">
        <v>1</v>
      </c>
      <c r="H13" s="37">
        <v>118000</v>
      </c>
      <c r="I13" s="37">
        <f t="shared" si="5"/>
        <v>15481.599999999999</v>
      </c>
      <c r="J13" s="37">
        <f t="shared" si="6"/>
        <v>133481.60000000001</v>
      </c>
      <c r="K13" s="38">
        <v>145200</v>
      </c>
      <c r="L13" s="38">
        <v>142296</v>
      </c>
      <c r="M13" s="36">
        <f t="shared" si="2"/>
        <v>140325</v>
      </c>
    </row>
    <row r="14" spans="2:15" ht="22.5" x14ac:dyDescent="0.2">
      <c r="B14" s="5">
        <v>12000000</v>
      </c>
      <c r="C14" s="3">
        <v>12140000</v>
      </c>
      <c r="D14" s="3">
        <v>12141700</v>
      </c>
      <c r="E14" s="11">
        <v>12141701</v>
      </c>
      <c r="F14" s="19" t="s">
        <v>22</v>
      </c>
      <c r="G14" s="9">
        <v>1</v>
      </c>
      <c r="H14" s="37">
        <v>33900</v>
      </c>
      <c r="I14" s="37">
        <f t="shared" si="5"/>
        <v>4447.6799999999994</v>
      </c>
      <c r="J14" s="37">
        <f t="shared" si="6"/>
        <v>38347.68</v>
      </c>
      <c r="K14" s="38">
        <v>45500</v>
      </c>
      <c r="L14" s="38">
        <v>44590</v>
      </c>
      <c r="M14" s="36">
        <f t="shared" si="2"/>
        <v>42812</v>
      </c>
    </row>
    <row r="15" spans="2:15" ht="11.25" x14ac:dyDescent="0.2">
      <c r="B15" s="5">
        <v>51000000</v>
      </c>
      <c r="C15" s="3">
        <v>51100000</v>
      </c>
      <c r="D15" s="3">
        <v>51101700</v>
      </c>
      <c r="E15" s="11">
        <v>51101701</v>
      </c>
      <c r="F15" s="14" t="s">
        <v>23</v>
      </c>
      <c r="G15" s="9">
        <v>1</v>
      </c>
      <c r="H15" s="37">
        <v>3586</v>
      </c>
      <c r="I15" s="37">
        <f t="shared" si="5"/>
        <v>470.48319999999995</v>
      </c>
      <c r="J15" s="37">
        <f t="shared" si="6"/>
        <v>4056.4832000000001</v>
      </c>
      <c r="K15" s="38">
        <v>7550</v>
      </c>
      <c r="L15" s="38">
        <v>7399</v>
      </c>
      <c r="M15" s="36">
        <f t="shared" si="2"/>
        <v>6335</v>
      </c>
    </row>
    <row r="16" spans="2:15" ht="11.25" x14ac:dyDescent="0.2">
      <c r="B16" s="5">
        <v>51000000</v>
      </c>
      <c r="C16" s="3">
        <v>51100000</v>
      </c>
      <c r="D16" s="3">
        <v>51101700</v>
      </c>
      <c r="E16" s="11">
        <v>51101701</v>
      </c>
      <c r="F16" s="14" t="s">
        <v>24</v>
      </c>
      <c r="G16" s="9">
        <v>1</v>
      </c>
      <c r="H16" s="37">
        <v>2616</v>
      </c>
      <c r="I16" s="37">
        <f t="shared" si="5"/>
        <v>343.21919999999994</v>
      </c>
      <c r="J16" s="37">
        <f t="shared" si="6"/>
        <v>2959.2192</v>
      </c>
      <c r="K16" s="38">
        <v>5232</v>
      </c>
      <c r="L16" s="38">
        <v>5127.3599999999997</v>
      </c>
      <c r="M16" s="36">
        <f t="shared" si="2"/>
        <v>4439</v>
      </c>
    </row>
    <row r="17" spans="2:16" ht="15" x14ac:dyDescent="0.25">
      <c r="B17" s="5">
        <v>51000000</v>
      </c>
      <c r="C17" s="3">
        <v>51100000</v>
      </c>
      <c r="D17" s="3">
        <v>51101700</v>
      </c>
      <c r="E17" s="11">
        <v>51101701</v>
      </c>
      <c r="F17" s="14" t="s">
        <v>25</v>
      </c>
      <c r="G17" s="9">
        <v>1</v>
      </c>
      <c r="H17" s="37">
        <v>86840</v>
      </c>
      <c r="I17" s="37">
        <f t="shared" si="5"/>
        <v>11393.407999999999</v>
      </c>
      <c r="J17" s="37">
        <f t="shared" si="6"/>
        <v>98233.407999999996</v>
      </c>
      <c r="K17" s="39">
        <v>91750</v>
      </c>
      <c r="L17" s="39">
        <v>89915</v>
      </c>
      <c r="M17" s="36">
        <f t="shared" si="2"/>
        <v>93299</v>
      </c>
      <c r="P17" s="8"/>
    </row>
    <row r="18" spans="2:16" ht="11.25" x14ac:dyDescent="0.2">
      <c r="B18" s="5">
        <v>51000000</v>
      </c>
      <c r="C18" s="3">
        <v>51120000</v>
      </c>
      <c r="D18" s="3">
        <v>51121500</v>
      </c>
      <c r="E18" s="11">
        <v>51121511</v>
      </c>
      <c r="F18" s="14" t="s">
        <v>26</v>
      </c>
      <c r="G18" s="9">
        <v>1</v>
      </c>
      <c r="H18" s="37">
        <v>108080</v>
      </c>
      <c r="I18" s="37">
        <f t="shared" si="5"/>
        <v>14180.095999999998</v>
      </c>
      <c r="J18" s="37">
        <f t="shared" si="6"/>
        <v>122260.09599999999</v>
      </c>
      <c r="K18" s="38">
        <v>207236</v>
      </c>
      <c r="L18" s="38">
        <v>203091.28</v>
      </c>
      <c r="M18" s="36">
        <f t="shared" si="2"/>
        <v>177529</v>
      </c>
    </row>
    <row r="19" spans="2:16" ht="11.25" x14ac:dyDescent="0.2">
      <c r="B19" s="5">
        <v>51000000</v>
      </c>
      <c r="C19" s="2" t="str">
        <f t="shared" ref="C19:C20" si="12">CONCATENATE(MID(E19,1,4),"0000")</f>
        <v>51100000</v>
      </c>
      <c r="D19" s="2" t="str">
        <f t="shared" ref="D19:D20" si="13">CONCATENATE(MID(E19,1,6),"00")</f>
        <v>51101500</v>
      </c>
      <c r="E19" s="10">
        <v>51101586</v>
      </c>
      <c r="F19" s="15" t="s">
        <v>27</v>
      </c>
      <c r="G19" s="9">
        <v>1</v>
      </c>
      <c r="H19" s="37">
        <v>42174</v>
      </c>
      <c r="I19" s="37">
        <f t="shared" si="5"/>
        <v>5533.228799999999</v>
      </c>
      <c r="J19" s="37">
        <f t="shared" si="6"/>
        <v>47707.228799999997</v>
      </c>
      <c r="K19" s="38">
        <v>60700</v>
      </c>
      <c r="L19" s="38">
        <v>59486</v>
      </c>
      <c r="M19" s="36">
        <f t="shared" si="2"/>
        <v>55964</v>
      </c>
    </row>
    <row r="20" spans="2:16" ht="11.25" x14ac:dyDescent="0.2">
      <c r="B20" s="5">
        <v>51000000</v>
      </c>
      <c r="C20" s="2" t="str">
        <f t="shared" si="12"/>
        <v>51120000</v>
      </c>
      <c r="D20" s="2" t="str">
        <f t="shared" si="13"/>
        <v>51122200</v>
      </c>
      <c r="E20" s="10">
        <v>51122200</v>
      </c>
      <c r="F20" s="15" t="s">
        <v>28</v>
      </c>
      <c r="G20" s="9">
        <v>1</v>
      </c>
      <c r="H20" s="37">
        <v>18660</v>
      </c>
      <c r="I20" s="37">
        <f t="shared" si="5"/>
        <v>2448.1919999999996</v>
      </c>
      <c r="J20" s="37">
        <f t="shared" si="6"/>
        <v>21108.191999999999</v>
      </c>
      <c r="K20" s="38">
        <v>13850</v>
      </c>
      <c r="L20" s="38">
        <v>13573</v>
      </c>
      <c r="M20" s="36">
        <f t="shared" si="2"/>
        <v>16177</v>
      </c>
    </row>
    <row r="21" spans="2:16" ht="11.25" x14ac:dyDescent="0.2">
      <c r="B21" s="5">
        <v>51000000</v>
      </c>
      <c r="C21" s="2" t="str">
        <f t="shared" ref="C21:C22" si="14">CONCATENATE(MID(E21,1,4),"0000")</f>
        <v>51100000</v>
      </c>
      <c r="D21" s="2" t="str">
        <f t="shared" ref="D21:D22" si="15">CONCATENATE(MID(E21,1,6),"00")</f>
        <v>51101500</v>
      </c>
      <c r="E21" s="10">
        <v>51101586</v>
      </c>
      <c r="F21" s="14" t="s">
        <v>29</v>
      </c>
      <c r="G21" s="9">
        <v>1</v>
      </c>
      <c r="H21" s="37">
        <v>57926</v>
      </c>
      <c r="I21" s="37">
        <f t="shared" si="5"/>
        <v>7599.8911999999991</v>
      </c>
      <c r="J21" s="37">
        <f t="shared" si="6"/>
        <v>65525.891199999998</v>
      </c>
      <c r="K21" s="38">
        <v>88500</v>
      </c>
      <c r="L21" s="38">
        <v>86730</v>
      </c>
      <c r="M21" s="36">
        <f t="shared" si="2"/>
        <v>80251</v>
      </c>
    </row>
    <row r="22" spans="2:16" ht="22.5" x14ac:dyDescent="0.2">
      <c r="B22" s="5">
        <v>51000000</v>
      </c>
      <c r="C22" s="2" t="str">
        <f t="shared" si="14"/>
        <v>51100000</v>
      </c>
      <c r="D22" s="2" t="str">
        <f t="shared" si="15"/>
        <v>51101500</v>
      </c>
      <c r="E22" s="10">
        <v>51101586</v>
      </c>
      <c r="F22" s="19" t="s">
        <v>30</v>
      </c>
      <c r="G22" s="9">
        <v>1</v>
      </c>
      <c r="H22" s="37">
        <v>62499</v>
      </c>
      <c r="I22" s="37">
        <f t="shared" si="5"/>
        <v>8199.8687999999984</v>
      </c>
      <c r="J22" s="37">
        <f t="shared" si="6"/>
        <v>70698.868799999997</v>
      </c>
      <c r="K22" s="38">
        <v>86500</v>
      </c>
      <c r="L22" s="38">
        <v>84770</v>
      </c>
      <c r="M22" s="36">
        <f t="shared" si="2"/>
        <v>80656</v>
      </c>
    </row>
    <row r="23" spans="2:16" ht="11.25" x14ac:dyDescent="0.2">
      <c r="B23" s="5">
        <v>51000000</v>
      </c>
      <c r="C23" s="2" t="str">
        <f t="shared" ref="C23" si="16">CONCATENATE(MID(E23,1,4),"0000")</f>
        <v>51100000</v>
      </c>
      <c r="D23" s="2" t="str">
        <f t="shared" ref="D23" si="17">CONCATENATE(MID(E23,1,6),"00")</f>
        <v>51101500</v>
      </c>
      <c r="E23" s="10">
        <v>51101511</v>
      </c>
      <c r="F23" s="15" t="s">
        <v>31</v>
      </c>
      <c r="G23" s="9">
        <v>1</v>
      </c>
      <c r="H23" s="37">
        <v>26812</v>
      </c>
      <c r="I23" s="37">
        <f t="shared" si="5"/>
        <v>3517.7343999999994</v>
      </c>
      <c r="J23" s="37">
        <f t="shared" si="6"/>
        <v>30329.734400000001</v>
      </c>
      <c r="K23" s="38">
        <v>32250</v>
      </c>
      <c r="L23" s="38">
        <v>31605</v>
      </c>
      <c r="M23" s="36">
        <f t="shared" si="2"/>
        <v>31394</v>
      </c>
    </row>
    <row r="24" spans="2:16" ht="11.25" x14ac:dyDescent="0.2">
      <c r="B24" s="5">
        <v>51000000</v>
      </c>
      <c r="C24" s="3">
        <v>51100000</v>
      </c>
      <c r="D24" s="3">
        <v>51101700</v>
      </c>
      <c r="E24" s="11">
        <v>51101701</v>
      </c>
      <c r="F24" s="14" t="s">
        <v>32</v>
      </c>
      <c r="G24" s="9">
        <v>1</v>
      </c>
      <c r="H24" s="37">
        <v>93928</v>
      </c>
      <c r="I24" s="37">
        <f t="shared" si="5"/>
        <v>12323.353599999999</v>
      </c>
      <c r="J24" s="37">
        <f t="shared" si="6"/>
        <v>106251.3536</v>
      </c>
      <c r="K24" s="38">
        <v>114150</v>
      </c>
      <c r="L24" s="38">
        <v>111867</v>
      </c>
      <c r="M24" s="36">
        <f t="shared" si="2"/>
        <v>110756</v>
      </c>
    </row>
    <row r="25" spans="2:16" ht="11.25" x14ac:dyDescent="0.2">
      <c r="B25" s="5">
        <v>51000000</v>
      </c>
      <c r="C25" s="2" t="str">
        <f t="shared" ref="C25:C26" si="18">CONCATENATE(MID(E25,1,4),"0000")</f>
        <v>51140000</v>
      </c>
      <c r="D25" s="2" t="str">
        <f t="shared" ref="D25:D26" si="19">CONCATENATE(MID(E25,1,6),"00")</f>
        <v>51142000</v>
      </c>
      <c r="E25" s="10">
        <v>51142002</v>
      </c>
      <c r="F25" s="14" t="s">
        <v>33</v>
      </c>
      <c r="G25" s="9">
        <v>1</v>
      </c>
      <c r="H25" s="37">
        <v>38794</v>
      </c>
      <c r="I25" s="37">
        <f t="shared" si="5"/>
        <v>5089.7727999999997</v>
      </c>
      <c r="J25" s="37">
        <f t="shared" si="6"/>
        <v>43883.772799999999</v>
      </c>
      <c r="K25" s="38">
        <v>28100</v>
      </c>
      <c r="L25" s="38">
        <v>27538</v>
      </c>
      <c r="M25" s="36">
        <f t="shared" si="2"/>
        <v>33173</v>
      </c>
    </row>
    <row r="26" spans="2:16" ht="11.25" x14ac:dyDescent="0.2">
      <c r="B26" s="5">
        <v>51000000</v>
      </c>
      <c r="C26" s="2" t="str">
        <f t="shared" si="18"/>
        <v>51100000</v>
      </c>
      <c r="D26" s="2" t="str">
        <f t="shared" si="19"/>
        <v>51101500</v>
      </c>
      <c r="E26" s="10">
        <v>51101511</v>
      </c>
      <c r="F26" s="14" t="s">
        <v>34</v>
      </c>
      <c r="G26" s="9">
        <v>1</v>
      </c>
      <c r="H26" s="37">
        <v>87586</v>
      </c>
      <c r="I26" s="37">
        <f t="shared" si="5"/>
        <v>11491.283199999998</v>
      </c>
      <c r="J26" s="37">
        <f t="shared" si="6"/>
        <v>99077.283200000005</v>
      </c>
      <c r="K26" s="38">
        <v>89500</v>
      </c>
      <c r="L26" s="38">
        <v>87710</v>
      </c>
      <c r="M26" s="36">
        <f t="shared" si="2"/>
        <v>92095</v>
      </c>
    </row>
    <row r="27" spans="2:16" ht="11.25" x14ac:dyDescent="0.2">
      <c r="B27" s="5">
        <v>51000000</v>
      </c>
      <c r="C27" s="2" t="str">
        <f t="shared" ref="C27:C29" si="20">CONCATENATE(MID(E27,1,4),"0000")</f>
        <v>51100000</v>
      </c>
      <c r="D27" s="2" t="str">
        <f t="shared" ref="D27:D29" si="21">CONCATENATE(MID(E27,1,6),"00")</f>
        <v>51101500</v>
      </c>
      <c r="E27" s="10">
        <v>51101511</v>
      </c>
      <c r="F27" s="14" t="s">
        <v>35</v>
      </c>
      <c r="G27" s="9">
        <v>1</v>
      </c>
      <c r="H27" s="37">
        <v>111836</v>
      </c>
      <c r="I27" s="37">
        <f t="shared" si="5"/>
        <v>14672.883199999998</v>
      </c>
      <c r="J27" s="37">
        <f t="shared" si="6"/>
        <v>126508.8832</v>
      </c>
      <c r="K27" s="38">
        <v>115800</v>
      </c>
      <c r="L27" s="38">
        <v>113484</v>
      </c>
      <c r="M27" s="36">
        <f t="shared" si="2"/>
        <v>118597</v>
      </c>
    </row>
    <row r="28" spans="2:16" ht="11.25" x14ac:dyDescent="0.2">
      <c r="B28" s="5">
        <v>51000000</v>
      </c>
      <c r="C28" s="2" t="str">
        <f t="shared" si="20"/>
        <v>51100000</v>
      </c>
      <c r="D28" s="2" t="str">
        <f t="shared" si="21"/>
        <v>51101500</v>
      </c>
      <c r="E28" s="10">
        <v>51101572</v>
      </c>
      <c r="F28" s="14" t="s">
        <v>36</v>
      </c>
      <c r="G28" s="9">
        <v>1</v>
      </c>
      <c r="H28" s="37">
        <v>11552</v>
      </c>
      <c r="I28" s="37">
        <f t="shared" si="5"/>
        <v>1515.6223999999997</v>
      </c>
      <c r="J28" s="37">
        <f t="shared" si="6"/>
        <v>13067.6224</v>
      </c>
      <c r="K28" s="38">
        <v>15100</v>
      </c>
      <c r="L28" s="38">
        <v>14798</v>
      </c>
      <c r="M28" s="36">
        <f t="shared" si="2"/>
        <v>14321</v>
      </c>
    </row>
    <row r="29" spans="2:16" ht="11.25" x14ac:dyDescent="0.2">
      <c r="B29" s="5">
        <v>51000000</v>
      </c>
      <c r="C29" s="2" t="str">
        <f t="shared" si="20"/>
        <v>51100000</v>
      </c>
      <c r="D29" s="2" t="str">
        <f t="shared" si="21"/>
        <v>51101500</v>
      </c>
      <c r="E29" s="10">
        <v>51101530</v>
      </c>
      <c r="F29" s="14" t="s">
        <v>37</v>
      </c>
      <c r="G29" s="9">
        <v>1</v>
      </c>
      <c r="H29" s="37">
        <v>106972</v>
      </c>
      <c r="I29" s="37">
        <f t="shared" si="5"/>
        <v>14034.726399999998</v>
      </c>
      <c r="J29" s="37">
        <f t="shared" si="6"/>
        <v>121006.7264</v>
      </c>
      <c r="K29" s="38">
        <v>76500</v>
      </c>
      <c r="L29" s="38">
        <v>74970</v>
      </c>
      <c r="M29" s="36">
        <f t="shared" si="2"/>
        <v>90825</v>
      </c>
    </row>
    <row r="30" spans="2:16" ht="11.25" x14ac:dyDescent="0.2">
      <c r="B30" s="5">
        <v>51000000</v>
      </c>
      <c r="C30" s="2" t="str">
        <f t="shared" ref="C30:C32" si="22">CONCATENATE(MID(E30,1,4),"0000")</f>
        <v>51100000</v>
      </c>
      <c r="D30" s="2" t="str">
        <f t="shared" ref="D30:D32" si="23">CONCATENATE(MID(E30,1,6),"00")</f>
        <v>51101500</v>
      </c>
      <c r="E30" s="10">
        <v>51101530</v>
      </c>
      <c r="F30" s="14" t="s">
        <v>38</v>
      </c>
      <c r="G30" s="9">
        <v>1</v>
      </c>
      <c r="H30" s="37">
        <v>119518</v>
      </c>
      <c r="I30" s="37">
        <f t="shared" si="5"/>
        <v>15680.761599999998</v>
      </c>
      <c r="J30" s="37">
        <f t="shared" si="6"/>
        <v>135198.7616</v>
      </c>
      <c r="K30" s="38">
        <v>119518</v>
      </c>
      <c r="L30" s="38">
        <v>117127.64</v>
      </c>
      <c r="M30" s="36">
        <f t="shared" si="2"/>
        <v>123948</v>
      </c>
    </row>
    <row r="31" spans="2:16" ht="11.25" x14ac:dyDescent="0.2">
      <c r="B31" s="5">
        <v>51000000</v>
      </c>
      <c r="C31" s="2">
        <v>51100000</v>
      </c>
      <c r="D31" s="2">
        <v>51101500</v>
      </c>
      <c r="E31" s="11">
        <v>511015031</v>
      </c>
      <c r="F31" s="14" t="s">
        <v>39</v>
      </c>
      <c r="G31" s="9">
        <v>1</v>
      </c>
      <c r="H31" s="37">
        <v>97521</v>
      </c>
      <c r="I31" s="37">
        <f t="shared" si="5"/>
        <v>12794.755199999998</v>
      </c>
      <c r="J31" s="37">
        <f t="shared" si="6"/>
        <v>110315.7552</v>
      </c>
      <c r="K31" s="38">
        <v>115500</v>
      </c>
      <c r="L31" s="38">
        <v>113190</v>
      </c>
      <c r="M31" s="36">
        <f t="shared" si="2"/>
        <v>113001</v>
      </c>
    </row>
    <row r="32" spans="2:16" ht="11.25" x14ac:dyDescent="0.2">
      <c r="B32" s="5">
        <v>51000000</v>
      </c>
      <c r="C32" s="2" t="str">
        <f t="shared" si="22"/>
        <v>51100000</v>
      </c>
      <c r="D32" s="2" t="str">
        <f t="shared" si="23"/>
        <v>51101500</v>
      </c>
      <c r="E32" s="11">
        <v>511015031</v>
      </c>
      <c r="F32" s="14" t="s">
        <v>40</v>
      </c>
      <c r="G32" s="9">
        <v>1</v>
      </c>
      <c r="H32" s="37">
        <v>47446</v>
      </c>
      <c r="I32" s="37">
        <f t="shared" si="5"/>
        <v>6224.9151999999995</v>
      </c>
      <c r="J32" s="37">
        <f t="shared" si="6"/>
        <v>53670.915200000003</v>
      </c>
      <c r="K32" s="38">
        <v>61200</v>
      </c>
      <c r="L32" s="38">
        <v>59976</v>
      </c>
      <c r="M32" s="36">
        <f t="shared" si="2"/>
        <v>58282</v>
      </c>
    </row>
    <row r="33" spans="2:13" ht="11.25" x14ac:dyDescent="0.2">
      <c r="B33" s="5">
        <v>51000000</v>
      </c>
      <c r="C33" s="2" t="str">
        <f t="shared" ref="C33" si="24">CONCATENATE(MID(E33,1,4),"0000")</f>
        <v>51200000</v>
      </c>
      <c r="D33" s="2" t="str">
        <f t="shared" ref="D33" si="25">CONCATENATE(MID(E33,1,6),"00")</f>
        <v>51201800</v>
      </c>
      <c r="E33" s="10">
        <v>51201805</v>
      </c>
      <c r="F33" s="14" t="s">
        <v>41</v>
      </c>
      <c r="G33" s="9">
        <v>1</v>
      </c>
      <c r="H33" s="37">
        <v>267286</v>
      </c>
      <c r="I33" s="37">
        <f t="shared" si="5"/>
        <v>35067.923199999997</v>
      </c>
      <c r="J33" s="37">
        <f t="shared" si="6"/>
        <v>302353.92320000002</v>
      </c>
      <c r="K33" s="38">
        <v>280800</v>
      </c>
      <c r="L33" s="38">
        <v>275184</v>
      </c>
      <c r="M33" s="36">
        <f t="shared" si="2"/>
        <v>286112</v>
      </c>
    </row>
    <row r="34" spans="2:13" ht="11.25" x14ac:dyDescent="0.2">
      <c r="B34" s="5">
        <v>51000000</v>
      </c>
      <c r="C34" s="2" t="str">
        <f t="shared" ref="C34" si="26">CONCATENATE(MID(E34,1,4),"0000")</f>
        <v>51200000</v>
      </c>
      <c r="D34" s="2" t="str">
        <f t="shared" ref="D34" si="27">CONCATENATE(MID(E34,1,6),"00")</f>
        <v>51201800</v>
      </c>
      <c r="E34" s="10">
        <v>51201806</v>
      </c>
      <c r="F34" s="14" t="s">
        <v>42</v>
      </c>
      <c r="G34" s="9">
        <v>1</v>
      </c>
      <c r="H34" s="37">
        <v>93450</v>
      </c>
      <c r="I34" s="37">
        <f t="shared" si="5"/>
        <v>12260.639999999998</v>
      </c>
      <c r="J34" s="37">
        <f t="shared" si="6"/>
        <v>105710.64</v>
      </c>
      <c r="K34" s="38">
        <v>94150</v>
      </c>
      <c r="L34" s="38">
        <v>92267</v>
      </c>
      <c r="M34" s="36">
        <f t="shared" si="2"/>
        <v>97375</v>
      </c>
    </row>
    <row r="35" spans="2:13" ht="11.25" x14ac:dyDescent="0.2">
      <c r="B35" s="5">
        <v>51000000</v>
      </c>
      <c r="C35" s="2">
        <v>51160000</v>
      </c>
      <c r="D35" s="2">
        <v>51161600</v>
      </c>
      <c r="E35" s="11">
        <v>51161616</v>
      </c>
      <c r="F35" s="14" t="s">
        <v>43</v>
      </c>
      <c r="G35" s="9">
        <v>1</v>
      </c>
      <c r="H35" s="37">
        <v>54269</v>
      </c>
      <c r="I35" s="37">
        <f t="shared" si="5"/>
        <v>7120.0927999999994</v>
      </c>
      <c r="J35" s="37">
        <f t="shared" si="6"/>
        <v>61389.092799999999</v>
      </c>
      <c r="K35" s="38">
        <v>86650</v>
      </c>
      <c r="L35" s="38">
        <v>84917</v>
      </c>
      <c r="M35" s="36">
        <f t="shared" si="2"/>
        <v>77652</v>
      </c>
    </row>
    <row r="36" spans="2:13" ht="11.25" x14ac:dyDescent="0.2">
      <c r="B36" s="5">
        <v>51000000</v>
      </c>
      <c r="C36" s="2" t="str">
        <f t="shared" ref="C36:C37" si="28">CONCATENATE(MID(E36,1,4),"0000")</f>
        <v>51180000</v>
      </c>
      <c r="D36" s="2" t="str">
        <f t="shared" ref="D36:D37" si="29">CONCATENATE(MID(E36,1,6),"00")</f>
        <v>51181700</v>
      </c>
      <c r="E36" s="10">
        <v>51181701</v>
      </c>
      <c r="F36" s="14" t="s">
        <v>44</v>
      </c>
      <c r="G36" s="9">
        <v>1</v>
      </c>
      <c r="H36" s="37">
        <v>20244</v>
      </c>
      <c r="I36" s="37">
        <f t="shared" si="5"/>
        <v>2656.0127999999995</v>
      </c>
      <c r="J36" s="37">
        <f t="shared" si="6"/>
        <v>22900.0128</v>
      </c>
      <c r="K36" s="38">
        <v>26400</v>
      </c>
      <c r="L36" s="38">
        <v>25872</v>
      </c>
      <c r="M36" s="36">
        <f t="shared" si="2"/>
        <v>25057</v>
      </c>
    </row>
    <row r="37" spans="2:13" ht="11.25" x14ac:dyDescent="0.2">
      <c r="B37" s="5">
        <v>51000000</v>
      </c>
      <c r="C37" s="2" t="str">
        <f t="shared" si="28"/>
        <v>51180000</v>
      </c>
      <c r="D37" s="2" t="str">
        <f t="shared" si="29"/>
        <v>51181700</v>
      </c>
      <c r="E37" s="10">
        <v>51181701</v>
      </c>
      <c r="F37" s="14" t="s">
        <v>45</v>
      </c>
      <c r="G37" s="9">
        <v>1</v>
      </c>
      <c r="H37" s="37">
        <v>13480</v>
      </c>
      <c r="I37" s="37">
        <f t="shared" si="5"/>
        <v>1768.5759999999998</v>
      </c>
      <c r="J37" s="37">
        <f t="shared" si="6"/>
        <v>15248.575999999999</v>
      </c>
      <c r="K37" s="38">
        <v>26400</v>
      </c>
      <c r="L37" s="38">
        <v>25872</v>
      </c>
      <c r="M37" s="36">
        <f t="shared" si="2"/>
        <v>22506</v>
      </c>
    </row>
    <row r="38" spans="2:13" ht="11.25" x14ac:dyDescent="0.2">
      <c r="B38" s="5">
        <v>51000000</v>
      </c>
      <c r="C38" s="2" t="str">
        <f t="shared" ref="C38" si="30">CONCATENATE(MID(E38,1,4),"0000")</f>
        <v>51180000</v>
      </c>
      <c r="D38" s="2" t="str">
        <f t="shared" ref="D38" si="31">CONCATENATE(MID(E38,1,6),"00")</f>
        <v>51181700</v>
      </c>
      <c r="E38" s="10">
        <v>51181701</v>
      </c>
      <c r="F38" s="14" t="s">
        <v>46</v>
      </c>
      <c r="G38" s="9">
        <v>1</v>
      </c>
      <c r="H38" s="37">
        <v>19960</v>
      </c>
      <c r="I38" s="37">
        <f t="shared" si="5"/>
        <v>2618.7519999999995</v>
      </c>
      <c r="J38" s="37">
        <f t="shared" si="6"/>
        <v>22578.752</v>
      </c>
      <c r="K38" s="38">
        <v>36500</v>
      </c>
      <c r="L38" s="38">
        <v>35770</v>
      </c>
      <c r="M38" s="36">
        <f t="shared" si="2"/>
        <v>31616</v>
      </c>
    </row>
    <row r="39" spans="2:13" ht="11.25" x14ac:dyDescent="0.2">
      <c r="B39" s="5">
        <v>51000000</v>
      </c>
      <c r="C39" s="3">
        <v>51120000</v>
      </c>
      <c r="D39" s="3">
        <v>51121700</v>
      </c>
      <c r="E39" s="11">
        <v>51121725</v>
      </c>
      <c r="F39" s="14" t="s">
        <v>47</v>
      </c>
      <c r="G39" s="9">
        <v>1</v>
      </c>
      <c r="H39" s="37">
        <v>14426</v>
      </c>
      <c r="I39" s="37">
        <f t="shared" si="5"/>
        <v>1892.6911999999998</v>
      </c>
      <c r="J39" s="37">
        <f t="shared" si="6"/>
        <v>16318.691199999999</v>
      </c>
      <c r="K39" s="38">
        <v>16500</v>
      </c>
      <c r="L39" s="38">
        <v>16170</v>
      </c>
      <c r="M39" s="36">
        <f t="shared" si="2"/>
        <v>16329</v>
      </c>
    </row>
    <row r="40" spans="2:13" ht="11.25" x14ac:dyDescent="0.2">
      <c r="B40" s="5">
        <v>51000000</v>
      </c>
      <c r="C40" s="2" t="str">
        <f t="shared" ref="C40:C41" si="32">CONCATENATE(MID(E40,1,4),"0000")</f>
        <v>51200000</v>
      </c>
      <c r="D40" s="2" t="str">
        <f t="shared" ref="D40:D41" si="33">CONCATENATE(MID(E40,1,6),"00")</f>
        <v>51201800</v>
      </c>
      <c r="E40" s="10">
        <v>51201806</v>
      </c>
      <c r="F40" s="14" t="s">
        <v>48</v>
      </c>
      <c r="G40" s="9">
        <v>1</v>
      </c>
      <c r="H40" s="37">
        <v>99854</v>
      </c>
      <c r="I40" s="37">
        <f t="shared" si="5"/>
        <v>13100.844799999999</v>
      </c>
      <c r="J40" s="37">
        <f t="shared" si="6"/>
        <v>112954.84479999999</v>
      </c>
      <c r="K40" s="38">
        <v>118500</v>
      </c>
      <c r="L40" s="38">
        <v>116130</v>
      </c>
      <c r="M40" s="36">
        <f t="shared" si="2"/>
        <v>115861</v>
      </c>
    </row>
    <row r="41" spans="2:13" ht="11.25" x14ac:dyDescent="0.2">
      <c r="B41" s="5">
        <v>51000000</v>
      </c>
      <c r="C41" s="2" t="str">
        <f t="shared" si="32"/>
        <v>51200000</v>
      </c>
      <c r="D41" s="2" t="str">
        <f t="shared" si="33"/>
        <v>51201800</v>
      </c>
      <c r="E41" s="10">
        <v>51201806</v>
      </c>
      <c r="F41" s="14" t="s">
        <v>49</v>
      </c>
      <c r="G41" s="9">
        <v>1</v>
      </c>
      <c r="H41" s="37">
        <v>59298</v>
      </c>
      <c r="I41" s="37">
        <f t="shared" si="5"/>
        <v>7779.8975999999993</v>
      </c>
      <c r="J41" s="37">
        <f t="shared" si="6"/>
        <v>67077.897599999997</v>
      </c>
      <c r="K41" s="38">
        <v>75500</v>
      </c>
      <c r="L41" s="38">
        <v>73990</v>
      </c>
      <c r="M41" s="36">
        <f t="shared" si="2"/>
        <v>72189</v>
      </c>
    </row>
    <row r="42" spans="2:13" ht="11.25" x14ac:dyDescent="0.2">
      <c r="B42" s="5">
        <v>51000000</v>
      </c>
      <c r="C42" s="2" t="str">
        <f t="shared" ref="C42:C43" si="34">CONCATENATE(MID(E42,1,4),"0000")</f>
        <v>51190000</v>
      </c>
      <c r="D42" s="2" t="str">
        <f t="shared" ref="D42:D43" si="35">CONCATENATE(MID(E42,1,6),"00")</f>
        <v>51191900</v>
      </c>
      <c r="E42" s="10">
        <v>51191905</v>
      </c>
      <c r="F42" s="14" t="s">
        <v>50</v>
      </c>
      <c r="G42" s="9">
        <v>1</v>
      </c>
      <c r="H42" s="37">
        <v>57614</v>
      </c>
      <c r="I42" s="37">
        <f t="shared" si="5"/>
        <v>7558.956799999999</v>
      </c>
      <c r="J42" s="37">
        <f t="shared" si="6"/>
        <v>65172.9568</v>
      </c>
      <c r="K42" s="38">
        <v>60600</v>
      </c>
      <c r="L42" s="38">
        <v>59388</v>
      </c>
      <c r="M42" s="36">
        <f t="shared" si="2"/>
        <v>61720</v>
      </c>
    </row>
    <row r="43" spans="2:13" ht="11.25" x14ac:dyDescent="0.2">
      <c r="B43" s="5">
        <v>51000000</v>
      </c>
      <c r="C43" s="2" t="str">
        <f t="shared" si="34"/>
        <v>42230000</v>
      </c>
      <c r="D43" s="2" t="str">
        <f t="shared" si="35"/>
        <v>42231800</v>
      </c>
      <c r="E43" s="10">
        <v>42231801</v>
      </c>
      <c r="F43" s="15" t="s">
        <v>51</v>
      </c>
      <c r="G43" s="9">
        <v>1</v>
      </c>
      <c r="H43" s="37">
        <v>111722</v>
      </c>
      <c r="I43" s="37">
        <f t="shared" si="5"/>
        <v>14657.926399999998</v>
      </c>
      <c r="J43" s="37">
        <f t="shared" si="6"/>
        <v>126379.9264</v>
      </c>
      <c r="K43" s="38">
        <v>126200</v>
      </c>
      <c r="L43" s="38">
        <v>123676</v>
      </c>
      <c r="M43" s="36">
        <f t="shared" si="2"/>
        <v>125418</v>
      </c>
    </row>
    <row r="44" spans="2:13" ht="11.25" x14ac:dyDescent="0.2">
      <c r="B44" s="5">
        <v>51000000</v>
      </c>
      <c r="C44" s="3">
        <v>51120000</v>
      </c>
      <c r="D44" s="3">
        <v>51121700</v>
      </c>
      <c r="E44" s="11">
        <v>51121725</v>
      </c>
      <c r="F44" s="14" t="s">
        <v>52</v>
      </c>
      <c r="G44" s="9">
        <v>1</v>
      </c>
      <c r="H44" s="37">
        <v>26408</v>
      </c>
      <c r="I44" s="37">
        <f t="shared" si="5"/>
        <v>3464.7295999999997</v>
      </c>
      <c r="J44" s="37">
        <f t="shared" si="6"/>
        <v>29872.729599999999</v>
      </c>
      <c r="K44" s="38">
        <v>26400</v>
      </c>
      <c r="L44" s="38">
        <v>25872</v>
      </c>
      <c r="M44" s="36">
        <f t="shared" si="2"/>
        <v>27381</v>
      </c>
    </row>
    <row r="45" spans="2:13" ht="11.25" x14ac:dyDescent="0.2">
      <c r="B45" s="5">
        <v>51000000</v>
      </c>
      <c r="C45" s="2" t="str">
        <f t="shared" ref="C45:C48" si="36">CONCATENATE(MID(E45,1,4),"0000")</f>
        <v>51160000</v>
      </c>
      <c r="D45" s="2" t="str">
        <f t="shared" ref="D45:D48" si="37">CONCATENATE(MID(E45,1,6),"00")</f>
        <v>51161800</v>
      </c>
      <c r="E45" s="10">
        <v>51161811</v>
      </c>
      <c r="F45" s="15" t="s">
        <v>53</v>
      </c>
      <c r="G45" s="9">
        <v>1</v>
      </c>
      <c r="H45" s="37">
        <v>35542</v>
      </c>
      <c r="I45" s="37">
        <f t="shared" si="5"/>
        <v>4663.1103999999996</v>
      </c>
      <c r="J45" s="37">
        <f t="shared" si="6"/>
        <v>40205.110399999998</v>
      </c>
      <c r="K45" s="38">
        <v>38200</v>
      </c>
      <c r="L45" s="38">
        <v>37436</v>
      </c>
      <c r="M45" s="36">
        <f t="shared" si="2"/>
        <v>38613</v>
      </c>
    </row>
    <row r="46" spans="2:13" ht="11.25" x14ac:dyDescent="0.2">
      <c r="B46" s="5">
        <v>51000000</v>
      </c>
      <c r="C46" s="2" t="str">
        <f t="shared" si="36"/>
        <v>51160000</v>
      </c>
      <c r="D46" s="2" t="str">
        <f t="shared" si="37"/>
        <v>51161800</v>
      </c>
      <c r="E46" s="10">
        <v>51161811</v>
      </c>
      <c r="F46" s="15" t="s">
        <v>54</v>
      </c>
      <c r="G46" s="9">
        <v>1</v>
      </c>
      <c r="H46" s="37">
        <v>34778</v>
      </c>
      <c r="I46" s="37">
        <f t="shared" si="5"/>
        <v>4562.873599999999</v>
      </c>
      <c r="J46" s="37">
        <f t="shared" si="6"/>
        <v>39340.873599999999</v>
      </c>
      <c r="K46" s="38">
        <v>33500</v>
      </c>
      <c r="L46" s="38">
        <v>32830</v>
      </c>
      <c r="M46" s="36">
        <f t="shared" si="2"/>
        <v>35223</v>
      </c>
    </row>
    <row r="47" spans="2:13" ht="11.25" x14ac:dyDescent="0.2">
      <c r="B47" s="5">
        <v>51000000</v>
      </c>
      <c r="C47" s="2" t="str">
        <f t="shared" si="36"/>
        <v>51160000</v>
      </c>
      <c r="D47" s="2" t="str">
        <f t="shared" si="37"/>
        <v>51161800</v>
      </c>
      <c r="E47" s="10">
        <v>51161811</v>
      </c>
      <c r="F47" s="15" t="s">
        <v>55</v>
      </c>
      <c r="G47" s="9">
        <v>1</v>
      </c>
      <c r="H47" s="37">
        <v>38536</v>
      </c>
      <c r="I47" s="37">
        <f t="shared" si="5"/>
        <v>5055.9231999999993</v>
      </c>
      <c r="J47" s="37">
        <f t="shared" si="6"/>
        <v>43591.923199999997</v>
      </c>
      <c r="K47" s="38">
        <v>36200</v>
      </c>
      <c r="L47" s="38">
        <v>35476</v>
      </c>
      <c r="M47" s="36">
        <f t="shared" si="2"/>
        <v>38422</v>
      </c>
    </row>
    <row r="48" spans="2:13" ht="11.25" x14ac:dyDescent="0.2">
      <c r="B48" s="5">
        <v>51000000</v>
      </c>
      <c r="C48" s="2" t="str">
        <f t="shared" si="36"/>
        <v>51120000</v>
      </c>
      <c r="D48" s="2" t="str">
        <f t="shared" si="37"/>
        <v>51121700</v>
      </c>
      <c r="E48" s="10">
        <v>51121725</v>
      </c>
      <c r="F48" s="14" t="s">
        <v>56</v>
      </c>
      <c r="G48" s="9">
        <v>1</v>
      </c>
      <c r="H48" s="37">
        <v>26408</v>
      </c>
      <c r="I48" s="37">
        <f t="shared" si="5"/>
        <v>3464.7295999999997</v>
      </c>
      <c r="J48" s="37">
        <f t="shared" si="6"/>
        <v>29872.729599999999</v>
      </c>
      <c r="K48" s="38">
        <v>26400</v>
      </c>
      <c r="L48" s="38">
        <v>25872</v>
      </c>
      <c r="M48" s="36">
        <f t="shared" si="2"/>
        <v>27381</v>
      </c>
    </row>
    <row r="49" spans="2:13" ht="11.25" x14ac:dyDescent="0.2">
      <c r="B49" s="5">
        <v>51000000</v>
      </c>
      <c r="C49" s="3">
        <v>51150000</v>
      </c>
      <c r="D49" s="3">
        <v>51151500</v>
      </c>
      <c r="E49" s="11">
        <v>51151511</v>
      </c>
      <c r="F49" s="14" t="s">
        <v>57</v>
      </c>
      <c r="G49" s="9">
        <v>1</v>
      </c>
      <c r="H49" s="37">
        <v>17120</v>
      </c>
      <c r="I49" s="37">
        <f t="shared" si="5"/>
        <v>2246.1439999999998</v>
      </c>
      <c r="J49" s="37">
        <f t="shared" si="6"/>
        <v>19366.144</v>
      </c>
      <c r="K49" s="38">
        <v>30500</v>
      </c>
      <c r="L49" s="38">
        <v>29890</v>
      </c>
      <c r="M49" s="36">
        <f t="shared" si="2"/>
        <v>26585</v>
      </c>
    </row>
    <row r="50" spans="2:13" ht="11.25" x14ac:dyDescent="0.2">
      <c r="B50" s="5">
        <v>51000000</v>
      </c>
      <c r="C50" s="3">
        <v>51150000</v>
      </c>
      <c r="D50" s="3">
        <v>51151500</v>
      </c>
      <c r="E50" s="11">
        <v>51151511</v>
      </c>
      <c r="F50" s="14" t="s">
        <v>58</v>
      </c>
      <c r="G50" s="9">
        <v>1</v>
      </c>
      <c r="H50" s="37">
        <v>144630</v>
      </c>
      <c r="I50" s="37">
        <f t="shared" si="5"/>
        <v>18975.455999999998</v>
      </c>
      <c r="J50" s="37">
        <f t="shared" si="6"/>
        <v>163605.45600000001</v>
      </c>
      <c r="K50" s="38">
        <v>157500</v>
      </c>
      <c r="L50" s="38">
        <v>154350</v>
      </c>
      <c r="M50" s="36">
        <f t="shared" si="2"/>
        <v>158485</v>
      </c>
    </row>
    <row r="51" spans="2:13" ht="11.25" x14ac:dyDescent="0.2">
      <c r="B51" s="5">
        <v>51000000</v>
      </c>
      <c r="C51" s="3">
        <v>51190000</v>
      </c>
      <c r="D51" s="3">
        <v>51191900</v>
      </c>
      <c r="E51" s="11">
        <v>51191905</v>
      </c>
      <c r="F51" s="14" t="s">
        <v>59</v>
      </c>
      <c r="G51" s="9">
        <v>1</v>
      </c>
      <c r="H51" s="37">
        <v>74550</v>
      </c>
      <c r="I51" s="37">
        <f t="shared" si="5"/>
        <v>9780.9599999999991</v>
      </c>
      <c r="J51" s="37">
        <f t="shared" si="6"/>
        <v>84330.959999999992</v>
      </c>
      <c r="K51" s="38">
        <v>75400</v>
      </c>
      <c r="L51" s="38">
        <v>73892</v>
      </c>
      <c r="M51" s="36">
        <f t="shared" si="2"/>
        <v>77874</v>
      </c>
    </row>
    <row r="52" spans="2:13" ht="11.25" x14ac:dyDescent="0.2">
      <c r="B52" s="5">
        <v>51000000</v>
      </c>
      <c r="C52" s="3">
        <v>51190000</v>
      </c>
      <c r="D52" s="3">
        <v>51191900</v>
      </c>
      <c r="E52" s="11">
        <v>51191905</v>
      </c>
      <c r="F52" s="14" t="s">
        <v>60</v>
      </c>
      <c r="G52" s="9">
        <v>1</v>
      </c>
      <c r="H52" s="37">
        <v>50171</v>
      </c>
      <c r="I52" s="37">
        <f t="shared" si="5"/>
        <v>6582.435199999999</v>
      </c>
      <c r="J52" s="37">
        <f t="shared" si="6"/>
        <v>56753.4352</v>
      </c>
      <c r="K52" s="38">
        <v>78250</v>
      </c>
      <c r="L52" s="38">
        <v>76685</v>
      </c>
      <c r="M52" s="36">
        <f t="shared" si="2"/>
        <v>70562</v>
      </c>
    </row>
    <row r="53" spans="2:13" ht="11.25" x14ac:dyDescent="0.2">
      <c r="B53" s="5">
        <v>53000000</v>
      </c>
      <c r="C53" s="3">
        <v>53130000</v>
      </c>
      <c r="D53" s="3">
        <v>53131600</v>
      </c>
      <c r="E53" s="11">
        <v>53131616</v>
      </c>
      <c r="F53" s="14" t="s">
        <v>61</v>
      </c>
      <c r="G53" s="9">
        <v>1</v>
      </c>
      <c r="H53" s="37">
        <v>17971</v>
      </c>
      <c r="I53" s="37">
        <f t="shared" si="5"/>
        <v>2357.7951999999996</v>
      </c>
      <c r="J53" s="37">
        <f t="shared" si="6"/>
        <v>20328.7952</v>
      </c>
      <c r="K53" s="38">
        <v>28200</v>
      </c>
      <c r="L53" s="38">
        <v>27636</v>
      </c>
      <c r="M53" s="36">
        <f t="shared" si="2"/>
        <v>25388</v>
      </c>
    </row>
    <row r="54" spans="2:13" ht="11.25" x14ac:dyDescent="0.2">
      <c r="B54" s="5">
        <v>51000000</v>
      </c>
      <c r="C54" s="2" t="str">
        <f t="shared" ref="C54" si="38">CONCATENATE(MID(E54,1,4),"0000")</f>
        <v>51140000</v>
      </c>
      <c r="D54" s="2" t="str">
        <f t="shared" ref="D54" si="39">CONCATENATE(MID(E54,1,6),"00")</f>
        <v>51142000</v>
      </c>
      <c r="E54" s="10">
        <v>51142002</v>
      </c>
      <c r="F54" s="14" t="s">
        <v>62</v>
      </c>
      <c r="G54" s="9">
        <v>1</v>
      </c>
      <c r="H54" s="37">
        <v>60102</v>
      </c>
      <c r="I54" s="37">
        <f t="shared" si="5"/>
        <v>7885.3823999999986</v>
      </c>
      <c r="J54" s="37">
        <f t="shared" si="6"/>
        <v>67987.382400000002</v>
      </c>
      <c r="K54" s="38">
        <v>59511</v>
      </c>
      <c r="L54" s="38">
        <v>58320.78</v>
      </c>
      <c r="M54" s="36">
        <f t="shared" si="2"/>
        <v>61939</v>
      </c>
    </row>
    <row r="55" spans="2:13" ht="11.25" x14ac:dyDescent="0.2">
      <c r="B55" s="5">
        <v>51000000</v>
      </c>
      <c r="C55" s="2" t="str">
        <f t="shared" ref="C55:C56" si="40">CONCATENATE(MID(E55,1,4),"0000")</f>
        <v>51140000</v>
      </c>
      <c r="D55" s="2" t="str">
        <f t="shared" ref="D55:D56" si="41">CONCATENATE(MID(E55,1,6),"00")</f>
        <v>51142000</v>
      </c>
      <c r="E55" s="10">
        <v>51142002</v>
      </c>
      <c r="F55" s="14" t="s">
        <v>63</v>
      </c>
      <c r="G55" s="9">
        <v>1</v>
      </c>
      <c r="H55" s="37">
        <v>55608</v>
      </c>
      <c r="I55" s="37">
        <f t="shared" si="5"/>
        <v>7295.7695999999987</v>
      </c>
      <c r="J55" s="37">
        <f t="shared" si="6"/>
        <v>62903.7696</v>
      </c>
      <c r="K55" s="38">
        <v>59511</v>
      </c>
      <c r="L55" s="38">
        <v>58320.78</v>
      </c>
      <c r="M55" s="36">
        <f t="shared" si="2"/>
        <v>60245</v>
      </c>
    </row>
    <row r="56" spans="2:13" ht="11.25" x14ac:dyDescent="0.2">
      <c r="B56" s="5">
        <v>51000000</v>
      </c>
      <c r="C56" s="2" t="str">
        <f t="shared" si="40"/>
        <v>51190000</v>
      </c>
      <c r="D56" s="2" t="str">
        <f t="shared" si="41"/>
        <v>51191900</v>
      </c>
      <c r="E56" s="10">
        <v>51191905</v>
      </c>
      <c r="F56" s="14" t="s">
        <v>64</v>
      </c>
      <c r="G56" s="9">
        <v>1</v>
      </c>
      <c r="H56" s="37">
        <v>74152</v>
      </c>
      <c r="I56" s="37">
        <f t="shared" si="5"/>
        <v>9728.7423999999992</v>
      </c>
      <c r="J56" s="37">
        <f t="shared" si="6"/>
        <v>83880.742400000003</v>
      </c>
      <c r="K56" s="38">
        <v>71500</v>
      </c>
      <c r="L56" s="38">
        <v>70070</v>
      </c>
      <c r="M56" s="36">
        <f t="shared" si="2"/>
        <v>75150</v>
      </c>
    </row>
    <row r="57" spans="2:13" ht="11.25" x14ac:dyDescent="0.2">
      <c r="B57" s="5">
        <v>51000000</v>
      </c>
      <c r="C57" s="2" t="str">
        <f t="shared" ref="C57" si="42">CONCATENATE(MID(E57,1,4),"0000")</f>
        <v>51190000</v>
      </c>
      <c r="D57" s="2" t="str">
        <f t="shared" ref="D57" si="43">CONCATENATE(MID(E57,1,6),"00")</f>
        <v>51191900</v>
      </c>
      <c r="E57" s="10">
        <v>51191905</v>
      </c>
      <c r="F57" s="14" t="s">
        <v>65</v>
      </c>
      <c r="G57" s="9">
        <v>1</v>
      </c>
      <c r="H57" s="37">
        <v>18194</v>
      </c>
      <c r="I57" s="37">
        <f t="shared" si="5"/>
        <v>2387.0527999999995</v>
      </c>
      <c r="J57" s="37">
        <f t="shared" si="6"/>
        <v>20581.052799999998</v>
      </c>
      <c r="K57" s="38">
        <v>16950</v>
      </c>
      <c r="L57" s="38">
        <v>16611</v>
      </c>
      <c r="M57" s="36">
        <f t="shared" si="2"/>
        <v>18047</v>
      </c>
    </row>
    <row r="58" spans="2:13" ht="11.25" x14ac:dyDescent="0.2">
      <c r="B58" s="5">
        <v>51000000</v>
      </c>
      <c r="C58" s="3">
        <v>51100000</v>
      </c>
      <c r="D58" s="3">
        <v>51101500</v>
      </c>
      <c r="E58" s="11">
        <v>51101550</v>
      </c>
      <c r="F58" s="14" t="s">
        <v>66</v>
      </c>
      <c r="G58" s="9">
        <v>1</v>
      </c>
      <c r="H58" s="37">
        <v>7162</v>
      </c>
      <c r="I58" s="37">
        <f t="shared" si="5"/>
        <v>939.6543999999999</v>
      </c>
      <c r="J58" s="37">
        <f t="shared" si="6"/>
        <v>8101.6543999999994</v>
      </c>
      <c r="K58" s="38">
        <v>13300</v>
      </c>
      <c r="L58" s="38">
        <v>13034</v>
      </c>
      <c r="M58" s="36">
        <f t="shared" si="2"/>
        <v>11478</v>
      </c>
    </row>
    <row r="59" spans="2:13" ht="11.25" x14ac:dyDescent="0.2">
      <c r="B59" s="5">
        <v>51000000</v>
      </c>
      <c r="C59" s="2" t="str">
        <f t="shared" ref="C59" si="44">CONCATENATE(MID(E59,1,4),"0000")</f>
        <v>51100000</v>
      </c>
      <c r="D59" s="2" t="str">
        <f t="shared" ref="D59" si="45">CONCATENATE(MID(E59,1,6),"00")</f>
        <v>51101500</v>
      </c>
      <c r="E59" s="10">
        <v>51101535</v>
      </c>
      <c r="F59" s="14" t="s">
        <v>67</v>
      </c>
      <c r="G59" s="9">
        <v>1</v>
      </c>
      <c r="H59" s="37">
        <v>55924</v>
      </c>
      <c r="I59" s="37">
        <f t="shared" si="5"/>
        <v>7337.228799999999</v>
      </c>
      <c r="J59" s="37">
        <f t="shared" si="6"/>
        <v>63261.228799999997</v>
      </c>
      <c r="K59" s="38">
        <v>46500</v>
      </c>
      <c r="L59" s="38">
        <v>45570</v>
      </c>
      <c r="M59" s="36">
        <f t="shared" si="2"/>
        <v>51777</v>
      </c>
    </row>
    <row r="60" spans="2:13" ht="11.25" x14ac:dyDescent="0.2">
      <c r="B60" s="5">
        <v>51000000</v>
      </c>
      <c r="C60" s="3">
        <v>51190000</v>
      </c>
      <c r="D60" s="3">
        <v>51191900</v>
      </c>
      <c r="E60" s="11">
        <v>51191905</v>
      </c>
      <c r="F60" s="14" t="s">
        <v>68</v>
      </c>
      <c r="G60" s="9">
        <v>1</v>
      </c>
      <c r="H60" s="37">
        <v>26756</v>
      </c>
      <c r="I60" s="37">
        <f t="shared" si="5"/>
        <v>3510.3871999999997</v>
      </c>
      <c r="J60" s="37">
        <f t="shared" si="6"/>
        <v>30266.387200000001</v>
      </c>
      <c r="K60" s="38">
        <v>33400</v>
      </c>
      <c r="L60" s="38">
        <v>32732</v>
      </c>
      <c r="M60" s="36">
        <f t="shared" si="2"/>
        <v>32132</v>
      </c>
    </row>
    <row r="61" spans="2:13" ht="11.25" x14ac:dyDescent="0.2">
      <c r="B61" s="5">
        <v>51000000</v>
      </c>
      <c r="C61" s="3">
        <v>51190000</v>
      </c>
      <c r="D61" s="3">
        <v>51191900</v>
      </c>
      <c r="E61" s="11">
        <v>51191905</v>
      </c>
      <c r="F61" s="14" t="s">
        <v>69</v>
      </c>
      <c r="G61" s="9">
        <v>1</v>
      </c>
      <c r="H61" s="37">
        <v>25023</v>
      </c>
      <c r="I61" s="37">
        <f t="shared" si="5"/>
        <v>3283.0175999999997</v>
      </c>
      <c r="J61" s="37">
        <f t="shared" si="6"/>
        <v>28306.017599999999</v>
      </c>
      <c r="K61" s="38">
        <v>45200</v>
      </c>
      <c r="L61" s="38">
        <v>44296</v>
      </c>
      <c r="M61" s="36">
        <f t="shared" si="2"/>
        <v>39267</v>
      </c>
    </row>
    <row r="62" spans="2:13" ht="11.25" x14ac:dyDescent="0.2">
      <c r="B62" s="5">
        <v>73000000</v>
      </c>
      <c r="C62" s="3">
        <v>73100000</v>
      </c>
      <c r="D62" s="3">
        <v>73101700</v>
      </c>
      <c r="E62" s="11">
        <v>73101702</v>
      </c>
      <c r="F62" s="14" t="s">
        <v>70</v>
      </c>
      <c r="G62" s="9">
        <v>1</v>
      </c>
      <c r="H62" s="37">
        <v>78350</v>
      </c>
      <c r="I62" s="37">
        <f t="shared" si="5"/>
        <v>10279.519999999999</v>
      </c>
      <c r="J62" s="37">
        <f t="shared" si="6"/>
        <v>88629.52</v>
      </c>
      <c r="K62" s="38">
        <v>85550</v>
      </c>
      <c r="L62" s="38">
        <v>83839</v>
      </c>
      <c r="M62" s="36">
        <f t="shared" si="2"/>
        <v>86006</v>
      </c>
    </row>
    <row r="63" spans="2:13" ht="11.25" x14ac:dyDescent="0.2">
      <c r="B63" s="5">
        <v>51000000</v>
      </c>
      <c r="C63" s="3">
        <v>51160000</v>
      </c>
      <c r="D63" s="3">
        <v>51161600</v>
      </c>
      <c r="E63" s="11">
        <v>51161615</v>
      </c>
      <c r="F63" s="14" t="s">
        <v>71</v>
      </c>
      <c r="G63" s="9">
        <v>1</v>
      </c>
      <c r="H63" s="37">
        <v>20509</v>
      </c>
      <c r="I63" s="37">
        <f t="shared" si="5"/>
        <v>2690.7807999999995</v>
      </c>
      <c r="J63" s="37">
        <f t="shared" si="6"/>
        <v>23199.7808</v>
      </c>
      <c r="K63" s="38">
        <v>33250</v>
      </c>
      <c r="L63" s="38">
        <v>32585</v>
      </c>
      <c r="M63" s="36">
        <f t="shared" si="2"/>
        <v>29678</v>
      </c>
    </row>
    <row r="64" spans="2:13" ht="11.25" x14ac:dyDescent="0.2">
      <c r="B64" s="5">
        <v>10000000</v>
      </c>
      <c r="C64" s="3">
        <v>10220000</v>
      </c>
      <c r="D64" s="3">
        <v>10224900</v>
      </c>
      <c r="E64" s="11">
        <v>10224902</v>
      </c>
      <c r="F64" s="14" t="s">
        <v>72</v>
      </c>
      <c r="G64" s="9">
        <v>1</v>
      </c>
      <c r="H64" s="37">
        <v>72270</v>
      </c>
      <c r="I64" s="37">
        <f t="shared" si="5"/>
        <v>9481.8239999999987</v>
      </c>
      <c r="J64" s="37">
        <f t="shared" si="6"/>
        <v>81751.823999999993</v>
      </c>
      <c r="K64" s="38">
        <v>110500</v>
      </c>
      <c r="L64" s="38">
        <v>108290</v>
      </c>
      <c r="M64" s="36">
        <f t="shared" si="2"/>
        <v>100180</v>
      </c>
    </row>
    <row r="65" spans="2:13" ht="11.25" x14ac:dyDescent="0.2">
      <c r="B65" s="5">
        <v>10000000</v>
      </c>
      <c r="C65" s="3">
        <v>10220000</v>
      </c>
      <c r="D65" s="3">
        <v>10224900</v>
      </c>
      <c r="E65" s="11">
        <v>10224902</v>
      </c>
      <c r="F65" s="14" t="s">
        <v>73</v>
      </c>
      <c r="G65" s="9">
        <v>1</v>
      </c>
      <c r="H65" s="37">
        <v>72270</v>
      </c>
      <c r="I65" s="37">
        <f t="shared" si="5"/>
        <v>9481.8239999999987</v>
      </c>
      <c r="J65" s="37">
        <f t="shared" si="6"/>
        <v>81751.823999999993</v>
      </c>
      <c r="K65" s="38">
        <v>92900</v>
      </c>
      <c r="L65" s="38">
        <v>91042</v>
      </c>
      <c r="M65" s="36">
        <f t="shared" si="2"/>
        <v>88564</v>
      </c>
    </row>
    <row r="66" spans="2:13" ht="11.25" x14ac:dyDescent="0.2">
      <c r="B66" s="5">
        <v>51000000</v>
      </c>
      <c r="C66" s="2" t="str">
        <f t="shared" ref="C66:C73" si="46">CONCATENATE(MID(E66,1,4),"0000")</f>
        <v>51240000</v>
      </c>
      <c r="D66" s="2" t="str">
        <f t="shared" ref="D66:D73" si="47">CONCATENATE(MID(E66,1,6),"00")</f>
        <v>51241200</v>
      </c>
      <c r="E66" s="10">
        <v>51241208</v>
      </c>
      <c r="F66" s="14" t="s">
        <v>74</v>
      </c>
      <c r="G66" s="9">
        <v>1</v>
      </c>
      <c r="H66" s="37">
        <v>56168</v>
      </c>
      <c r="I66" s="37">
        <f t="shared" si="5"/>
        <v>7369.2415999999994</v>
      </c>
      <c r="J66" s="37">
        <f t="shared" si="6"/>
        <v>63537.241600000001</v>
      </c>
      <c r="K66" s="38">
        <v>54050</v>
      </c>
      <c r="L66" s="38">
        <v>52969</v>
      </c>
      <c r="M66" s="36">
        <f t="shared" si="2"/>
        <v>56852</v>
      </c>
    </row>
    <row r="67" spans="2:13" ht="11.25" x14ac:dyDescent="0.2">
      <c r="B67" s="5">
        <v>51000000</v>
      </c>
      <c r="C67" s="2" t="str">
        <f t="shared" si="46"/>
        <v>51100000</v>
      </c>
      <c r="D67" s="2" t="str">
        <f t="shared" si="47"/>
        <v>51101500</v>
      </c>
      <c r="E67" s="10">
        <v>51101542</v>
      </c>
      <c r="F67" s="14" t="s">
        <v>75</v>
      </c>
      <c r="G67" s="9">
        <v>1</v>
      </c>
      <c r="H67" s="37">
        <v>8898</v>
      </c>
      <c r="I67" s="37">
        <f t="shared" si="5"/>
        <v>1167.4175999999998</v>
      </c>
      <c r="J67" s="37">
        <f t="shared" si="6"/>
        <v>10065.417600000001</v>
      </c>
      <c r="K67" s="38">
        <v>9650</v>
      </c>
      <c r="L67" s="38">
        <v>9457</v>
      </c>
      <c r="M67" s="36">
        <f t="shared" si="2"/>
        <v>9724</v>
      </c>
    </row>
    <row r="68" spans="2:13" ht="11.25" x14ac:dyDescent="0.2">
      <c r="B68" s="5">
        <v>51000000</v>
      </c>
      <c r="C68" s="2" t="str">
        <f t="shared" si="46"/>
        <v>51170000</v>
      </c>
      <c r="D68" s="2" t="str">
        <f t="shared" si="47"/>
        <v>51171600</v>
      </c>
      <c r="E68" s="10">
        <v>51171600</v>
      </c>
      <c r="F68" s="15" t="s">
        <v>76</v>
      </c>
      <c r="G68" s="9">
        <v>1</v>
      </c>
      <c r="H68" s="37">
        <v>34952</v>
      </c>
      <c r="I68" s="37">
        <f t="shared" ref="I68:I129" si="48">H68*13.12%</f>
        <v>4585.7023999999992</v>
      </c>
      <c r="J68" s="37">
        <f t="shared" ref="J68:J129" si="49">H68+I68</f>
        <v>39537.702400000002</v>
      </c>
      <c r="K68" s="38">
        <v>33500</v>
      </c>
      <c r="L68" s="38">
        <v>32830</v>
      </c>
      <c r="M68" s="36">
        <f t="shared" ref="M68:M131" si="50">TRUNC(AVERAGE(J68:L68))</f>
        <v>35289</v>
      </c>
    </row>
    <row r="69" spans="2:13" ht="11.25" x14ac:dyDescent="0.2">
      <c r="B69" s="5">
        <v>51000000</v>
      </c>
      <c r="C69" s="2" t="str">
        <f t="shared" si="46"/>
        <v>51170000</v>
      </c>
      <c r="D69" s="2" t="str">
        <f t="shared" si="47"/>
        <v>51171600</v>
      </c>
      <c r="E69" s="10">
        <v>51171600</v>
      </c>
      <c r="F69" s="15" t="s">
        <v>77</v>
      </c>
      <c r="G69" s="9">
        <v>1</v>
      </c>
      <c r="H69" s="37">
        <v>60670</v>
      </c>
      <c r="I69" s="37">
        <f t="shared" si="48"/>
        <v>7959.9039999999986</v>
      </c>
      <c r="J69" s="37">
        <f t="shared" si="49"/>
        <v>68629.903999999995</v>
      </c>
      <c r="K69" s="38">
        <v>45100</v>
      </c>
      <c r="L69" s="38">
        <v>44198</v>
      </c>
      <c r="M69" s="36">
        <f t="shared" si="50"/>
        <v>52642</v>
      </c>
    </row>
    <row r="70" spans="2:13" ht="11.25" x14ac:dyDescent="0.2">
      <c r="B70" s="5">
        <v>51000000</v>
      </c>
      <c r="C70" s="2" t="str">
        <f t="shared" si="46"/>
        <v>51100000</v>
      </c>
      <c r="D70" s="2" t="str">
        <f t="shared" si="47"/>
        <v>51101500</v>
      </c>
      <c r="E70" s="10">
        <v>51101522</v>
      </c>
      <c r="F70" s="15" t="s">
        <v>78</v>
      </c>
      <c r="G70" s="9">
        <v>1</v>
      </c>
      <c r="H70" s="37">
        <v>44544</v>
      </c>
      <c r="I70" s="37">
        <f t="shared" si="48"/>
        <v>5844.1727999999994</v>
      </c>
      <c r="J70" s="37">
        <f t="shared" si="49"/>
        <v>50388.1728</v>
      </c>
      <c r="K70" s="38">
        <v>49500</v>
      </c>
      <c r="L70" s="38">
        <v>48510</v>
      </c>
      <c r="M70" s="36">
        <f t="shared" si="50"/>
        <v>49466</v>
      </c>
    </row>
    <row r="71" spans="2:13" ht="11.25" x14ac:dyDescent="0.2">
      <c r="B71" s="5">
        <v>51000000</v>
      </c>
      <c r="C71" s="2" t="str">
        <f t="shared" si="46"/>
        <v>51180000</v>
      </c>
      <c r="D71" s="2" t="str">
        <f t="shared" si="47"/>
        <v>51181700</v>
      </c>
      <c r="E71" s="10">
        <v>51181742</v>
      </c>
      <c r="F71" s="15" t="s">
        <v>79</v>
      </c>
      <c r="G71" s="9">
        <v>1</v>
      </c>
      <c r="H71" s="37">
        <v>19462</v>
      </c>
      <c r="I71" s="37">
        <f t="shared" si="48"/>
        <v>2553.4143999999997</v>
      </c>
      <c r="J71" s="37">
        <f t="shared" si="49"/>
        <v>22015.414400000001</v>
      </c>
      <c r="K71" s="38">
        <v>19250</v>
      </c>
      <c r="L71" s="38">
        <v>18865</v>
      </c>
      <c r="M71" s="36">
        <f t="shared" si="50"/>
        <v>20043</v>
      </c>
    </row>
    <row r="72" spans="2:13" ht="11.25" x14ac:dyDescent="0.2">
      <c r="B72" s="5">
        <v>51000000</v>
      </c>
      <c r="C72" s="2" t="str">
        <f t="shared" si="46"/>
        <v>51160000</v>
      </c>
      <c r="D72" s="2" t="str">
        <f t="shared" si="47"/>
        <v>51161800</v>
      </c>
      <c r="E72" s="10">
        <v>51161812</v>
      </c>
      <c r="F72" s="15" t="s">
        <v>80</v>
      </c>
      <c r="G72" s="9">
        <v>1</v>
      </c>
      <c r="H72" s="37">
        <v>12020</v>
      </c>
      <c r="I72" s="37">
        <f t="shared" si="48"/>
        <v>1577.0239999999999</v>
      </c>
      <c r="J72" s="37">
        <f t="shared" si="49"/>
        <v>13597.023999999999</v>
      </c>
      <c r="K72" s="38">
        <v>7700</v>
      </c>
      <c r="L72" s="38">
        <v>7546</v>
      </c>
      <c r="M72" s="36">
        <f t="shared" si="50"/>
        <v>9614</v>
      </c>
    </row>
    <row r="73" spans="2:13" ht="11.25" x14ac:dyDescent="0.2">
      <c r="B73" s="5">
        <v>51000000</v>
      </c>
      <c r="C73" s="2" t="str">
        <f t="shared" si="46"/>
        <v>51120000</v>
      </c>
      <c r="D73" s="2" t="str">
        <f t="shared" si="47"/>
        <v>51121700</v>
      </c>
      <c r="E73" s="10">
        <v>51121780</v>
      </c>
      <c r="F73" s="15" t="s">
        <v>81</v>
      </c>
      <c r="G73" s="9">
        <v>1</v>
      </c>
      <c r="H73" s="37">
        <v>391608</v>
      </c>
      <c r="I73" s="37">
        <f t="shared" si="48"/>
        <v>51378.969599999997</v>
      </c>
      <c r="J73" s="37">
        <f t="shared" si="49"/>
        <v>442986.96960000001</v>
      </c>
      <c r="K73" s="38">
        <v>401950</v>
      </c>
      <c r="L73" s="38">
        <v>393911</v>
      </c>
      <c r="M73" s="36">
        <f t="shared" si="50"/>
        <v>412949</v>
      </c>
    </row>
    <row r="74" spans="2:13" ht="11.25" x14ac:dyDescent="0.2">
      <c r="B74" s="5">
        <v>51000000</v>
      </c>
      <c r="C74" s="2" t="str">
        <f t="shared" ref="C74:C75" si="51">CONCATENATE(MID(E74,1,4),"0000")</f>
        <v>51180000</v>
      </c>
      <c r="D74" s="2" t="str">
        <f t="shared" ref="D74:D75" si="52">CONCATENATE(MID(E74,1,6),"00")</f>
        <v>51181700</v>
      </c>
      <c r="E74" s="10">
        <v>51181742</v>
      </c>
      <c r="F74" s="14" t="s">
        <v>82</v>
      </c>
      <c r="G74" s="9">
        <v>1</v>
      </c>
      <c r="H74" s="37">
        <v>70750</v>
      </c>
      <c r="I74" s="37">
        <f t="shared" si="48"/>
        <v>9282.4</v>
      </c>
      <c r="J74" s="37">
        <f t="shared" si="49"/>
        <v>80032.399999999994</v>
      </c>
      <c r="K74" s="38">
        <v>102050</v>
      </c>
      <c r="L74" s="38">
        <v>100009</v>
      </c>
      <c r="M74" s="36">
        <f t="shared" si="50"/>
        <v>94030</v>
      </c>
    </row>
    <row r="75" spans="2:13" ht="11.25" x14ac:dyDescent="0.2">
      <c r="B75" s="5">
        <v>51000000</v>
      </c>
      <c r="C75" s="2" t="str">
        <f t="shared" si="51"/>
        <v>51180000</v>
      </c>
      <c r="D75" s="2" t="str">
        <f t="shared" si="52"/>
        <v>51181700</v>
      </c>
      <c r="E75" s="10">
        <v>51181742</v>
      </c>
      <c r="F75" s="14" t="s">
        <v>83</v>
      </c>
      <c r="G75" s="9">
        <v>1</v>
      </c>
      <c r="H75" s="37">
        <v>58900</v>
      </c>
      <c r="I75" s="37">
        <f t="shared" si="48"/>
        <v>7727.6799999999994</v>
      </c>
      <c r="J75" s="37">
        <f t="shared" si="49"/>
        <v>66627.679999999993</v>
      </c>
      <c r="K75" s="38">
        <v>68900</v>
      </c>
      <c r="L75" s="38">
        <v>67522</v>
      </c>
      <c r="M75" s="36">
        <f t="shared" si="50"/>
        <v>67683</v>
      </c>
    </row>
    <row r="76" spans="2:13" ht="11.25" x14ac:dyDescent="0.2">
      <c r="B76" s="5">
        <v>51000000</v>
      </c>
      <c r="C76" s="3">
        <v>53130000</v>
      </c>
      <c r="D76" s="3">
        <v>53131600</v>
      </c>
      <c r="E76" s="11">
        <v>53131616</v>
      </c>
      <c r="F76" s="14" t="s">
        <v>84</v>
      </c>
      <c r="G76" s="9">
        <v>1</v>
      </c>
      <c r="H76" s="37">
        <v>36205</v>
      </c>
      <c r="I76" s="37">
        <f t="shared" si="48"/>
        <v>4750.0959999999995</v>
      </c>
      <c r="J76" s="37">
        <f t="shared" si="49"/>
        <v>40955.095999999998</v>
      </c>
      <c r="K76" s="39">
        <v>45800</v>
      </c>
      <c r="L76" s="38">
        <v>44884</v>
      </c>
      <c r="M76" s="36">
        <f t="shared" si="50"/>
        <v>43879</v>
      </c>
    </row>
    <row r="77" spans="2:13" ht="11.25" x14ac:dyDescent="0.2">
      <c r="B77" s="5">
        <v>51000000</v>
      </c>
      <c r="C77" s="3">
        <v>53130000</v>
      </c>
      <c r="D77" s="3">
        <v>53131600</v>
      </c>
      <c r="E77" s="11">
        <v>53131616</v>
      </c>
      <c r="F77" s="14" t="s">
        <v>85</v>
      </c>
      <c r="G77" s="9">
        <v>1</v>
      </c>
      <c r="H77" s="37">
        <v>28096</v>
      </c>
      <c r="I77" s="37">
        <f t="shared" si="48"/>
        <v>3686.1951999999997</v>
      </c>
      <c r="J77" s="37">
        <f t="shared" si="49"/>
        <v>31782.195199999998</v>
      </c>
      <c r="K77" s="38">
        <v>9500</v>
      </c>
      <c r="L77" s="38">
        <v>9310</v>
      </c>
      <c r="M77" s="36">
        <f t="shared" si="50"/>
        <v>16864</v>
      </c>
    </row>
    <row r="78" spans="2:13" ht="11.25" x14ac:dyDescent="0.2">
      <c r="B78" s="5">
        <v>51000000</v>
      </c>
      <c r="C78" s="3">
        <v>53130000</v>
      </c>
      <c r="D78" s="3">
        <v>53131600</v>
      </c>
      <c r="E78" s="11">
        <v>53131616</v>
      </c>
      <c r="F78" s="19" t="s">
        <v>86</v>
      </c>
      <c r="G78" s="9">
        <v>1</v>
      </c>
      <c r="H78" s="37">
        <v>17118</v>
      </c>
      <c r="I78" s="37">
        <f t="shared" si="48"/>
        <v>2245.8815999999997</v>
      </c>
      <c r="J78" s="37">
        <f t="shared" si="49"/>
        <v>19363.881600000001</v>
      </c>
      <c r="K78" s="38">
        <v>23150</v>
      </c>
      <c r="L78" s="38">
        <v>22687</v>
      </c>
      <c r="M78" s="36">
        <f t="shared" si="50"/>
        <v>21733</v>
      </c>
    </row>
    <row r="79" spans="2:13" ht="11.25" x14ac:dyDescent="0.2">
      <c r="B79" s="5">
        <v>51000000</v>
      </c>
      <c r="C79" s="3">
        <v>53130000</v>
      </c>
      <c r="D79" s="3">
        <v>53131600</v>
      </c>
      <c r="E79" s="11">
        <v>53131616</v>
      </c>
      <c r="F79" s="14" t="s">
        <v>87</v>
      </c>
      <c r="G79" s="9">
        <v>1</v>
      </c>
      <c r="H79" s="37">
        <v>26833</v>
      </c>
      <c r="I79" s="37">
        <f t="shared" si="48"/>
        <v>3520.4895999999994</v>
      </c>
      <c r="J79" s="37">
        <f t="shared" si="49"/>
        <v>30353.489600000001</v>
      </c>
      <c r="K79" s="38">
        <v>33950</v>
      </c>
      <c r="L79" s="38">
        <v>33271</v>
      </c>
      <c r="M79" s="36">
        <f t="shared" si="50"/>
        <v>32524</v>
      </c>
    </row>
    <row r="80" spans="2:13" ht="11.25" x14ac:dyDescent="0.2">
      <c r="B80" s="5">
        <v>51000000</v>
      </c>
      <c r="C80" s="3">
        <v>53130000</v>
      </c>
      <c r="D80" s="3">
        <v>53131600</v>
      </c>
      <c r="E80" s="11">
        <v>53131616</v>
      </c>
      <c r="F80" s="14" t="s">
        <v>88</v>
      </c>
      <c r="G80" s="9">
        <v>1</v>
      </c>
      <c r="H80" s="37">
        <v>19836</v>
      </c>
      <c r="I80" s="37">
        <f t="shared" si="48"/>
        <v>2602.4831999999997</v>
      </c>
      <c r="J80" s="37">
        <f t="shared" si="49"/>
        <v>22438.483199999999</v>
      </c>
      <c r="K80" s="38">
        <v>31050</v>
      </c>
      <c r="L80" s="38">
        <v>30429</v>
      </c>
      <c r="M80" s="36">
        <f t="shared" si="50"/>
        <v>27972</v>
      </c>
    </row>
    <row r="81" spans="2:13" ht="11.25" x14ac:dyDescent="0.2">
      <c r="B81" s="5">
        <v>51000000</v>
      </c>
      <c r="C81" s="3">
        <v>53130000</v>
      </c>
      <c r="D81" s="3">
        <v>53131600</v>
      </c>
      <c r="E81" s="11">
        <v>53131616</v>
      </c>
      <c r="F81" s="14" t="s">
        <v>89</v>
      </c>
      <c r="G81" s="9">
        <v>1</v>
      </c>
      <c r="H81" s="37">
        <v>15168</v>
      </c>
      <c r="I81" s="37">
        <f t="shared" si="48"/>
        <v>1990.0415999999998</v>
      </c>
      <c r="J81" s="37">
        <f t="shared" si="49"/>
        <v>17158.0416</v>
      </c>
      <c r="K81" s="38">
        <v>16000</v>
      </c>
      <c r="L81" s="38">
        <v>15680</v>
      </c>
      <c r="M81" s="36">
        <f t="shared" si="50"/>
        <v>16279</v>
      </c>
    </row>
    <row r="82" spans="2:13" ht="11.25" x14ac:dyDescent="0.2">
      <c r="B82" s="5">
        <v>51000000</v>
      </c>
      <c r="C82" s="3">
        <v>53130000</v>
      </c>
      <c r="D82" s="3">
        <v>53131600</v>
      </c>
      <c r="E82" s="11">
        <v>53131616</v>
      </c>
      <c r="F82" s="14" t="s">
        <v>90</v>
      </c>
      <c r="G82" s="9">
        <v>1</v>
      </c>
      <c r="H82" s="37">
        <v>66310</v>
      </c>
      <c r="I82" s="37">
        <f t="shared" si="48"/>
        <v>8699.8719999999994</v>
      </c>
      <c r="J82" s="37">
        <f t="shared" si="49"/>
        <v>75009.872000000003</v>
      </c>
      <c r="K82" s="38">
        <v>85000</v>
      </c>
      <c r="L82" s="38">
        <v>83300</v>
      </c>
      <c r="M82" s="36">
        <f t="shared" si="50"/>
        <v>81103</v>
      </c>
    </row>
    <row r="83" spans="2:13" ht="11.25" x14ac:dyDescent="0.2">
      <c r="B83" s="5">
        <v>51000000</v>
      </c>
      <c r="C83" s="3">
        <v>51160000</v>
      </c>
      <c r="D83" s="3">
        <v>51161600</v>
      </c>
      <c r="E83" s="11">
        <v>51161615</v>
      </c>
      <c r="F83" s="14" t="s">
        <v>91</v>
      </c>
      <c r="G83" s="9">
        <v>1</v>
      </c>
      <c r="H83" s="37">
        <v>19983</v>
      </c>
      <c r="I83" s="37">
        <f t="shared" si="48"/>
        <v>2621.7695999999996</v>
      </c>
      <c r="J83" s="37">
        <f t="shared" si="49"/>
        <v>22604.7696</v>
      </c>
      <c r="K83" s="38">
        <v>22500</v>
      </c>
      <c r="L83" s="38">
        <v>22050</v>
      </c>
      <c r="M83" s="36">
        <f t="shared" si="50"/>
        <v>22384</v>
      </c>
    </row>
    <row r="84" spans="2:13" ht="11.25" x14ac:dyDescent="0.2">
      <c r="B84" s="5">
        <v>51000000</v>
      </c>
      <c r="C84" s="2" t="str">
        <f t="shared" ref="C84:C85" si="53">CONCATENATE(MID(E84,1,4),"0000")</f>
        <v>51180000</v>
      </c>
      <c r="D84" s="2" t="str">
        <f t="shared" ref="D84:D85" si="54">CONCATENATE(MID(E84,1,6),"00")</f>
        <v>51181700</v>
      </c>
      <c r="E84" s="10">
        <v>51181718</v>
      </c>
      <c r="F84" s="15" t="s">
        <v>92</v>
      </c>
      <c r="G84" s="9">
        <v>1</v>
      </c>
      <c r="H84" s="37">
        <v>14272</v>
      </c>
      <c r="I84" s="37">
        <f t="shared" si="48"/>
        <v>1872.4863999999998</v>
      </c>
      <c r="J84" s="37">
        <f t="shared" si="49"/>
        <v>16144.4864</v>
      </c>
      <c r="K84" s="38">
        <v>14100</v>
      </c>
      <c r="L84" s="38">
        <v>13818</v>
      </c>
      <c r="M84" s="36">
        <f t="shared" si="50"/>
        <v>14687</v>
      </c>
    </row>
    <row r="85" spans="2:13" ht="11.25" x14ac:dyDescent="0.2">
      <c r="B85" s="5">
        <v>51000000</v>
      </c>
      <c r="C85" s="2" t="str">
        <f t="shared" si="53"/>
        <v>51180000</v>
      </c>
      <c r="D85" s="2" t="str">
        <f t="shared" si="54"/>
        <v>51181700</v>
      </c>
      <c r="E85" s="10">
        <v>51181742</v>
      </c>
      <c r="F85" s="15" t="s">
        <v>93</v>
      </c>
      <c r="G85" s="9">
        <v>1</v>
      </c>
      <c r="H85" s="37">
        <v>86404</v>
      </c>
      <c r="I85" s="37">
        <f t="shared" si="48"/>
        <v>11336.204799999998</v>
      </c>
      <c r="J85" s="37">
        <f t="shared" si="49"/>
        <v>97740.204799999992</v>
      </c>
      <c r="K85" s="38">
        <v>76000</v>
      </c>
      <c r="L85" s="38">
        <v>74480</v>
      </c>
      <c r="M85" s="36">
        <f t="shared" si="50"/>
        <v>82740</v>
      </c>
    </row>
    <row r="86" spans="2:13" ht="11.25" x14ac:dyDescent="0.2">
      <c r="B86" s="5">
        <v>51000000</v>
      </c>
      <c r="C86" s="3">
        <v>51160000</v>
      </c>
      <c r="D86" s="3">
        <v>51161600</v>
      </c>
      <c r="E86" s="11">
        <v>51161633</v>
      </c>
      <c r="F86" s="14" t="s">
        <v>94</v>
      </c>
      <c r="G86" s="9">
        <v>1</v>
      </c>
      <c r="H86" s="37">
        <v>34510</v>
      </c>
      <c r="I86" s="37">
        <f t="shared" si="48"/>
        <v>4527.7119999999995</v>
      </c>
      <c r="J86" s="37">
        <f t="shared" si="49"/>
        <v>39037.712</v>
      </c>
      <c r="K86" s="38">
        <v>39050</v>
      </c>
      <c r="L86" s="38">
        <v>38269</v>
      </c>
      <c r="M86" s="36">
        <f t="shared" si="50"/>
        <v>38785</v>
      </c>
    </row>
    <row r="87" spans="2:13" ht="11.25" x14ac:dyDescent="0.2">
      <c r="B87" s="5">
        <v>51000000</v>
      </c>
      <c r="C87" s="3">
        <v>51100000</v>
      </c>
      <c r="D87" s="3">
        <v>51101500</v>
      </c>
      <c r="E87" s="11">
        <v>51101554</v>
      </c>
      <c r="F87" s="14" t="s">
        <v>95</v>
      </c>
      <c r="G87" s="9">
        <v>1</v>
      </c>
      <c r="H87" s="37">
        <v>10943</v>
      </c>
      <c r="I87" s="37">
        <f t="shared" si="48"/>
        <v>1435.7215999999999</v>
      </c>
      <c r="J87" s="37">
        <f t="shared" si="49"/>
        <v>12378.721600000001</v>
      </c>
      <c r="K87" s="38">
        <v>18400</v>
      </c>
      <c r="L87" s="38">
        <v>18032</v>
      </c>
      <c r="M87" s="36">
        <f t="shared" si="50"/>
        <v>16270</v>
      </c>
    </row>
    <row r="88" spans="2:13" ht="11.25" x14ac:dyDescent="0.2">
      <c r="B88" s="5">
        <v>51000000</v>
      </c>
      <c r="C88" s="2" t="str">
        <f t="shared" ref="C88" si="55">CONCATENATE(MID(E88,1,4),"0000")</f>
        <v>51100000</v>
      </c>
      <c r="D88" s="2" t="str">
        <f t="shared" ref="D88" si="56">CONCATENATE(MID(E88,1,6),"00")</f>
        <v>51101500</v>
      </c>
      <c r="E88" s="10">
        <v>51101557</v>
      </c>
      <c r="F88" s="15" t="s">
        <v>96</v>
      </c>
      <c r="G88" s="9">
        <v>1</v>
      </c>
      <c r="H88" s="37">
        <v>41850</v>
      </c>
      <c r="I88" s="37">
        <f t="shared" si="48"/>
        <v>5490.7199999999993</v>
      </c>
      <c r="J88" s="37">
        <f t="shared" si="49"/>
        <v>47340.72</v>
      </c>
      <c r="K88" s="38">
        <v>46550</v>
      </c>
      <c r="L88" s="38">
        <v>45619</v>
      </c>
      <c r="M88" s="36">
        <f t="shared" si="50"/>
        <v>46503</v>
      </c>
    </row>
    <row r="89" spans="2:13" ht="11.25" x14ac:dyDescent="0.2">
      <c r="B89" s="5">
        <v>51000000</v>
      </c>
      <c r="C89" s="2" t="str">
        <f t="shared" ref="C89:C96" si="57">CONCATENATE(MID(E89,1,4),"0000")</f>
        <v>51100000</v>
      </c>
      <c r="D89" s="2" t="str">
        <f t="shared" ref="D89:D96" si="58">CONCATENATE(MID(E89,1,6),"00")</f>
        <v>51101500</v>
      </c>
      <c r="E89" s="10">
        <v>51101557</v>
      </c>
      <c r="F89" s="14" t="s">
        <v>97</v>
      </c>
      <c r="G89" s="9">
        <v>1</v>
      </c>
      <c r="H89" s="37">
        <v>8534</v>
      </c>
      <c r="I89" s="37">
        <f t="shared" si="48"/>
        <v>1119.6607999999999</v>
      </c>
      <c r="J89" s="37">
        <f t="shared" si="49"/>
        <v>9653.6607999999997</v>
      </c>
      <c r="K89" s="38">
        <v>10500</v>
      </c>
      <c r="L89" s="38">
        <v>10290</v>
      </c>
      <c r="M89" s="36">
        <f t="shared" si="50"/>
        <v>10147</v>
      </c>
    </row>
    <row r="90" spans="2:13" ht="11.25" x14ac:dyDescent="0.2">
      <c r="B90" s="5">
        <v>51000000</v>
      </c>
      <c r="C90" s="2" t="str">
        <f t="shared" si="57"/>
        <v>51100000</v>
      </c>
      <c r="D90" s="2" t="str">
        <f t="shared" si="58"/>
        <v>51101500</v>
      </c>
      <c r="E90" s="10">
        <v>51101557</v>
      </c>
      <c r="F90" s="14" t="s">
        <v>98</v>
      </c>
      <c r="G90" s="9">
        <v>1</v>
      </c>
      <c r="H90" s="37">
        <v>90604</v>
      </c>
      <c r="I90" s="37">
        <f t="shared" si="48"/>
        <v>11887.244799999999</v>
      </c>
      <c r="J90" s="37">
        <f t="shared" si="49"/>
        <v>102491.2448</v>
      </c>
      <c r="K90" s="38">
        <v>126700</v>
      </c>
      <c r="L90" s="38">
        <v>124166</v>
      </c>
      <c r="M90" s="36">
        <f t="shared" si="50"/>
        <v>117785</v>
      </c>
    </row>
    <row r="91" spans="2:13" ht="11.25" x14ac:dyDescent="0.2">
      <c r="B91" s="5">
        <v>51000000</v>
      </c>
      <c r="C91" s="2" t="str">
        <f t="shared" si="57"/>
        <v>51100000</v>
      </c>
      <c r="D91" s="2" t="str">
        <f t="shared" si="58"/>
        <v>51101500</v>
      </c>
      <c r="E91" s="10">
        <v>51101557</v>
      </c>
      <c r="F91" s="14" t="s">
        <v>99</v>
      </c>
      <c r="G91" s="9">
        <v>1</v>
      </c>
      <c r="H91" s="37">
        <v>163600</v>
      </c>
      <c r="I91" s="37">
        <f t="shared" si="48"/>
        <v>21464.319999999996</v>
      </c>
      <c r="J91" s="37">
        <f t="shared" si="49"/>
        <v>185064.32000000001</v>
      </c>
      <c r="K91" s="38">
        <v>141000</v>
      </c>
      <c r="L91" s="38">
        <v>138180</v>
      </c>
      <c r="M91" s="36">
        <f t="shared" si="50"/>
        <v>154748</v>
      </c>
    </row>
    <row r="92" spans="2:13" ht="11.25" x14ac:dyDescent="0.2">
      <c r="B92" s="5">
        <v>51000000</v>
      </c>
      <c r="C92" s="2" t="str">
        <f t="shared" si="57"/>
        <v>51100000</v>
      </c>
      <c r="D92" s="2" t="str">
        <f t="shared" si="58"/>
        <v>51101500</v>
      </c>
      <c r="E92" s="10">
        <v>51101557</v>
      </c>
      <c r="F92" s="14" t="s">
        <v>100</v>
      </c>
      <c r="G92" s="9">
        <v>1</v>
      </c>
      <c r="H92" s="37">
        <v>164736</v>
      </c>
      <c r="I92" s="37">
        <f t="shared" si="48"/>
        <v>21613.363199999996</v>
      </c>
      <c r="J92" s="37">
        <f t="shared" si="49"/>
        <v>186349.36319999999</v>
      </c>
      <c r="K92" s="38">
        <v>133500</v>
      </c>
      <c r="L92" s="38">
        <v>130830</v>
      </c>
      <c r="M92" s="36">
        <f t="shared" si="50"/>
        <v>150226</v>
      </c>
    </row>
    <row r="93" spans="2:13" ht="11.25" x14ac:dyDescent="0.2">
      <c r="B93" s="5">
        <v>51000000</v>
      </c>
      <c r="C93" s="2" t="str">
        <f t="shared" si="57"/>
        <v>51100000</v>
      </c>
      <c r="D93" s="2" t="str">
        <f t="shared" si="58"/>
        <v>51101500</v>
      </c>
      <c r="E93" s="10">
        <v>51101557</v>
      </c>
      <c r="F93" s="14" t="s">
        <v>101</v>
      </c>
      <c r="G93" s="9">
        <v>1</v>
      </c>
      <c r="H93" s="37">
        <v>125960</v>
      </c>
      <c r="I93" s="37">
        <f t="shared" si="48"/>
        <v>16525.951999999997</v>
      </c>
      <c r="J93" s="37">
        <f t="shared" si="49"/>
        <v>142485.95199999999</v>
      </c>
      <c r="K93" s="38">
        <v>118400</v>
      </c>
      <c r="L93" s="38">
        <v>116032</v>
      </c>
      <c r="M93" s="36">
        <f t="shared" si="50"/>
        <v>125639</v>
      </c>
    </row>
    <row r="94" spans="2:13" ht="11.25" x14ac:dyDescent="0.2">
      <c r="B94" s="5">
        <v>51000000</v>
      </c>
      <c r="C94" s="2" t="str">
        <f t="shared" si="57"/>
        <v>51100000</v>
      </c>
      <c r="D94" s="2" t="str">
        <f t="shared" si="58"/>
        <v>51101500</v>
      </c>
      <c r="E94" s="10">
        <v>51101557</v>
      </c>
      <c r="F94" s="14" t="s">
        <v>102</v>
      </c>
      <c r="G94" s="9">
        <v>1</v>
      </c>
      <c r="H94" s="37">
        <v>25322</v>
      </c>
      <c r="I94" s="37">
        <f t="shared" si="48"/>
        <v>3322.2463999999995</v>
      </c>
      <c r="J94" s="37">
        <f t="shared" si="49"/>
        <v>28644.2464</v>
      </c>
      <c r="K94" s="38">
        <v>21160</v>
      </c>
      <c r="L94" s="38">
        <v>20736.8</v>
      </c>
      <c r="M94" s="36">
        <f t="shared" si="50"/>
        <v>23513</v>
      </c>
    </row>
    <row r="95" spans="2:13" ht="11.25" x14ac:dyDescent="0.2">
      <c r="B95" s="5">
        <v>51000000</v>
      </c>
      <c r="C95" s="2" t="str">
        <f t="shared" si="57"/>
        <v>51100000</v>
      </c>
      <c r="D95" s="2" t="str">
        <f t="shared" si="58"/>
        <v>51101500</v>
      </c>
      <c r="E95" s="10">
        <v>51101557</v>
      </c>
      <c r="F95" s="14" t="s">
        <v>103</v>
      </c>
      <c r="G95" s="9">
        <v>1</v>
      </c>
      <c r="H95" s="37">
        <v>27322</v>
      </c>
      <c r="I95" s="37">
        <f t="shared" si="48"/>
        <v>3584.6463999999996</v>
      </c>
      <c r="J95" s="37">
        <f t="shared" si="49"/>
        <v>30906.646399999998</v>
      </c>
      <c r="K95" s="38">
        <v>24160</v>
      </c>
      <c r="L95" s="38">
        <v>23676.799999999999</v>
      </c>
      <c r="M95" s="36">
        <f t="shared" si="50"/>
        <v>26247</v>
      </c>
    </row>
    <row r="96" spans="2:13" ht="11.25" x14ac:dyDescent="0.2">
      <c r="B96" s="5">
        <v>51000000</v>
      </c>
      <c r="C96" s="2" t="str">
        <f t="shared" si="57"/>
        <v>51100000</v>
      </c>
      <c r="D96" s="2" t="str">
        <f t="shared" si="58"/>
        <v>51101500</v>
      </c>
      <c r="E96" s="10">
        <v>51101557</v>
      </c>
      <c r="F96" s="14" t="s">
        <v>104</v>
      </c>
      <c r="G96" s="9">
        <v>1</v>
      </c>
      <c r="H96" s="37">
        <v>113348</v>
      </c>
      <c r="I96" s="37">
        <f t="shared" si="48"/>
        <v>14871.257599999999</v>
      </c>
      <c r="J96" s="37">
        <f t="shared" si="49"/>
        <v>128219.2576</v>
      </c>
      <c r="K96" s="38">
        <v>105500</v>
      </c>
      <c r="L96" s="38">
        <v>103390</v>
      </c>
      <c r="M96" s="36">
        <f t="shared" si="50"/>
        <v>112369</v>
      </c>
    </row>
    <row r="97" spans="2:13" ht="11.25" x14ac:dyDescent="0.2">
      <c r="B97" s="5">
        <v>51000000</v>
      </c>
      <c r="C97" s="3">
        <v>51100000</v>
      </c>
      <c r="D97" s="3">
        <v>51101500</v>
      </c>
      <c r="E97" s="11">
        <v>51101557</v>
      </c>
      <c r="F97" s="14" t="s">
        <v>105</v>
      </c>
      <c r="G97" s="9">
        <v>1</v>
      </c>
      <c r="H97" s="37">
        <v>29594</v>
      </c>
      <c r="I97" s="37">
        <f t="shared" si="48"/>
        <v>3882.7327999999993</v>
      </c>
      <c r="J97" s="37">
        <f t="shared" si="49"/>
        <v>33476.732799999998</v>
      </c>
      <c r="K97" s="38">
        <v>15500</v>
      </c>
      <c r="L97" s="38">
        <v>15190</v>
      </c>
      <c r="M97" s="36">
        <f t="shared" si="50"/>
        <v>21388</v>
      </c>
    </row>
    <row r="98" spans="2:13" ht="11.25" x14ac:dyDescent="0.2">
      <c r="B98" s="5">
        <v>51000000</v>
      </c>
      <c r="C98" s="3">
        <v>51160000</v>
      </c>
      <c r="D98" s="3">
        <v>51161600</v>
      </c>
      <c r="E98" s="11">
        <v>51161615</v>
      </c>
      <c r="F98" s="14" t="s">
        <v>106</v>
      </c>
      <c r="G98" s="9">
        <v>1</v>
      </c>
      <c r="H98" s="37">
        <v>16132</v>
      </c>
      <c r="I98" s="37">
        <f t="shared" si="48"/>
        <v>2116.5183999999999</v>
      </c>
      <c r="J98" s="37">
        <f t="shared" si="49"/>
        <v>18248.518400000001</v>
      </c>
      <c r="K98" s="38">
        <v>18500</v>
      </c>
      <c r="L98" s="38">
        <v>18130</v>
      </c>
      <c r="M98" s="36">
        <f t="shared" si="50"/>
        <v>18292</v>
      </c>
    </row>
    <row r="99" spans="2:13" ht="11.25" x14ac:dyDescent="0.2">
      <c r="B99" s="5">
        <v>51000000</v>
      </c>
      <c r="C99" s="2" t="str">
        <f t="shared" ref="C99:C102" si="59">CONCATENATE(MID(E99,1,4),"0000")</f>
        <v>51100000</v>
      </c>
      <c r="D99" s="2" t="str">
        <f t="shared" ref="D99:D102" si="60">CONCATENATE(MID(E99,1,6),"00")</f>
        <v>51101500</v>
      </c>
      <c r="E99" s="10">
        <v>51101557</v>
      </c>
      <c r="F99" s="14" t="s">
        <v>107</v>
      </c>
      <c r="G99" s="9">
        <v>1</v>
      </c>
      <c r="H99" s="37">
        <v>10139</v>
      </c>
      <c r="I99" s="37">
        <f t="shared" si="48"/>
        <v>1330.2367999999999</v>
      </c>
      <c r="J99" s="37">
        <f t="shared" si="49"/>
        <v>11469.236800000001</v>
      </c>
      <c r="K99" s="38">
        <v>13800</v>
      </c>
      <c r="L99" s="38">
        <v>13524</v>
      </c>
      <c r="M99" s="36">
        <f t="shared" si="50"/>
        <v>12931</v>
      </c>
    </row>
    <row r="100" spans="2:13" ht="11.25" x14ac:dyDescent="0.2">
      <c r="B100" s="5">
        <v>51000000</v>
      </c>
      <c r="C100" s="2" t="str">
        <f t="shared" si="59"/>
        <v>51100000</v>
      </c>
      <c r="D100" s="2" t="str">
        <f t="shared" si="60"/>
        <v>51101500</v>
      </c>
      <c r="E100" s="10">
        <v>51101557</v>
      </c>
      <c r="F100" s="14" t="s">
        <v>108</v>
      </c>
      <c r="G100" s="9">
        <v>1</v>
      </c>
      <c r="H100" s="37">
        <v>21947</v>
      </c>
      <c r="I100" s="37">
        <f t="shared" si="48"/>
        <v>2879.4463999999998</v>
      </c>
      <c r="J100" s="37">
        <f t="shared" si="49"/>
        <v>24826.446400000001</v>
      </c>
      <c r="K100" s="38">
        <v>26500</v>
      </c>
      <c r="L100" s="38">
        <v>25970</v>
      </c>
      <c r="M100" s="36">
        <f t="shared" si="50"/>
        <v>25765</v>
      </c>
    </row>
    <row r="101" spans="2:13" ht="11.25" x14ac:dyDescent="0.2">
      <c r="B101" s="5">
        <v>51000000</v>
      </c>
      <c r="C101" s="2" t="str">
        <f t="shared" si="59"/>
        <v>51100000</v>
      </c>
      <c r="D101" s="2" t="str">
        <f t="shared" si="60"/>
        <v>51101500</v>
      </c>
      <c r="E101" s="10">
        <v>51101557</v>
      </c>
      <c r="F101" s="14" t="s">
        <v>109</v>
      </c>
      <c r="G101" s="9">
        <v>1</v>
      </c>
      <c r="H101" s="37">
        <v>38044</v>
      </c>
      <c r="I101" s="37">
        <f t="shared" si="48"/>
        <v>4991.3727999999992</v>
      </c>
      <c r="J101" s="37">
        <f t="shared" si="49"/>
        <v>43035.372799999997</v>
      </c>
      <c r="K101" s="38">
        <v>39500</v>
      </c>
      <c r="L101" s="38">
        <v>38710</v>
      </c>
      <c r="M101" s="36">
        <f t="shared" si="50"/>
        <v>40415</v>
      </c>
    </row>
    <row r="102" spans="2:13" ht="11.25" x14ac:dyDescent="0.2">
      <c r="B102" s="5">
        <v>51000000</v>
      </c>
      <c r="C102" s="2" t="str">
        <f t="shared" si="59"/>
        <v>51100000</v>
      </c>
      <c r="D102" s="2" t="str">
        <f t="shared" si="60"/>
        <v>51101500</v>
      </c>
      <c r="E102" s="10">
        <v>51101557</v>
      </c>
      <c r="F102" s="14" t="s">
        <v>110</v>
      </c>
      <c r="G102" s="9">
        <v>1</v>
      </c>
      <c r="H102" s="37">
        <v>123746</v>
      </c>
      <c r="I102" s="37">
        <f t="shared" si="48"/>
        <v>16235.475199999997</v>
      </c>
      <c r="J102" s="37">
        <f t="shared" si="49"/>
        <v>139981.47519999999</v>
      </c>
      <c r="K102" s="38">
        <v>133950</v>
      </c>
      <c r="L102" s="38">
        <v>131271</v>
      </c>
      <c r="M102" s="36">
        <f t="shared" si="50"/>
        <v>135067</v>
      </c>
    </row>
    <row r="103" spans="2:13" ht="11.25" x14ac:dyDescent="0.2">
      <c r="B103" s="5">
        <v>51000000</v>
      </c>
      <c r="C103" s="2" t="str">
        <f t="shared" ref="C103" si="61">CONCATENATE(MID(E103,1,4),"0000")</f>
        <v>51140000</v>
      </c>
      <c r="D103" s="2" t="str">
        <f t="shared" ref="D103" si="62">CONCATENATE(MID(E103,1,6),"00")</f>
        <v>51142100</v>
      </c>
      <c r="E103" s="10">
        <v>51142109</v>
      </c>
      <c r="F103" s="14" t="s">
        <v>111</v>
      </c>
      <c r="G103" s="9">
        <v>1</v>
      </c>
      <c r="H103" s="37">
        <v>61542</v>
      </c>
      <c r="I103" s="37">
        <f t="shared" si="48"/>
        <v>8074.3103999999994</v>
      </c>
      <c r="J103" s="37">
        <f t="shared" si="49"/>
        <v>69616.310400000002</v>
      </c>
      <c r="K103" s="38">
        <v>65500</v>
      </c>
      <c r="L103" s="38">
        <v>64190</v>
      </c>
      <c r="M103" s="36">
        <f t="shared" si="50"/>
        <v>66435</v>
      </c>
    </row>
    <row r="104" spans="2:13" ht="22.5" x14ac:dyDescent="0.2">
      <c r="B104" s="5">
        <v>51000000</v>
      </c>
      <c r="C104" s="3">
        <v>51120000</v>
      </c>
      <c r="D104" s="3">
        <v>51121700</v>
      </c>
      <c r="E104" s="11">
        <v>51121715</v>
      </c>
      <c r="F104" s="16" t="s">
        <v>112</v>
      </c>
      <c r="G104" s="9">
        <v>1</v>
      </c>
      <c r="H104" s="37">
        <v>147900</v>
      </c>
      <c r="I104" s="37">
        <f t="shared" si="48"/>
        <v>19404.479999999996</v>
      </c>
      <c r="J104" s="37">
        <f t="shared" si="49"/>
        <v>167304.47999999998</v>
      </c>
      <c r="K104" s="38">
        <v>165000</v>
      </c>
      <c r="L104" s="38">
        <v>161700</v>
      </c>
      <c r="M104" s="36">
        <f t="shared" si="50"/>
        <v>164668</v>
      </c>
    </row>
    <row r="105" spans="2:13" ht="11.25" x14ac:dyDescent="0.2">
      <c r="B105" s="5">
        <v>51000000</v>
      </c>
      <c r="C105" s="2" t="str">
        <f t="shared" ref="C105" si="63">CONCATENATE(MID(E105,1,4),"0000")</f>
        <v>51120000</v>
      </c>
      <c r="D105" s="2" t="str">
        <f t="shared" ref="D105" si="64">CONCATENATE(MID(E105,1,6),"00")</f>
        <v>51122100</v>
      </c>
      <c r="E105" s="10">
        <v>51122100</v>
      </c>
      <c r="F105" s="14" t="s">
        <v>113</v>
      </c>
      <c r="G105" s="9">
        <v>1</v>
      </c>
      <c r="H105" s="37">
        <v>331122</v>
      </c>
      <c r="I105" s="37">
        <f t="shared" si="48"/>
        <v>43443.206399999995</v>
      </c>
      <c r="J105" s="37">
        <f t="shared" si="49"/>
        <v>374565.20640000002</v>
      </c>
      <c r="K105" s="38">
        <v>361500</v>
      </c>
      <c r="L105" s="38">
        <v>354270</v>
      </c>
      <c r="M105" s="36">
        <f t="shared" si="50"/>
        <v>363445</v>
      </c>
    </row>
    <row r="106" spans="2:13" ht="11.25" x14ac:dyDescent="0.2">
      <c r="B106" s="5">
        <v>51000000</v>
      </c>
      <c r="C106" s="3">
        <v>51120000</v>
      </c>
      <c r="D106" s="3">
        <v>51121700</v>
      </c>
      <c r="E106" s="11">
        <v>51121715</v>
      </c>
      <c r="F106" s="14" t="s">
        <v>114</v>
      </c>
      <c r="G106" s="9">
        <v>1</v>
      </c>
      <c r="H106" s="37">
        <v>287900</v>
      </c>
      <c r="I106" s="37">
        <f t="shared" si="48"/>
        <v>37772.479999999996</v>
      </c>
      <c r="J106" s="37">
        <f t="shared" si="49"/>
        <v>325672.48</v>
      </c>
      <c r="K106" s="38">
        <v>361500</v>
      </c>
      <c r="L106" s="38">
        <v>354270</v>
      </c>
      <c r="M106" s="36">
        <f t="shared" si="50"/>
        <v>347147</v>
      </c>
    </row>
    <row r="107" spans="2:13" ht="11.25" x14ac:dyDescent="0.2">
      <c r="B107" s="5">
        <v>53000000</v>
      </c>
      <c r="C107" s="3">
        <v>53130000</v>
      </c>
      <c r="D107" s="3">
        <v>53131500</v>
      </c>
      <c r="E107" s="11">
        <v>53131501</v>
      </c>
      <c r="F107" s="19" t="s">
        <v>115</v>
      </c>
      <c r="G107" s="9">
        <v>1</v>
      </c>
      <c r="H107" s="37">
        <v>11931</v>
      </c>
      <c r="I107" s="37">
        <f t="shared" si="48"/>
        <v>1565.3471999999997</v>
      </c>
      <c r="J107" s="37">
        <f t="shared" si="49"/>
        <v>13496.3472</v>
      </c>
      <c r="K107" s="38">
        <v>28350</v>
      </c>
      <c r="L107" s="38">
        <v>27783</v>
      </c>
      <c r="M107" s="36">
        <f t="shared" si="50"/>
        <v>23209</v>
      </c>
    </row>
    <row r="108" spans="2:13" ht="11.25" x14ac:dyDescent="0.2">
      <c r="B108" s="5">
        <v>51000000</v>
      </c>
      <c r="C108" s="2" t="str">
        <f t="shared" ref="C108:C110" si="65">CONCATENATE(MID(E108,1,4),"0000")</f>
        <v>51190000</v>
      </c>
      <c r="D108" s="2" t="str">
        <f t="shared" ref="D108:D110" si="66">CONCATENATE(MID(E108,1,6),"00")</f>
        <v>51191900</v>
      </c>
      <c r="E108" s="10">
        <v>51191905</v>
      </c>
      <c r="F108" s="14" t="s">
        <v>116</v>
      </c>
      <c r="G108" s="9">
        <v>1</v>
      </c>
      <c r="H108" s="37">
        <v>52392</v>
      </c>
      <c r="I108" s="37">
        <f t="shared" si="48"/>
        <v>6873.8303999999989</v>
      </c>
      <c r="J108" s="37">
        <f t="shared" si="49"/>
        <v>59265.830399999999</v>
      </c>
      <c r="K108" s="38">
        <v>52784</v>
      </c>
      <c r="L108" s="38">
        <v>51728.32</v>
      </c>
      <c r="M108" s="36">
        <f t="shared" si="50"/>
        <v>54592</v>
      </c>
    </row>
    <row r="109" spans="2:13" ht="11.25" x14ac:dyDescent="0.2">
      <c r="B109" s="5">
        <v>51000000</v>
      </c>
      <c r="C109" s="2" t="str">
        <f t="shared" si="65"/>
        <v>51190000</v>
      </c>
      <c r="D109" s="2" t="str">
        <f t="shared" si="66"/>
        <v>51191900</v>
      </c>
      <c r="E109" s="10">
        <v>51191905</v>
      </c>
      <c r="F109" s="14" t="s">
        <v>117</v>
      </c>
      <c r="G109" s="9">
        <v>1</v>
      </c>
      <c r="H109" s="37">
        <v>52392</v>
      </c>
      <c r="I109" s="37">
        <f t="shared" si="48"/>
        <v>6873.8303999999989</v>
      </c>
      <c r="J109" s="37">
        <f t="shared" si="49"/>
        <v>59265.830399999999</v>
      </c>
      <c r="K109" s="38">
        <v>52784</v>
      </c>
      <c r="L109" s="38">
        <v>51728.32</v>
      </c>
      <c r="M109" s="36">
        <f t="shared" si="50"/>
        <v>54592</v>
      </c>
    </row>
    <row r="110" spans="2:13" ht="11.25" x14ac:dyDescent="0.2">
      <c r="B110" s="5">
        <v>51000000</v>
      </c>
      <c r="C110" s="2" t="str">
        <f t="shared" si="65"/>
        <v>51190000</v>
      </c>
      <c r="D110" s="2" t="str">
        <f t="shared" si="66"/>
        <v>51191900</v>
      </c>
      <c r="E110" s="10">
        <v>51191905</v>
      </c>
      <c r="F110" s="14" t="s">
        <v>118</v>
      </c>
      <c r="G110" s="9">
        <v>1</v>
      </c>
      <c r="H110" s="37">
        <v>124258</v>
      </c>
      <c r="I110" s="37">
        <f t="shared" si="48"/>
        <v>16302.649599999999</v>
      </c>
      <c r="J110" s="37">
        <f t="shared" si="49"/>
        <v>140560.6496</v>
      </c>
      <c r="K110" s="38">
        <v>145500</v>
      </c>
      <c r="L110" s="38">
        <v>142590</v>
      </c>
      <c r="M110" s="36">
        <f t="shared" si="50"/>
        <v>142883</v>
      </c>
    </row>
    <row r="111" spans="2:13" ht="11.25" x14ac:dyDescent="0.2">
      <c r="B111" s="5">
        <v>51000000</v>
      </c>
      <c r="C111" s="2" t="str">
        <f t="shared" ref="C111" si="67">CONCATENATE(MID(E111,1,4),"0000")</f>
        <v>51190000</v>
      </c>
      <c r="D111" s="2" t="str">
        <f t="shared" ref="D111" si="68">CONCATENATE(MID(E111,1,6),"00")</f>
        <v>51191900</v>
      </c>
      <c r="E111" s="10">
        <v>51191905</v>
      </c>
      <c r="F111" s="14" t="s">
        <v>119</v>
      </c>
      <c r="G111" s="9">
        <v>1</v>
      </c>
      <c r="H111" s="37">
        <v>130258</v>
      </c>
      <c r="I111" s="37">
        <f t="shared" si="48"/>
        <v>17089.849599999998</v>
      </c>
      <c r="J111" s="37">
        <f t="shared" si="49"/>
        <v>147347.84959999999</v>
      </c>
      <c r="K111" s="38">
        <v>137500</v>
      </c>
      <c r="L111" s="38">
        <v>134750</v>
      </c>
      <c r="M111" s="36">
        <f t="shared" si="50"/>
        <v>139865</v>
      </c>
    </row>
    <row r="112" spans="2:13" ht="11.25" x14ac:dyDescent="0.2">
      <c r="B112" s="5">
        <v>51000000</v>
      </c>
      <c r="C112" s="2" t="str">
        <f t="shared" ref="C112" si="69">CONCATENATE(MID(E112,1,4),"0000")</f>
        <v>51170000</v>
      </c>
      <c r="D112" s="2" t="str">
        <f t="shared" ref="D112" si="70">CONCATENATE(MID(E112,1,6),"00")</f>
        <v>51171900</v>
      </c>
      <c r="E112" s="10">
        <v>51171913</v>
      </c>
      <c r="F112" s="14" t="s">
        <v>120</v>
      </c>
      <c r="G112" s="9">
        <v>1</v>
      </c>
      <c r="H112" s="37">
        <v>40635</v>
      </c>
      <c r="I112" s="37">
        <f t="shared" si="48"/>
        <v>5331.311999999999</v>
      </c>
      <c r="J112" s="37">
        <f t="shared" si="49"/>
        <v>45966.311999999998</v>
      </c>
      <c r="K112" s="38">
        <v>58624</v>
      </c>
      <c r="L112" s="38">
        <v>57451.519999999997</v>
      </c>
      <c r="M112" s="36">
        <f t="shared" si="50"/>
        <v>54013</v>
      </c>
    </row>
    <row r="113" spans="2:13" ht="11.25" x14ac:dyDescent="0.2">
      <c r="B113" s="5">
        <v>51000000</v>
      </c>
      <c r="C113" s="2" t="str">
        <f t="shared" ref="C113:C117" si="71">CONCATENATE(MID(E113,1,4),"0000")</f>
        <v>51170000</v>
      </c>
      <c r="D113" s="2" t="str">
        <f t="shared" ref="D113:D117" si="72">CONCATENATE(MID(E113,1,6),"00")</f>
        <v>51171900</v>
      </c>
      <c r="E113" s="10">
        <v>51171913</v>
      </c>
      <c r="F113" s="14" t="s">
        <v>121</v>
      </c>
      <c r="G113" s="9">
        <v>1</v>
      </c>
      <c r="H113" s="37">
        <v>234734</v>
      </c>
      <c r="I113" s="37">
        <f t="shared" si="48"/>
        <v>30797.100799999997</v>
      </c>
      <c r="J113" s="37">
        <f t="shared" si="49"/>
        <v>265531.10080000001</v>
      </c>
      <c r="K113" s="38">
        <v>243600</v>
      </c>
      <c r="L113" s="38">
        <v>238728</v>
      </c>
      <c r="M113" s="36">
        <f t="shared" si="50"/>
        <v>249286</v>
      </c>
    </row>
    <row r="114" spans="2:13" ht="11.25" x14ac:dyDescent="0.2">
      <c r="B114" s="5">
        <v>42000000</v>
      </c>
      <c r="C114" s="3">
        <v>42130000</v>
      </c>
      <c r="D114" s="3">
        <v>42132200</v>
      </c>
      <c r="E114" s="11">
        <v>42132203</v>
      </c>
      <c r="F114" s="14" t="s">
        <v>122</v>
      </c>
      <c r="G114" s="9">
        <v>1</v>
      </c>
      <c r="H114" s="37">
        <v>15700</v>
      </c>
      <c r="I114" s="37">
        <f t="shared" si="48"/>
        <v>2059.8399999999997</v>
      </c>
      <c r="J114" s="37">
        <f t="shared" si="49"/>
        <v>17759.84</v>
      </c>
      <c r="K114" s="38">
        <v>14200</v>
      </c>
      <c r="L114" s="38">
        <v>13916</v>
      </c>
      <c r="M114" s="36">
        <f t="shared" si="50"/>
        <v>15291</v>
      </c>
    </row>
    <row r="115" spans="2:13" ht="11.25" x14ac:dyDescent="0.2">
      <c r="B115" s="5">
        <v>51000000</v>
      </c>
      <c r="C115" s="2" t="str">
        <f t="shared" si="71"/>
        <v>51180000</v>
      </c>
      <c r="D115" s="2" t="str">
        <f t="shared" si="72"/>
        <v>51181600</v>
      </c>
      <c r="E115" s="10">
        <v>51181601</v>
      </c>
      <c r="F115" s="14" t="s">
        <v>123</v>
      </c>
      <c r="G115" s="9">
        <v>1</v>
      </c>
      <c r="H115" s="37">
        <v>34160</v>
      </c>
      <c r="I115" s="37">
        <f t="shared" si="48"/>
        <v>4481.7919999999995</v>
      </c>
      <c r="J115" s="37">
        <f t="shared" si="49"/>
        <v>38641.792000000001</v>
      </c>
      <c r="K115" s="38">
        <v>33500</v>
      </c>
      <c r="L115" s="38">
        <v>32830</v>
      </c>
      <c r="M115" s="36">
        <f t="shared" si="50"/>
        <v>34990</v>
      </c>
    </row>
    <row r="116" spans="2:13" ht="11.25" x14ac:dyDescent="0.2">
      <c r="B116" s="5">
        <v>51000000</v>
      </c>
      <c r="C116" s="2" t="str">
        <f t="shared" si="71"/>
        <v>51180000</v>
      </c>
      <c r="D116" s="2" t="str">
        <f t="shared" si="72"/>
        <v>51181600</v>
      </c>
      <c r="E116" s="10">
        <v>51181601</v>
      </c>
      <c r="F116" s="14" t="s">
        <v>124</v>
      </c>
      <c r="G116" s="9">
        <v>1</v>
      </c>
      <c r="H116" s="37">
        <v>75867</v>
      </c>
      <c r="I116" s="37">
        <f t="shared" si="48"/>
        <v>9953.750399999999</v>
      </c>
      <c r="J116" s="37">
        <f t="shared" si="49"/>
        <v>85820.750400000004</v>
      </c>
      <c r="K116" s="38">
        <v>112500</v>
      </c>
      <c r="L116" s="38">
        <v>110250</v>
      </c>
      <c r="M116" s="36">
        <f t="shared" si="50"/>
        <v>102856</v>
      </c>
    </row>
    <row r="117" spans="2:13" ht="11.25" x14ac:dyDescent="0.2">
      <c r="B117" s="5">
        <v>51000000</v>
      </c>
      <c r="C117" s="2" t="str">
        <f t="shared" si="71"/>
        <v>51180000</v>
      </c>
      <c r="D117" s="2" t="str">
        <f t="shared" si="72"/>
        <v>51181600</v>
      </c>
      <c r="E117" s="10">
        <v>51181601</v>
      </c>
      <c r="F117" s="14" t="s">
        <v>125</v>
      </c>
      <c r="G117" s="9">
        <v>1</v>
      </c>
      <c r="H117" s="37">
        <v>35947</v>
      </c>
      <c r="I117" s="37">
        <f t="shared" si="48"/>
        <v>4716.2463999999991</v>
      </c>
      <c r="J117" s="37">
        <f t="shared" si="49"/>
        <v>40663.246399999996</v>
      </c>
      <c r="K117" s="38">
        <v>41000</v>
      </c>
      <c r="L117" s="38">
        <v>40180</v>
      </c>
      <c r="M117" s="36">
        <f t="shared" si="50"/>
        <v>40614</v>
      </c>
    </row>
    <row r="118" spans="2:13" ht="11.25" x14ac:dyDescent="0.2">
      <c r="B118" s="5">
        <v>51000000</v>
      </c>
      <c r="C118" s="2" t="str">
        <f t="shared" ref="C118" si="73">CONCATENATE(MID(E118,1,4),"0000")</f>
        <v>51180000</v>
      </c>
      <c r="D118" s="2" t="str">
        <f t="shared" ref="D118" si="74">CONCATENATE(MID(E118,1,6),"00")</f>
        <v>51181600</v>
      </c>
      <c r="E118" s="10">
        <v>51181601</v>
      </c>
      <c r="F118" s="14" t="s">
        <v>126</v>
      </c>
      <c r="G118" s="9">
        <v>1</v>
      </c>
      <c r="H118" s="37">
        <v>75338</v>
      </c>
      <c r="I118" s="37">
        <f t="shared" si="48"/>
        <v>9884.3455999999987</v>
      </c>
      <c r="J118" s="37">
        <f t="shared" si="49"/>
        <v>85222.345600000001</v>
      </c>
      <c r="K118" s="38">
        <v>59850</v>
      </c>
      <c r="L118" s="38">
        <v>58653</v>
      </c>
      <c r="M118" s="36">
        <f t="shared" si="50"/>
        <v>67908</v>
      </c>
    </row>
    <row r="119" spans="2:13" ht="11.25" x14ac:dyDescent="0.2">
      <c r="B119" s="5">
        <v>51000000</v>
      </c>
      <c r="C119" s="2" t="str">
        <f t="shared" ref="C119:C121" si="75">CONCATENATE(MID(E119,1,4),"0000")</f>
        <v>51180000</v>
      </c>
      <c r="D119" s="2" t="str">
        <f t="shared" ref="D119:D121" si="76">CONCATENATE(MID(E119,1,6),"00")</f>
        <v>51181600</v>
      </c>
      <c r="E119" s="10">
        <v>51181601</v>
      </c>
      <c r="F119" s="14" t="s">
        <v>127</v>
      </c>
      <c r="G119" s="9">
        <v>1</v>
      </c>
      <c r="H119" s="37">
        <v>84046</v>
      </c>
      <c r="I119" s="37">
        <f t="shared" si="48"/>
        <v>11026.835199999998</v>
      </c>
      <c r="J119" s="37">
        <f t="shared" si="49"/>
        <v>95072.835200000001</v>
      </c>
      <c r="K119" s="38">
        <v>88400</v>
      </c>
      <c r="L119" s="38">
        <v>86632</v>
      </c>
      <c r="M119" s="36">
        <f t="shared" si="50"/>
        <v>90034</v>
      </c>
    </row>
    <row r="120" spans="2:13" ht="11.25" x14ac:dyDescent="0.2">
      <c r="B120" s="5">
        <v>51000000</v>
      </c>
      <c r="C120" s="2" t="str">
        <f t="shared" si="75"/>
        <v>51180000</v>
      </c>
      <c r="D120" s="2" t="str">
        <f t="shared" si="76"/>
        <v>51181600</v>
      </c>
      <c r="E120" s="10">
        <v>51181601</v>
      </c>
      <c r="F120" s="14" t="s">
        <v>128</v>
      </c>
      <c r="G120" s="9">
        <v>1</v>
      </c>
      <c r="H120" s="37">
        <v>26408</v>
      </c>
      <c r="I120" s="37">
        <f t="shared" si="48"/>
        <v>3464.7295999999997</v>
      </c>
      <c r="J120" s="37">
        <f t="shared" si="49"/>
        <v>29872.729599999999</v>
      </c>
      <c r="K120" s="38">
        <v>48500</v>
      </c>
      <c r="L120" s="38">
        <v>47530</v>
      </c>
      <c r="M120" s="36">
        <f t="shared" si="50"/>
        <v>41967</v>
      </c>
    </row>
    <row r="121" spans="2:13" ht="22.5" x14ac:dyDescent="0.2">
      <c r="B121" s="5">
        <v>51000000</v>
      </c>
      <c r="C121" s="2" t="str">
        <f t="shared" si="75"/>
        <v>51180000</v>
      </c>
      <c r="D121" s="2" t="str">
        <f t="shared" si="76"/>
        <v>51181600</v>
      </c>
      <c r="E121" s="10">
        <v>51181601</v>
      </c>
      <c r="F121" s="19" t="s">
        <v>129</v>
      </c>
      <c r="G121" s="9">
        <v>1</v>
      </c>
      <c r="H121" s="37">
        <v>62000</v>
      </c>
      <c r="I121" s="37">
        <f t="shared" si="48"/>
        <v>8134.3999999999987</v>
      </c>
      <c r="J121" s="37">
        <f t="shared" si="49"/>
        <v>70134.399999999994</v>
      </c>
      <c r="K121" s="38">
        <v>87500</v>
      </c>
      <c r="L121" s="38">
        <v>85750</v>
      </c>
      <c r="M121" s="36">
        <f t="shared" si="50"/>
        <v>81128</v>
      </c>
    </row>
    <row r="122" spans="2:13" ht="11.25" x14ac:dyDescent="0.2">
      <c r="B122" s="5">
        <v>51000000</v>
      </c>
      <c r="C122" s="2" t="str">
        <f t="shared" ref="C122:C123" si="77">CONCATENATE(MID(E122,1,4),"0000")</f>
        <v>51150000</v>
      </c>
      <c r="D122" s="2" t="str">
        <f t="shared" ref="D122:D123" si="78">CONCATENATE(MID(E122,1,6),"00")</f>
        <v>51151500</v>
      </c>
      <c r="E122" s="10">
        <v>51151515</v>
      </c>
      <c r="F122" s="14" t="s">
        <v>130</v>
      </c>
      <c r="G122" s="9">
        <v>1</v>
      </c>
      <c r="H122" s="37">
        <v>176778</v>
      </c>
      <c r="I122" s="37">
        <f t="shared" si="48"/>
        <v>23193.273599999997</v>
      </c>
      <c r="J122" s="37">
        <f t="shared" si="49"/>
        <v>199971.27359999999</v>
      </c>
      <c r="K122" s="38">
        <v>205500</v>
      </c>
      <c r="L122" s="38">
        <v>201390</v>
      </c>
      <c r="M122" s="36">
        <f t="shared" si="50"/>
        <v>202287</v>
      </c>
    </row>
    <row r="123" spans="2:13" ht="11.25" x14ac:dyDescent="0.2">
      <c r="B123" s="5">
        <v>51000000</v>
      </c>
      <c r="C123" s="2" t="str">
        <f t="shared" si="77"/>
        <v>51180000</v>
      </c>
      <c r="D123" s="2" t="str">
        <f t="shared" si="78"/>
        <v>51181600</v>
      </c>
      <c r="E123" s="10">
        <v>51181601</v>
      </c>
      <c r="F123" s="14" t="s">
        <v>131</v>
      </c>
      <c r="G123" s="9">
        <v>1</v>
      </c>
      <c r="H123" s="37">
        <v>70528</v>
      </c>
      <c r="I123" s="37">
        <f t="shared" si="48"/>
        <v>9253.2735999999986</v>
      </c>
      <c r="J123" s="37">
        <f t="shared" si="49"/>
        <v>79781.2736</v>
      </c>
      <c r="K123" s="38">
        <v>76500</v>
      </c>
      <c r="L123" s="38">
        <v>74970</v>
      </c>
      <c r="M123" s="36">
        <f t="shared" si="50"/>
        <v>77083</v>
      </c>
    </row>
    <row r="124" spans="2:13" ht="11.25" x14ac:dyDescent="0.2">
      <c r="B124" s="5">
        <v>51000000</v>
      </c>
      <c r="C124" s="3">
        <v>51160000</v>
      </c>
      <c r="D124" s="3">
        <v>51161600</v>
      </c>
      <c r="E124" s="11">
        <v>51161615</v>
      </c>
      <c r="F124" s="14" t="s">
        <v>132</v>
      </c>
      <c r="G124" s="9">
        <v>1</v>
      </c>
      <c r="H124" s="37">
        <v>40812</v>
      </c>
      <c r="I124" s="37">
        <f t="shared" si="48"/>
        <v>5354.5343999999996</v>
      </c>
      <c r="J124" s="37">
        <f t="shared" si="49"/>
        <v>46166.534399999997</v>
      </c>
      <c r="K124" s="38">
        <v>54600</v>
      </c>
      <c r="L124" s="38">
        <v>53508</v>
      </c>
      <c r="M124" s="36">
        <f t="shared" si="50"/>
        <v>51424</v>
      </c>
    </row>
    <row r="125" spans="2:13" ht="11.25" x14ac:dyDescent="0.2">
      <c r="B125" s="5">
        <v>51000000</v>
      </c>
      <c r="C125" s="3">
        <v>51160000</v>
      </c>
      <c r="D125" s="3">
        <v>51161600</v>
      </c>
      <c r="E125" s="11">
        <v>51161615</v>
      </c>
      <c r="F125" s="14" t="s">
        <v>133</v>
      </c>
      <c r="G125" s="9">
        <v>1</v>
      </c>
      <c r="H125" s="37">
        <v>28450</v>
      </c>
      <c r="I125" s="37">
        <f t="shared" si="48"/>
        <v>3732.6399999999994</v>
      </c>
      <c r="J125" s="37">
        <f t="shared" si="49"/>
        <v>32182.639999999999</v>
      </c>
      <c r="K125" s="38">
        <v>44500</v>
      </c>
      <c r="L125" s="38">
        <v>43610</v>
      </c>
      <c r="M125" s="36">
        <f t="shared" si="50"/>
        <v>40097</v>
      </c>
    </row>
    <row r="126" spans="2:13" ht="11.25" x14ac:dyDescent="0.2">
      <c r="B126" s="5">
        <v>51000000</v>
      </c>
      <c r="C126" s="2" t="str">
        <f t="shared" ref="C126" si="79">CONCATENATE(MID(E126,1,4),"0000")</f>
        <v>51100000</v>
      </c>
      <c r="D126" s="2" t="str">
        <f t="shared" ref="D126" si="80">CONCATENATE(MID(E126,1,6),"00")</f>
        <v>51101500</v>
      </c>
      <c r="E126" s="10">
        <v>51101542</v>
      </c>
      <c r="F126" s="14" t="s">
        <v>134</v>
      </c>
      <c r="G126" s="9">
        <v>1</v>
      </c>
      <c r="H126" s="37">
        <v>86232</v>
      </c>
      <c r="I126" s="37">
        <f t="shared" si="48"/>
        <v>11313.638399999998</v>
      </c>
      <c r="J126" s="37">
        <f t="shared" si="49"/>
        <v>97545.638399999996</v>
      </c>
      <c r="K126" s="38">
        <v>98500</v>
      </c>
      <c r="L126" s="38">
        <v>96530</v>
      </c>
      <c r="M126" s="36">
        <f t="shared" si="50"/>
        <v>97525</v>
      </c>
    </row>
    <row r="127" spans="2:13" ht="11.25" x14ac:dyDescent="0.2">
      <c r="B127" s="5">
        <v>51000000</v>
      </c>
      <c r="C127" s="3">
        <v>51100000</v>
      </c>
      <c r="D127" s="3">
        <v>51101800</v>
      </c>
      <c r="E127" s="11">
        <v>51101807</v>
      </c>
      <c r="F127" s="14" t="s">
        <v>135</v>
      </c>
      <c r="G127" s="9">
        <v>1</v>
      </c>
      <c r="H127" s="37">
        <v>8859</v>
      </c>
      <c r="I127" s="37">
        <f t="shared" si="48"/>
        <v>1162.3007999999998</v>
      </c>
      <c r="J127" s="37">
        <f t="shared" si="49"/>
        <v>10021.300799999999</v>
      </c>
      <c r="K127" s="38">
        <v>14500</v>
      </c>
      <c r="L127" s="38">
        <v>14210</v>
      </c>
      <c r="M127" s="36">
        <f t="shared" si="50"/>
        <v>12910</v>
      </c>
    </row>
    <row r="128" spans="2:13" ht="22.5" x14ac:dyDescent="0.2">
      <c r="B128" s="5">
        <v>51000000</v>
      </c>
      <c r="C128" s="3">
        <v>51100000</v>
      </c>
      <c r="D128" s="3">
        <v>51101800</v>
      </c>
      <c r="E128" s="11">
        <v>51101807</v>
      </c>
      <c r="F128" s="19" t="s">
        <v>136</v>
      </c>
      <c r="G128" s="9">
        <v>1</v>
      </c>
      <c r="H128" s="37"/>
      <c r="I128" s="37">
        <f t="shared" si="48"/>
        <v>0</v>
      </c>
      <c r="J128" s="37">
        <f t="shared" si="49"/>
        <v>0</v>
      </c>
      <c r="K128" s="38">
        <v>21500</v>
      </c>
      <c r="L128" s="38">
        <v>21070</v>
      </c>
      <c r="M128" s="36">
        <f>TRUNC(AVERAGE(K128:L128))</f>
        <v>21285</v>
      </c>
    </row>
    <row r="129" spans="2:13" ht="11.25" x14ac:dyDescent="0.2">
      <c r="B129" s="5">
        <v>51000000</v>
      </c>
      <c r="C129" s="2" t="str">
        <f t="shared" ref="C129:C131" si="81">CONCATENATE(MID(E129,1,4),"0000")</f>
        <v>51150000</v>
      </c>
      <c r="D129" s="2" t="str">
        <f t="shared" ref="D129:D131" si="82">CONCATENATE(MID(E129,1,6),"00")</f>
        <v>51152000</v>
      </c>
      <c r="E129" s="10">
        <v>51152000</v>
      </c>
      <c r="F129" s="14" t="s">
        <v>137</v>
      </c>
      <c r="G129" s="9">
        <v>1</v>
      </c>
      <c r="H129" s="37">
        <v>10682</v>
      </c>
      <c r="I129" s="37">
        <f t="shared" si="48"/>
        <v>1401.4783999999997</v>
      </c>
      <c r="J129" s="37">
        <f t="shared" si="49"/>
        <v>12083.4784</v>
      </c>
      <c r="K129" s="38">
        <v>15500</v>
      </c>
      <c r="L129" s="38">
        <v>15190</v>
      </c>
      <c r="M129" s="36">
        <f t="shared" si="50"/>
        <v>14257</v>
      </c>
    </row>
    <row r="130" spans="2:13" ht="11.25" x14ac:dyDescent="0.2">
      <c r="B130" s="5">
        <v>51000000</v>
      </c>
      <c r="C130" s="2" t="str">
        <f t="shared" si="81"/>
        <v>51140000</v>
      </c>
      <c r="D130" s="2" t="str">
        <f t="shared" si="82"/>
        <v>51142100</v>
      </c>
      <c r="E130" s="10">
        <v>51142106</v>
      </c>
      <c r="F130" s="15" t="s">
        <v>138</v>
      </c>
      <c r="G130" s="9">
        <v>1</v>
      </c>
      <c r="H130" s="37">
        <v>46354</v>
      </c>
      <c r="I130" s="37">
        <f t="shared" ref="I130:I190" si="83">H130*13.12%</f>
        <v>6081.6447999999991</v>
      </c>
      <c r="J130" s="37">
        <f t="shared" ref="J130:J190" si="84">H130+I130</f>
        <v>52435.644800000002</v>
      </c>
      <c r="K130" s="38">
        <v>49500</v>
      </c>
      <c r="L130" s="38">
        <v>48510</v>
      </c>
      <c r="M130" s="36">
        <f t="shared" si="50"/>
        <v>50148</v>
      </c>
    </row>
    <row r="131" spans="2:13" ht="11.25" x14ac:dyDescent="0.2">
      <c r="B131" s="5">
        <v>51000000</v>
      </c>
      <c r="C131" s="2" t="str">
        <f t="shared" si="81"/>
        <v>51140000</v>
      </c>
      <c r="D131" s="2" t="str">
        <f t="shared" si="82"/>
        <v>51142100</v>
      </c>
      <c r="E131" s="10">
        <v>51142106</v>
      </c>
      <c r="F131" s="14" t="s">
        <v>139</v>
      </c>
      <c r="G131" s="9">
        <v>1</v>
      </c>
      <c r="H131" s="37">
        <v>39836</v>
      </c>
      <c r="I131" s="37">
        <f t="shared" si="83"/>
        <v>5226.4831999999997</v>
      </c>
      <c r="J131" s="37">
        <f t="shared" si="84"/>
        <v>45062.483200000002</v>
      </c>
      <c r="K131" s="38">
        <v>46500</v>
      </c>
      <c r="L131" s="38">
        <v>45570</v>
      </c>
      <c r="M131" s="36">
        <f t="shared" si="50"/>
        <v>45710</v>
      </c>
    </row>
    <row r="132" spans="2:13" ht="11.25" x14ac:dyDescent="0.2">
      <c r="B132" s="5">
        <v>51000000</v>
      </c>
      <c r="C132" s="3">
        <v>51190000</v>
      </c>
      <c r="D132" s="3">
        <v>51191900</v>
      </c>
      <c r="E132" s="11">
        <v>51191905</v>
      </c>
      <c r="F132" s="14" t="s">
        <v>140</v>
      </c>
      <c r="G132" s="9">
        <v>1</v>
      </c>
      <c r="H132" s="37">
        <v>121365</v>
      </c>
      <c r="I132" s="37">
        <f t="shared" si="83"/>
        <v>15923.087999999998</v>
      </c>
      <c r="J132" s="37">
        <f t="shared" si="84"/>
        <v>137288.08799999999</v>
      </c>
      <c r="K132" s="38">
        <v>165500</v>
      </c>
      <c r="L132" s="38">
        <v>162190</v>
      </c>
      <c r="M132" s="36">
        <f t="shared" ref="M132:M195" si="85">TRUNC(AVERAGE(J132:L132))</f>
        <v>154992</v>
      </c>
    </row>
    <row r="133" spans="2:13" ht="11.25" x14ac:dyDescent="0.2">
      <c r="B133" s="5">
        <v>51000000</v>
      </c>
      <c r="C133" s="2" t="str">
        <f t="shared" ref="C133" si="86">CONCATENATE(MID(E133,1,4),"0000")</f>
        <v>51200000</v>
      </c>
      <c r="D133" s="2" t="str">
        <f t="shared" ref="D133" si="87">CONCATENATE(MID(E133,1,6),"00")</f>
        <v>51201500</v>
      </c>
      <c r="E133" s="10">
        <v>51201502</v>
      </c>
      <c r="F133" s="14" t="s">
        <v>141</v>
      </c>
      <c r="G133" s="9">
        <v>1</v>
      </c>
      <c r="H133" s="37">
        <v>79346</v>
      </c>
      <c r="I133" s="37">
        <f t="shared" si="83"/>
        <v>10410.195199999998</v>
      </c>
      <c r="J133" s="37">
        <f t="shared" si="84"/>
        <v>89756.195200000002</v>
      </c>
      <c r="K133" s="38">
        <v>89500</v>
      </c>
      <c r="L133" s="38">
        <v>87710</v>
      </c>
      <c r="M133" s="36">
        <f t="shared" si="85"/>
        <v>88988</v>
      </c>
    </row>
    <row r="134" spans="2:13" ht="11.25" x14ac:dyDescent="0.2">
      <c r="B134" s="5">
        <v>51000000</v>
      </c>
      <c r="C134" s="3">
        <v>51190000</v>
      </c>
      <c r="D134" s="3">
        <v>51191500</v>
      </c>
      <c r="E134" s="11">
        <v>51191510</v>
      </c>
      <c r="F134" s="14" t="s">
        <v>142</v>
      </c>
      <c r="G134" s="9">
        <v>1</v>
      </c>
      <c r="H134" s="37">
        <v>24100</v>
      </c>
      <c r="I134" s="37">
        <f t="shared" si="83"/>
        <v>3161.9199999999996</v>
      </c>
      <c r="J134" s="37">
        <f t="shared" si="84"/>
        <v>27261.919999999998</v>
      </c>
      <c r="K134" s="38">
        <v>29100</v>
      </c>
      <c r="L134" s="38">
        <v>28518</v>
      </c>
      <c r="M134" s="36">
        <f t="shared" si="85"/>
        <v>28293</v>
      </c>
    </row>
    <row r="135" spans="2:13" ht="11.25" x14ac:dyDescent="0.2">
      <c r="B135" s="5">
        <v>51000000</v>
      </c>
      <c r="C135" s="2" t="str">
        <f t="shared" ref="C135" si="88">CONCATENATE(MID(E135,1,4),"0000")</f>
        <v>51170000</v>
      </c>
      <c r="D135" s="2" t="str">
        <f t="shared" ref="D135" si="89">CONCATENATE(MID(E135,1,6),"00")</f>
        <v>51171900</v>
      </c>
      <c r="E135" s="10">
        <v>51171913</v>
      </c>
      <c r="F135" s="14" t="s">
        <v>143</v>
      </c>
      <c r="G135" s="9">
        <v>1</v>
      </c>
      <c r="H135" s="37">
        <v>37000</v>
      </c>
      <c r="I135" s="37">
        <f t="shared" si="83"/>
        <v>4854.3999999999996</v>
      </c>
      <c r="J135" s="37">
        <f t="shared" si="84"/>
        <v>41854.400000000001</v>
      </c>
      <c r="K135" s="38">
        <v>48500</v>
      </c>
      <c r="L135" s="38">
        <v>47530</v>
      </c>
      <c r="M135" s="36">
        <f t="shared" si="85"/>
        <v>45961</v>
      </c>
    </row>
    <row r="136" spans="2:13" ht="11.25" x14ac:dyDescent="0.2">
      <c r="B136" s="5">
        <v>51000000</v>
      </c>
      <c r="C136" s="2" t="str">
        <f t="shared" ref="C136" si="90">CONCATENATE(MID(E136,1,4),"0000")</f>
        <v>51100000</v>
      </c>
      <c r="D136" s="2" t="str">
        <f t="shared" ref="D136" si="91">CONCATENATE(MID(E136,1,6),"00")</f>
        <v>51101700</v>
      </c>
      <c r="E136" s="10">
        <v>51101715</v>
      </c>
      <c r="F136" s="14" t="s">
        <v>144</v>
      </c>
      <c r="G136" s="9">
        <v>1</v>
      </c>
      <c r="H136" s="37">
        <v>62842</v>
      </c>
      <c r="I136" s="37">
        <f t="shared" si="83"/>
        <v>8244.8703999999998</v>
      </c>
      <c r="J136" s="37">
        <f t="shared" si="84"/>
        <v>71086.8704</v>
      </c>
      <c r="K136" s="38">
        <v>66800</v>
      </c>
      <c r="L136" s="38">
        <v>65464</v>
      </c>
      <c r="M136" s="36">
        <f t="shared" si="85"/>
        <v>67783</v>
      </c>
    </row>
    <row r="137" spans="2:13" ht="11.25" x14ac:dyDescent="0.2">
      <c r="B137" s="5">
        <v>42000000</v>
      </c>
      <c r="C137" s="3">
        <v>42130000</v>
      </c>
      <c r="D137" s="3">
        <v>42132200</v>
      </c>
      <c r="E137" s="11">
        <v>42132203</v>
      </c>
      <c r="F137" s="14" t="s">
        <v>145</v>
      </c>
      <c r="G137" s="9">
        <v>1</v>
      </c>
      <c r="H137" s="37">
        <v>13500</v>
      </c>
      <c r="I137" s="37">
        <f t="shared" si="83"/>
        <v>1771.1999999999998</v>
      </c>
      <c r="J137" s="37">
        <f t="shared" si="84"/>
        <v>15271.2</v>
      </c>
      <c r="K137" s="38">
        <v>12500</v>
      </c>
      <c r="L137" s="38">
        <v>12250</v>
      </c>
      <c r="M137" s="36">
        <f t="shared" si="85"/>
        <v>13340</v>
      </c>
    </row>
    <row r="138" spans="2:13" ht="11.25" x14ac:dyDescent="0.2">
      <c r="B138" s="5">
        <v>51000000</v>
      </c>
      <c r="C138" s="2" t="str">
        <f t="shared" ref="C138" si="92">CONCATENATE(MID(E138,1,4),"0000")</f>
        <v>51140000</v>
      </c>
      <c r="D138" s="2" t="str">
        <f t="shared" ref="D138" si="93">CONCATENATE(MID(E138,1,6),"00")</f>
        <v>51142100</v>
      </c>
      <c r="E138" s="10">
        <v>51142108</v>
      </c>
      <c r="F138" s="15" t="s">
        <v>146</v>
      </c>
      <c r="G138" s="9">
        <v>1</v>
      </c>
      <c r="H138" s="37">
        <v>29718</v>
      </c>
      <c r="I138" s="37">
        <f t="shared" si="83"/>
        <v>3899.0015999999996</v>
      </c>
      <c r="J138" s="37">
        <f t="shared" si="84"/>
        <v>33617.001600000003</v>
      </c>
      <c r="K138" s="38">
        <v>36800</v>
      </c>
      <c r="L138" s="38">
        <v>36064</v>
      </c>
      <c r="M138" s="36">
        <f t="shared" si="85"/>
        <v>35493</v>
      </c>
    </row>
    <row r="139" spans="2:13" ht="11.25" x14ac:dyDescent="0.2">
      <c r="B139" s="5">
        <v>51000000</v>
      </c>
      <c r="C139" s="3">
        <v>51190000</v>
      </c>
      <c r="D139" s="3">
        <v>51191900</v>
      </c>
      <c r="E139" s="11">
        <v>51191905</v>
      </c>
      <c r="F139" s="14" t="s">
        <v>147</v>
      </c>
      <c r="G139" s="9">
        <v>1</v>
      </c>
      <c r="H139" s="37">
        <v>47772</v>
      </c>
      <c r="I139" s="37">
        <f t="shared" si="83"/>
        <v>6267.6863999999996</v>
      </c>
      <c r="J139" s="37">
        <f t="shared" si="84"/>
        <v>54039.686399999999</v>
      </c>
      <c r="K139" s="38">
        <v>66900</v>
      </c>
      <c r="L139" s="38">
        <v>65562</v>
      </c>
      <c r="M139" s="36">
        <f t="shared" si="85"/>
        <v>62167</v>
      </c>
    </row>
    <row r="140" spans="2:13" ht="11.25" x14ac:dyDescent="0.2">
      <c r="B140" s="5">
        <v>51000000</v>
      </c>
      <c r="C140" s="3">
        <v>51190000</v>
      </c>
      <c r="D140" s="3">
        <v>51191900</v>
      </c>
      <c r="E140" s="11">
        <v>51191905</v>
      </c>
      <c r="F140" s="14" t="s">
        <v>148</v>
      </c>
      <c r="G140" s="9">
        <v>1</v>
      </c>
      <c r="H140" s="37">
        <v>96890</v>
      </c>
      <c r="I140" s="37">
        <f t="shared" si="83"/>
        <v>12711.967999999999</v>
      </c>
      <c r="J140" s="37">
        <f t="shared" si="84"/>
        <v>109601.96799999999</v>
      </c>
      <c r="K140" s="38">
        <v>151500</v>
      </c>
      <c r="L140" s="38">
        <v>148470</v>
      </c>
      <c r="M140" s="36">
        <f t="shared" si="85"/>
        <v>136523</v>
      </c>
    </row>
    <row r="141" spans="2:13" ht="11.25" x14ac:dyDescent="0.2">
      <c r="B141" s="5">
        <v>51000000</v>
      </c>
      <c r="C141" s="2" t="str">
        <f t="shared" ref="C141" si="94">CONCATENATE(MID(E141,1,4),"0000")</f>
        <v>51100000</v>
      </c>
      <c r="D141" s="2" t="str">
        <f t="shared" ref="D141" si="95">CONCATENATE(MID(E141,1,6),"00")</f>
        <v>51101500</v>
      </c>
      <c r="E141" s="10">
        <v>51101584</v>
      </c>
      <c r="F141" s="15" t="s">
        <v>149</v>
      </c>
      <c r="G141" s="9">
        <v>1</v>
      </c>
      <c r="H141" s="37">
        <v>6600</v>
      </c>
      <c r="I141" s="37">
        <f t="shared" si="83"/>
        <v>865.91999999999985</v>
      </c>
      <c r="J141" s="37">
        <f t="shared" si="84"/>
        <v>7465.92</v>
      </c>
      <c r="K141" s="38">
        <v>7200</v>
      </c>
      <c r="L141" s="38">
        <v>7056</v>
      </c>
      <c r="M141" s="36">
        <f t="shared" si="85"/>
        <v>7240</v>
      </c>
    </row>
    <row r="142" spans="2:13" ht="11.25" x14ac:dyDescent="0.2">
      <c r="B142" s="5">
        <v>51000000</v>
      </c>
      <c r="C142" s="3">
        <v>51190000</v>
      </c>
      <c r="D142" s="3">
        <v>51191900</v>
      </c>
      <c r="E142" s="11">
        <v>51191905</v>
      </c>
      <c r="F142" s="14" t="s">
        <v>150</v>
      </c>
      <c r="G142" s="9">
        <v>1</v>
      </c>
      <c r="H142" s="37">
        <v>75342</v>
      </c>
      <c r="I142" s="37">
        <f t="shared" si="83"/>
        <v>9884.870399999998</v>
      </c>
      <c r="J142" s="37">
        <f t="shared" si="84"/>
        <v>85226.8704</v>
      </c>
      <c r="K142" s="38">
        <v>95500</v>
      </c>
      <c r="L142" s="38">
        <v>93590</v>
      </c>
      <c r="M142" s="36">
        <f t="shared" si="85"/>
        <v>91438</v>
      </c>
    </row>
    <row r="143" spans="2:13" ht="11.25" x14ac:dyDescent="0.2">
      <c r="B143" s="5"/>
      <c r="C143" s="3"/>
      <c r="D143" s="3"/>
      <c r="E143" s="11"/>
      <c r="F143" s="14" t="s">
        <v>151</v>
      </c>
      <c r="G143" s="9">
        <v>1</v>
      </c>
      <c r="H143" s="37">
        <v>56800</v>
      </c>
      <c r="I143" s="37">
        <f t="shared" si="83"/>
        <v>7452.1599999999989</v>
      </c>
      <c r="J143" s="37">
        <f t="shared" si="84"/>
        <v>64252.159999999996</v>
      </c>
      <c r="K143" s="38">
        <v>63500</v>
      </c>
      <c r="L143" s="38">
        <v>62230</v>
      </c>
      <c r="M143" s="36">
        <f t="shared" si="85"/>
        <v>63327</v>
      </c>
    </row>
    <row r="144" spans="2:13" ht="11.25" x14ac:dyDescent="0.2">
      <c r="B144" s="5">
        <v>42000000</v>
      </c>
      <c r="C144" s="3">
        <v>42130000</v>
      </c>
      <c r="D144" s="3">
        <v>42132200</v>
      </c>
      <c r="E144" s="11">
        <v>42132203</v>
      </c>
      <c r="F144" s="14" t="s">
        <v>152</v>
      </c>
      <c r="G144" s="9">
        <v>1</v>
      </c>
      <c r="H144" s="37">
        <v>43841</v>
      </c>
      <c r="I144" s="37">
        <f t="shared" si="83"/>
        <v>5751.9391999999989</v>
      </c>
      <c r="J144" s="37">
        <f t="shared" si="84"/>
        <v>49592.939200000001</v>
      </c>
      <c r="K144" s="38">
        <v>39500</v>
      </c>
      <c r="L144" s="38">
        <v>38710</v>
      </c>
      <c r="M144" s="36">
        <f t="shared" si="85"/>
        <v>42600</v>
      </c>
    </row>
    <row r="145" spans="2:13" ht="11.25" x14ac:dyDescent="0.2">
      <c r="B145" s="5"/>
      <c r="C145" s="3"/>
      <c r="D145" s="3"/>
      <c r="E145" s="11"/>
      <c r="F145" s="14" t="s">
        <v>153</v>
      </c>
      <c r="G145" s="9">
        <v>1</v>
      </c>
      <c r="H145" s="37">
        <v>92076</v>
      </c>
      <c r="I145" s="37">
        <f t="shared" si="83"/>
        <v>12080.371199999998</v>
      </c>
      <c r="J145" s="37">
        <f t="shared" si="84"/>
        <v>104156.37119999999</v>
      </c>
      <c r="K145" s="38">
        <v>102500</v>
      </c>
      <c r="L145" s="38">
        <v>100450</v>
      </c>
      <c r="M145" s="36">
        <f t="shared" si="85"/>
        <v>102368</v>
      </c>
    </row>
    <row r="146" spans="2:13" ht="11.25" x14ac:dyDescent="0.2">
      <c r="B146" s="5">
        <v>51000000</v>
      </c>
      <c r="C146" s="2" t="str">
        <f t="shared" ref="C146" si="96">CONCATENATE(MID(E146,1,4),"0000")</f>
        <v>51100000</v>
      </c>
      <c r="D146" s="2" t="str">
        <f t="shared" ref="D146" si="97">CONCATENATE(MID(E146,1,6),"00")</f>
        <v>51101800</v>
      </c>
      <c r="E146" s="10">
        <v>51101807</v>
      </c>
      <c r="F146" s="14" t="s">
        <v>154</v>
      </c>
      <c r="G146" s="9">
        <v>1</v>
      </c>
      <c r="H146" s="37">
        <v>122934</v>
      </c>
      <c r="I146" s="37">
        <f t="shared" si="83"/>
        <v>16128.940799999998</v>
      </c>
      <c r="J146" s="37">
        <f t="shared" si="84"/>
        <v>139062.94080000001</v>
      </c>
      <c r="K146" s="38">
        <v>133500</v>
      </c>
      <c r="L146" s="38">
        <v>130830</v>
      </c>
      <c r="M146" s="36">
        <f t="shared" si="85"/>
        <v>134464</v>
      </c>
    </row>
    <row r="147" spans="2:13" ht="11.25" x14ac:dyDescent="0.2">
      <c r="B147" s="5">
        <v>51000000</v>
      </c>
      <c r="C147" s="3">
        <v>51170000</v>
      </c>
      <c r="D147" s="3">
        <v>51172100</v>
      </c>
      <c r="E147" s="11">
        <v>51172107</v>
      </c>
      <c r="F147" s="14" t="s">
        <v>155</v>
      </c>
      <c r="G147" s="9">
        <v>1</v>
      </c>
      <c r="H147" s="37">
        <v>26000</v>
      </c>
      <c r="I147" s="37">
        <f t="shared" si="83"/>
        <v>3411.1999999999994</v>
      </c>
      <c r="J147" s="37">
        <f t="shared" si="84"/>
        <v>29411.200000000001</v>
      </c>
      <c r="K147" s="38">
        <v>37500</v>
      </c>
      <c r="L147" s="38">
        <v>36750</v>
      </c>
      <c r="M147" s="36">
        <f t="shared" si="85"/>
        <v>34553</v>
      </c>
    </row>
    <row r="148" spans="2:13" ht="11.25" x14ac:dyDescent="0.2">
      <c r="B148" s="5">
        <v>51000000</v>
      </c>
      <c r="C148" s="3">
        <v>51170000</v>
      </c>
      <c r="D148" s="3">
        <v>51172100</v>
      </c>
      <c r="E148" s="11">
        <v>51172107</v>
      </c>
      <c r="F148" s="14" t="s">
        <v>156</v>
      </c>
      <c r="G148" s="9">
        <v>1</v>
      </c>
      <c r="H148" s="37">
        <v>87300</v>
      </c>
      <c r="I148" s="37">
        <f t="shared" si="83"/>
        <v>11453.759999999998</v>
      </c>
      <c r="J148" s="37">
        <f t="shared" si="84"/>
        <v>98753.76</v>
      </c>
      <c r="K148" s="38">
        <v>95500</v>
      </c>
      <c r="L148" s="38">
        <v>93590</v>
      </c>
      <c r="M148" s="36">
        <f t="shared" si="85"/>
        <v>95947</v>
      </c>
    </row>
    <row r="149" spans="2:13" ht="11.25" x14ac:dyDescent="0.2">
      <c r="B149" s="5">
        <v>51000000</v>
      </c>
      <c r="C149" s="3">
        <v>51170000</v>
      </c>
      <c r="D149" s="3">
        <v>51172100</v>
      </c>
      <c r="E149" s="11">
        <v>51172107</v>
      </c>
      <c r="F149" s="14" t="s">
        <v>157</v>
      </c>
      <c r="G149" s="9">
        <v>1</v>
      </c>
      <c r="H149" s="37">
        <v>86040</v>
      </c>
      <c r="I149" s="37">
        <f t="shared" si="83"/>
        <v>11288.447999999999</v>
      </c>
      <c r="J149" s="37">
        <f t="shared" si="84"/>
        <v>97328.448000000004</v>
      </c>
      <c r="K149" s="38">
        <v>122500</v>
      </c>
      <c r="L149" s="38">
        <v>120050</v>
      </c>
      <c r="M149" s="36">
        <f t="shared" si="85"/>
        <v>113292</v>
      </c>
    </row>
    <row r="150" spans="2:13" ht="11.25" x14ac:dyDescent="0.2">
      <c r="B150" s="5">
        <v>51000000</v>
      </c>
      <c r="C150" s="3">
        <v>51170000</v>
      </c>
      <c r="D150" s="3">
        <v>51172100</v>
      </c>
      <c r="E150" s="11">
        <v>51172107</v>
      </c>
      <c r="F150" s="14" t="s">
        <v>158</v>
      </c>
      <c r="G150" s="9">
        <v>1</v>
      </c>
      <c r="H150" s="37">
        <v>71051</v>
      </c>
      <c r="I150" s="37">
        <f t="shared" si="83"/>
        <v>9321.8911999999982</v>
      </c>
      <c r="J150" s="37">
        <f t="shared" si="84"/>
        <v>80372.891199999998</v>
      </c>
      <c r="K150" s="38">
        <v>92500</v>
      </c>
      <c r="L150" s="38">
        <v>90650</v>
      </c>
      <c r="M150" s="36">
        <f t="shared" si="85"/>
        <v>87840</v>
      </c>
    </row>
    <row r="151" spans="2:13" ht="11.25" x14ac:dyDescent="0.2">
      <c r="B151" s="5">
        <v>51000000</v>
      </c>
      <c r="C151" s="2" t="str">
        <f t="shared" ref="C151:C153" si="98">CONCATENATE(MID(E151,1,4),"0000")</f>
        <v>51180000</v>
      </c>
      <c r="D151" s="2" t="str">
        <f t="shared" ref="D151:D153" si="99">CONCATENATE(MID(E151,1,6),"00")</f>
        <v>51181700</v>
      </c>
      <c r="E151" s="10">
        <v>51181706</v>
      </c>
      <c r="F151" s="15" t="s">
        <v>159</v>
      </c>
      <c r="G151" s="9">
        <v>1</v>
      </c>
      <c r="H151" s="37">
        <v>6534</v>
      </c>
      <c r="I151" s="37">
        <f t="shared" si="83"/>
        <v>857.2607999999999</v>
      </c>
      <c r="J151" s="37">
        <f t="shared" si="84"/>
        <v>7391.2608</v>
      </c>
      <c r="K151" s="38">
        <v>7500</v>
      </c>
      <c r="L151" s="38">
        <v>7350</v>
      </c>
      <c r="M151" s="36">
        <f t="shared" si="85"/>
        <v>7413</v>
      </c>
    </row>
    <row r="152" spans="2:13" ht="11.25" x14ac:dyDescent="0.2">
      <c r="B152" s="5">
        <v>51000000</v>
      </c>
      <c r="C152" s="2" t="str">
        <f t="shared" si="98"/>
        <v>51190000</v>
      </c>
      <c r="D152" s="2" t="str">
        <f t="shared" si="99"/>
        <v>51191600</v>
      </c>
      <c r="E152" s="10">
        <v>51191602</v>
      </c>
      <c r="F152" s="15" t="s">
        <v>160</v>
      </c>
      <c r="G152" s="9">
        <v>1</v>
      </c>
      <c r="H152" s="37">
        <v>43886</v>
      </c>
      <c r="I152" s="37">
        <f t="shared" si="83"/>
        <v>5757.8431999999993</v>
      </c>
      <c r="J152" s="37">
        <f t="shared" si="84"/>
        <v>49643.843200000003</v>
      </c>
      <c r="K152" s="38">
        <v>65500</v>
      </c>
      <c r="L152" s="38">
        <v>64190</v>
      </c>
      <c r="M152" s="36">
        <f t="shared" si="85"/>
        <v>59777</v>
      </c>
    </row>
    <row r="153" spans="2:13" ht="11.25" x14ac:dyDescent="0.2">
      <c r="B153" s="5">
        <v>51000000</v>
      </c>
      <c r="C153" s="2" t="str">
        <f t="shared" si="98"/>
        <v>51140000</v>
      </c>
      <c r="D153" s="2" t="str">
        <f t="shared" si="99"/>
        <v>51142100</v>
      </c>
      <c r="E153" s="10">
        <v>51142106</v>
      </c>
      <c r="F153" s="14" t="s">
        <v>161</v>
      </c>
      <c r="G153" s="9">
        <v>1</v>
      </c>
      <c r="H153" s="37">
        <v>303318</v>
      </c>
      <c r="I153" s="37">
        <f t="shared" si="83"/>
        <v>39795.321599999996</v>
      </c>
      <c r="J153" s="37">
        <f t="shared" si="84"/>
        <v>343113.32160000002</v>
      </c>
      <c r="K153" s="38">
        <v>352050</v>
      </c>
      <c r="L153" s="38">
        <v>345009</v>
      </c>
      <c r="M153" s="36">
        <f t="shared" si="85"/>
        <v>346724</v>
      </c>
    </row>
    <row r="154" spans="2:13" ht="11.25" x14ac:dyDescent="0.2">
      <c r="B154" s="5">
        <v>51000000</v>
      </c>
      <c r="C154" s="2" t="str">
        <f t="shared" ref="C154:C155" si="100">CONCATENATE(MID(E154,1,4),"0000")</f>
        <v>51140000</v>
      </c>
      <c r="D154" s="2" t="str">
        <f t="shared" ref="D154:D155" si="101">CONCATENATE(MID(E154,1,6),"00")</f>
        <v>51142100</v>
      </c>
      <c r="E154" s="10">
        <v>51142106</v>
      </c>
      <c r="F154" s="15" t="s">
        <v>162</v>
      </c>
      <c r="G154" s="9">
        <v>1</v>
      </c>
      <c r="H154" s="37">
        <v>30194</v>
      </c>
      <c r="I154" s="37">
        <f t="shared" si="83"/>
        <v>3961.4527999999996</v>
      </c>
      <c r="J154" s="37">
        <f t="shared" si="84"/>
        <v>34155.452799999999</v>
      </c>
      <c r="K154" s="38">
        <v>35500</v>
      </c>
      <c r="L154" s="38">
        <v>34790</v>
      </c>
      <c r="M154" s="36">
        <f t="shared" si="85"/>
        <v>34815</v>
      </c>
    </row>
    <row r="155" spans="2:13" ht="11.25" x14ac:dyDescent="0.2">
      <c r="B155" s="5">
        <v>51000000</v>
      </c>
      <c r="C155" s="2" t="str">
        <f t="shared" si="100"/>
        <v>51140000</v>
      </c>
      <c r="D155" s="2" t="str">
        <f t="shared" si="101"/>
        <v>51142100</v>
      </c>
      <c r="E155" s="10">
        <v>51142106</v>
      </c>
      <c r="F155" s="15" t="s">
        <v>163</v>
      </c>
      <c r="G155" s="9">
        <v>1</v>
      </c>
      <c r="H155" s="37">
        <v>22616</v>
      </c>
      <c r="I155" s="37">
        <f t="shared" si="83"/>
        <v>2967.2191999999995</v>
      </c>
      <c r="J155" s="37">
        <f t="shared" si="84"/>
        <v>25583.2192</v>
      </c>
      <c r="K155" s="38">
        <v>31500</v>
      </c>
      <c r="L155" s="38">
        <v>30870</v>
      </c>
      <c r="M155" s="36">
        <f t="shared" si="85"/>
        <v>29317</v>
      </c>
    </row>
    <row r="156" spans="2:13" ht="11.25" x14ac:dyDescent="0.2">
      <c r="B156" s="5">
        <v>51000000</v>
      </c>
      <c r="C156" s="3">
        <v>51170000</v>
      </c>
      <c r="D156" s="3">
        <v>51172100</v>
      </c>
      <c r="E156" s="11">
        <v>51172107</v>
      </c>
      <c r="F156" s="14" t="s">
        <v>164</v>
      </c>
      <c r="G156" s="9">
        <v>1</v>
      </c>
      <c r="H156" s="37">
        <v>283490</v>
      </c>
      <c r="I156" s="37">
        <f t="shared" si="83"/>
        <v>37193.887999999992</v>
      </c>
      <c r="J156" s="37">
        <f t="shared" si="84"/>
        <v>320683.88799999998</v>
      </c>
      <c r="K156" s="38">
        <v>305500</v>
      </c>
      <c r="L156" s="38">
        <v>299390</v>
      </c>
      <c r="M156" s="36">
        <f t="shared" si="85"/>
        <v>308524</v>
      </c>
    </row>
    <row r="157" spans="2:13" ht="11.25" x14ac:dyDescent="0.2">
      <c r="B157" s="5">
        <v>51000000</v>
      </c>
      <c r="C157" s="3">
        <v>51170000</v>
      </c>
      <c r="D157" s="3">
        <v>51172100</v>
      </c>
      <c r="E157" s="11">
        <v>51172107</v>
      </c>
      <c r="F157" s="14" t="s">
        <v>165</v>
      </c>
      <c r="G157" s="9">
        <v>1</v>
      </c>
      <c r="H157" s="37">
        <v>34656</v>
      </c>
      <c r="I157" s="37">
        <f t="shared" si="83"/>
        <v>4546.8671999999997</v>
      </c>
      <c r="J157" s="37">
        <f t="shared" si="84"/>
        <v>39202.867200000001</v>
      </c>
      <c r="K157" s="38">
        <v>38500</v>
      </c>
      <c r="L157" s="38">
        <v>37730</v>
      </c>
      <c r="M157" s="36">
        <f t="shared" si="85"/>
        <v>38477</v>
      </c>
    </row>
    <row r="158" spans="2:13" ht="11.25" x14ac:dyDescent="0.2">
      <c r="B158" s="5">
        <v>51000000</v>
      </c>
      <c r="C158" s="2" t="str">
        <f t="shared" ref="C158:C159" si="102">CONCATENATE(MID(E158,1,4),"0000")</f>
        <v>51140000</v>
      </c>
      <c r="D158" s="2" t="str">
        <f t="shared" ref="D158:D159" si="103">CONCATENATE(MID(E158,1,6),"00")</f>
        <v>51142100</v>
      </c>
      <c r="E158" s="10">
        <v>51142106</v>
      </c>
      <c r="F158" s="15" t="s">
        <v>166</v>
      </c>
      <c r="G158" s="9">
        <v>1</v>
      </c>
      <c r="H158" s="37">
        <v>48188</v>
      </c>
      <c r="I158" s="37">
        <f t="shared" si="83"/>
        <v>6322.2655999999988</v>
      </c>
      <c r="J158" s="37">
        <f t="shared" si="84"/>
        <v>54510.265599999999</v>
      </c>
      <c r="K158" s="38">
        <v>52500</v>
      </c>
      <c r="L158" s="38">
        <v>51450</v>
      </c>
      <c r="M158" s="36">
        <f t="shared" si="85"/>
        <v>52820</v>
      </c>
    </row>
    <row r="159" spans="2:13" ht="11.25" x14ac:dyDescent="0.2">
      <c r="B159" s="5">
        <v>51000000</v>
      </c>
      <c r="C159" s="2" t="str">
        <f t="shared" si="102"/>
        <v>51190000</v>
      </c>
      <c r="D159" s="2" t="str">
        <f t="shared" si="103"/>
        <v>51191900</v>
      </c>
      <c r="E159" s="10">
        <v>51191905</v>
      </c>
      <c r="F159" s="14" t="s">
        <v>167</v>
      </c>
      <c r="G159" s="9">
        <v>1</v>
      </c>
      <c r="H159" s="37">
        <v>70962</v>
      </c>
      <c r="I159" s="37">
        <f t="shared" si="83"/>
        <v>9310.2143999999989</v>
      </c>
      <c r="J159" s="37">
        <f t="shared" si="84"/>
        <v>80272.214399999997</v>
      </c>
      <c r="K159" s="38">
        <v>76500</v>
      </c>
      <c r="L159" s="38">
        <v>74970</v>
      </c>
      <c r="M159" s="36">
        <f t="shared" si="85"/>
        <v>77247</v>
      </c>
    </row>
    <row r="160" spans="2:13" ht="11.25" x14ac:dyDescent="0.2">
      <c r="B160" s="5">
        <v>51000000</v>
      </c>
      <c r="C160" s="3">
        <v>51100000</v>
      </c>
      <c r="D160" s="3">
        <v>51101700</v>
      </c>
      <c r="E160" s="11">
        <v>51101717</v>
      </c>
      <c r="F160" s="14" t="s">
        <v>168</v>
      </c>
      <c r="G160" s="9">
        <v>1</v>
      </c>
      <c r="H160" s="37">
        <v>16060</v>
      </c>
      <c r="I160" s="37">
        <f t="shared" si="83"/>
        <v>2107.0719999999997</v>
      </c>
      <c r="J160" s="37">
        <f t="shared" si="84"/>
        <v>18167.072</v>
      </c>
      <c r="K160" s="38">
        <v>19250</v>
      </c>
      <c r="L160" s="38">
        <v>18865</v>
      </c>
      <c r="M160" s="36">
        <f t="shared" si="85"/>
        <v>18760</v>
      </c>
    </row>
    <row r="161" spans="2:13" ht="11.25" x14ac:dyDescent="0.2">
      <c r="B161" s="5">
        <v>51000000</v>
      </c>
      <c r="C161" s="3">
        <v>51170000</v>
      </c>
      <c r="D161" s="3">
        <v>51172100</v>
      </c>
      <c r="E161" s="11">
        <v>51172107</v>
      </c>
      <c r="F161" s="14" t="s">
        <v>169</v>
      </c>
      <c r="G161" s="9">
        <v>1</v>
      </c>
      <c r="H161" s="37">
        <v>72824</v>
      </c>
      <c r="I161" s="37">
        <f t="shared" si="83"/>
        <v>9554.5087999999996</v>
      </c>
      <c r="J161" s="37">
        <f t="shared" si="84"/>
        <v>82378.508799999996</v>
      </c>
      <c r="K161" s="38">
        <v>92500</v>
      </c>
      <c r="L161" s="38">
        <v>90650</v>
      </c>
      <c r="M161" s="36">
        <f t="shared" si="85"/>
        <v>88509</v>
      </c>
    </row>
    <row r="162" spans="2:13" ht="11.25" x14ac:dyDescent="0.2">
      <c r="B162" s="5">
        <v>51000000</v>
      </c>
      <c r="C162" s="2" t="str">
        <f t="shared" ref="C162:C163" si="104">CONCATENATE(MID(E162,1,4),"0000")</f>
        <v>51190000</v>
      </c>
      <c r="D162" s="2" t="str">
        <f t="shared" ref="D162:D163" si="105">CONCATENATE(MID(E162,1,6),"00")</f>
        <v>51191900</v>
      </c>
      <c r="E162" s="10">
        <v>51191905</v>
      </c>
      <c r="F162" s="14" t="s">
        <v>170</v>
      </c>
      <c r="G162" s="9">
        <v>1</v>
      </c>
      <c r="H162" s="37">
        <v>119986</v>
      </c>
      <c r="I162" s="37">
        <f t="shared" si="83"/>
        <v>15742.163199999997</v>
      </c>
      <c r="J162" s="37">
        <f t="shared" si="84"/>
        <v>135728.16320000001</v>
      </c>
      <c r="K162" s="38">
        <v>149500</v>
      </c>
      <c r="L162" s="38">
        <v>146510</v>
      </c>
      <c r="M162" s="36">
        <f t="shared" si="85"/>
        <v>143912</v>
      </c>
    </row>
    <row r="163" spans="2:13" ht="11.25" x14ac:dyDescent="0.2">
      <c r="B163" s="5">
        <v>51000000</v>
      </c>
      <c r="C163" s="2" t="str">
        <f t="shared" si="104"/>
        <v>51190000</v>
      </c>
      <c r="D163" s="2" t="str">
        <f t="shared" si="105"/>
        <v>51191900</v>
      </c>
      <c r="E163" s="10">
        <v>51191905</v>
      </c>
      <c r="F163" s="14" t="s">
        <v>171</v>
      </c>
      <c r="G163" s="9">
        <v>1</v>
      </c>
      <c r="H163" s="37">
        <v>45950</v>
      </c>
      <c r="I163" s="37">
        <f t="shared" si="83"/>
        <v>6028.6399999999994</v>
      </c>
      <c r="J163" s="37">
        <f t="shared" si="84"/>
        <v>51978.64</v>
      </c>
      <c r="K163" s="38">
        <v>65500</v>
      </c>
      <c r="L163" s="38">
        <v>64190</v>
      </c>
      <c r="M163" s="36">
        <f t="shared" si="85"/>
        <v>60556</v>
      </c>
    </row>
    <row r="164" spans="2:13" ht="11.25" x14ac:dyDescent="0.2">
      <c r="B164" s="5">
        <v>51000000</v>
      </c>
      <c r="C164" s="3">
        <v>51140000</v>
      </c>
      <c r="D164" s="3">
        <v>511412100</v>
      </c>
      <c r="E164" s="11">
        <v>51142108</v>
      </c>
      <c r="F164" s="14" t="s">
        <v>172</v>
      </c>
      <c r="G164" s="9">
        <v>1</v>
      </c>
      <c r="H164" s="37">
        <v>29718</v>
      </c>
      <c r="I164" s="37">
        <f t="shared" si="83"/>
        <v>3899.0015999999996</v>
      </c>
      <c r="J164" s="37">
        <f t="shared" si="84"/>
        <v>33617.001600000003</v>
      </c>
      <c r="K164" s="38">
        <v>36800</v>
      </c>
      <c r="L164" s="38">
        <v>36064</v>
      </c>
      <c r="M164" s="36">
        <f t="shared" si="85"/>
        <v>35493</v>
      </c>
    </row>
    <row r="165" spans="2:13" ht="11.25" x14ac:dyDescent="0.2">
      <c r="B165" s="5">
        <v>51000000</v>
      </c>
      <c r="C165" s="3">
        <v>51160000</v>
      </c>
      <c r="D165" s="3">
        <v>51161600</v>
      </c>
      <c r="E165" s="11">
        <v>51161638</v>
      </c>
      <c r="F165" s="14" t="s">
        <v>173</v>
      </c>
      <c r="G165" s="9">
        <v>1</v>
      </c>
      <c r="H165" s="37">
        <v>10000</v>
      </c>
      <c r="I165" s="37">
        <f t="shared" si="83"/>
        <v>1311.9999999999998</v>
      </c>
      <c r="J165" s="37">
        <f t="shared" si="84"/>
        <v>11312</v>
      </c>
      <c r="K165" s="38">
        <v>19450</v>
      </c>
      <c r="L165" s="38">
        <v>19061</v>
      </c>
      <c r="M165" s="36">
        <f t="shared" si="85"/>
        <v>16607</v>
      </c>
    </row>
    <row r="166" spans="2:13" ht="11.25" x14ac:dyDescent="0.2">
      <c r="B166" s="5">
        <v>51000000</v>
      </c>
      <c r="C166" s="2" t="str">
        <f t="shared" ref="C166:C171" si="106">CONCATENATE(MID(E166,1,4),"0000")</f>
        <v>51190000</v>
      </c>
      <c r="D166" s="2" t="str">
        <f t="shared" ref="D166:D171" si="107">CONCATENATE(MID(E166,1,6),"00")</f>
        <v>51191900</v>
      </c>
      <c r="E166" s="10">
        <v>51191905</v>
      </c>
      <c r="F166" s="14" t="s">
        <v>174</v>
      </c>
      <c r="G166" s="9">
        <v>1</v>
      </c>
      <c r="H166" s="37">
        <v>87020</v>
      </c>
      <c r="I166" s="37">
        <f t="shared" si="83"/>
        <v>11417.023999999999</v>
      </c>
      <c r="J166" s="37">
        <f t="shared" si="84"/>
        <v>98437.024000000005</v>
      </c>
      <c r="K166" s="38">
        <v>89520</v>
      </c>
      <c r="L166" s="38">
        <v>87729.599999999991</v>
      </c>
      <c r="M166" s="36">
        <f t="shared" si="85"/>
        <v>91895</v>
      </c>
    </row>
    <row r="167" spans="2:13" ht="11.25" x14ac:dyDescent="0.2">
      <c r="B167" s="5">
        <v>51000000</v>
      </c>
      <c r="C167" s="2" t="str">
        <f t="shared" si="106"/>
        <v>51190000</v>
      </c>
      <c r="D167" s="2" t="str">
        <f t="shared" si="107"/>
        <v>51191900</v>
      </c>
      <c r="E167" s="10">
        <v>51191905</v>
      </c>
      <c r="F167" s="14" t="s">
        <v>175</v>
      </c>
      <c r="G167" s="9">
        <v>1</v>
      </c>
      <c r="H167" s="37">
        <v>103618</v>
      </c>
      <c r="I167" s="37">
        <f t="shared" si="83"/>
        <v>13594.681599999998</v>
      </c>
      <c r="J167" s="37">
        <f t="shared" si="84"/>
        <v>117212.6816</v>
      </c>
      <c r="K167" s="38">
        <v>139000</v>
      </c>
      <c r="L167" s="38">
        <v>136220</v>
      </c>
      <c r="M167" s="36">
        <f t="shared" si="85"/>
        <v>130810</v>
      </c>
    </row>
    <row r="168" spans="2:13" ht="11.25" x14ac:dyDescent="0.2">
      <c r="B168" s="5">
        <v>51000000</v>
      </c>
      <c r="C168" s="2" t="str">
        <f t="shared" si="106"/>
        <v>51190000</v>
      </c>
      <c r="D168" s="2" t="str">
        <f t="shared" si="107"/>
        <v>51191900</v>
      </c>
      <c r="E168" s="10">
        <v>51191905</v>
      </c>
      <c r="F168" s="14" t="s">
        <v>176</v>
      </c>
      <c r="G168" s="9">
        <v>1</v>
      </c>
      <c r="H168" s="37">
        <v>16557</v>
      </c>
      <c r="I168" s="37">
        <f t="shared" si="83"/>
        <v>2172.2783999999997</v>
      </c>
      <c r="J168" s="37">
        <f t="shared" si="84"/>
        <v>18729.278399999999</v>
      </c>
      <c r="K168" s="38">
        <v>14500</v>
      </c>
      <c r="L168" s="38">
        <v>14210</v>
      </c>
      <c r="M168" s="36">
        <f t="shared" si="85"/>
        <v>15813</v>
      </c>
    </row>
    <row r="169" spans="2:13" ht="11.25" x14ac:dyDescent="0.2">
      <c r="B169" s="5">
        <v>51000000</v>
      </c>
      <c r="C169" s="2" t="str">
        <f t="shared" si="106"/>
        <v>51190000</v>
      </c>
      <c r="D169" s="2" t="str">
        <f t="shared" si="107"/>
        <v>51191900</v>
      </c>
      <c r="E169" s="10">
        <v>51191905</v>
      </c>
      <c r="F169" s="14" t="s">
        <v>177</v>
      </c>
      <c r="G169" s="9">
        <v>1</v>
      </c>
      <c r="H169" s="37">
        <v>60000</v>
      </c>
      <c r="I169" s="37">
        <f t="shared" si="83"/>
        <v>7871.9999999999991</v>
      </c>
      <c r="J169" s="37">
        <f t="shared" si="84"/>
        <v>67872</v>
      </c>
      <c r="K169" s="38">
        <v>88650</v>
      </c>
      <c r="L169" s="38">
        <v>86877</v>
      </c>
      <c r="M169" s="36">
        <f t="shared" si="85"/>
        <v>81133</v>
      </c>
    </row>
    <row r="170" spans="2:13" ht="11.25" x14ac:dyDescent="0.2">
      <c r="B170" s="5">
        <v>51000000</v>
      </c>
      <c r="C170" s="2" t="str">
        <f t="shared" si="106"/>
        <v>51190000</v>
      </c>
      <c r="D170" s="2" t="str">
        <f t="shared" si="107"/>
        <v>51191900</v>
      </c>
      <c r="E170" s="10">
        <v>51191905</v>
      </c>
      <c r="F170" s="14" t="s">
        <v>178</v>
      </c>
      <c r="G170" s="9">
        <v>1</v>
      </c>
      <c r="H170" s="37">
        <v>35700</v>
      </c>
      <c r="I170" s="37">
        <f t="shared" si="83"/>
        <v>4683.8399999999992</v>
      </c>
      <c r="J170" s="37">
        <f t="shared" si="84"/>
        <v>40383.839999999997</v>
      </c>
      <c r="K170" s="38">
        <v>36600</v>
      </c>
      <c r="L170" s="38">
        <v>35868</v>
      </c>
      <c r="M170" s="36">
        <f t="shared" si="85"/>
        <v>37617</v>
      </c>
    </row>
    <row r="171" spans="2:13" ht="11.25" x14ac:dyDescent="0.2">
      <c r="B171" s="5">
        <v>51000000</v>
      </c>
      <c r="C171" s="2" t="str">
        <f t="shared" si="106"/>
        <v>51190000</v>
      </c>
      <c r="D171" s="2" t="str">
        <f t="shared" si="107"/>
        <v>51191900</v>
      </c>
      <c r="E171" s="10">
        <v>51191905</v>
      </c>
      <c r="F171" s="14" t="s">
        <v>179</v>
      </c>
      <c r="G171" s="9">
        <v>1</v>
      </c>
      <c r="H171" s="37">
        <v>125938</v>
      </c>
      <c r="I171" s="37">
        <f t="shared" si="83"/>
        <v>16523.065599999998</v>
      </c>
      <c r="J171" s="37">
        <f t="shared" si="84"/>
        <v>142461.0656</v>
      </c>
      <c r="K171" s="38">
        <v>158500</v>
      </c>
      <c r="L171" s="38">
        <v>155330</v>
      </c>
      <c r="M171" s="36">
        <f t="shared" si="85"/>
        <v>152097</v>
      </c>
    </row>
    <row r="172" spans="2:13" ht="11.25" x14ac:dyDescent="0.2">
      <c r="B172" s="5">
        <v>51000000</v>
      </c>
      <c r="C172" s="3">
        <v>51180000</v>
      </c>
      <c r="D172" s="3">
        <v>51181600</v>
      </c>
      <c r="E172" s="11">
        <v>51181601</v>
      </c>
      <c r="F172" s="14" t="s">
        <v>180</v>
      </c>
      <c r="G172" s="9">
        <v>1</v>
      </c>
      <c r="H172" s="37">
        <v>96550</v>
      </c>
      <c r="I172" s="37">
        <f t="shared" si="83"/>
        <v>12667.359999999999</v>
      </c>
      <c r="J172" s="37">
        <f t="shared" si="84"/>
        <v>109217.36</v>
      </c>
      <c r="K172" s="38">
        <v>97850</v>
      </c>
      <c r="L172" s="38">
        <v>95893</v>
      </c>
      <c r="M172" s="36">
        <f t="shared" si="85"/>
        <v>100986</v>
      </c>
    </row>
    <row r="173" spans="2:13" ht="11.25" x14ac:dyDescent="0.2">
      <c r="B173" s="5">
        <v>51000000</v>
      </c>
      <c r="C173" s="3">
        <v>51180000</v>
      </c>
      <c r="D173" s="3">
        <v>51181600</v>
      </c>
      <c r="E173" s="11">
        <v>51181601</v>
      </c>
      <c r="F173" s="14" t="s">
        <v>181</v>
      </c>
      <c r="G173" s="9">
        <v>1</v>
      </c>
      <c r="H173" s="37">
        <v>37922</v>
      </c>
      <c r="I173" s="37">
        <f t="shared" si="83"/>
        <v>4975.366399999999</v>
      </c>
      <c r="J173" s="37">
        <f t="shared" si="84"/>
        <v>42897.366399999999</v>
      </c>
      <c r="K173" s="38">
        <v>48500</v>
      </c>
      <c r="L173" s="38">
        <v>47530</v>
      </c>
      <c r="M173" s="36">
        <f t="shared" si="85"/>
        <v>46309</v>
      </c>
    </row>
    <row r="174" spans="2:13" ht="11.25" x14ac:dyDescent="0.2">
      <c r="B174" s="5">
        <v>51000000</v>
      </c>
      <c r="C174" s="3">
        <v>51180000</v>
      </c>
      <c r="D174" s="3">
        <v>51181600</v>
      </c>
      <c r="E174" s="11">
        <v>51181601</v>
      </c>
      <c r="F174" s="14" t="s">
        <v>182</v>
      </c>
      <c r="G174" s="9">
        <v>1</v>
      </c>
      <c r="H174" s="37">
        <v>49575</v>
      </c>
      <c r="I174" s="37">
        <f t="shared" si="83"/>
        <v>6504.2399999999989</v>
      </c>
      <c r="J174" s="37">
        <f t="shared" si="84"/>
        <v>56079.24</v>
      </c>
      <c r="K174" s="38">
        <v>65500</v>
      </c>
      <c r="L174" s="38">
        <v>64190</v>
      </c>
      <c r="M174" s="36">
        <f t="shared" si="85"/>
        <v>61923</v>
      </c>
    </row>
    <row r="175" spans="2:13" ht="11.25" x14ac:dyDescent="0.2">
      <c r="B175" s="5">
        <v>51000000</v>
      </c>
      <c r="C175" s="3">
        <v>51180000</v>
      </c>
      <c r="D175" s="3">
        <v>51181600</v>
      </c>
      <c r="E175" s="11">
        <v>51181601</v>
      </c>
      <c r="F175" s="14" t="s">
        <v>183</v>
      </c>
      <c r="G175" s="9">
        <v>1</v>
      </c>
      <c r="H175" s="37">
        <v>301668</v>
      </c>
      <c r="I175" s="37">
        <f t="shared" si="83"/>
        <v>39578.841599999992</v>
      </c>
      <c r="J175" s="37">
        <f t="shared" si="84"/>
        <v>341246.84159999999</v>
      </c>
      <c r="K175" s="38">
        <v>351200</v>
      </c>
      <c r="L175" s="38">
        <v>344176</v>
      </c>
      <c r="M175" s="36">
        <f t="shared" si="85"/>
        <v>345540</v>
      </c>
    </row>
    <row r="176" spans="2:13" s="51" customFormat="1" ht="11.25" x14ac:dyDescent="0.2">
      <c r="B176" s="44">
        <v>51000000</v>
      </c>
      <c r="C176" s="45">
        <v>51100000</v>
      </c>
      <c r="D176" s="45">
        <v>51101500</v>
      </c>
      <c r="E176" s="46">
        <v>5110515</v>
      </c>
      <c r="F176" s="47" t="s">
        <v>184</v>
      </c>
      <c r="G176" s="48">
        <v>1</v>
      </c>
      <c r="H176" s="49"/>
      <c r="I176" s="49">
        <f t="shared" si="83"/>
        <v>0</v>
      </c>
      <c r="J176" s="49">
        <f t="shared" si="84"/>
        <v>0</v>
      </c>
      <c r="K176" s="39">
        <v>36250</v>
      </c>
      <c r="L176" s="39">
        <v>35525</v>
      </c>
      <c r="M176" s="50">
        <f>TRUNC(AVERAGE(K176:L176))</f>
        <v>35887</v>
      </c>
    </row>
    <row r="177" spans="2:13" ht="11.25" x14ac:dyDescent="0.2">
      <c r="B177" s="5">
        <v>51000000</v>
      </c>
      <c r="C177" s="3">
        <v>51190000</v>
      </c>
      <c r="D177" s="3">
        <v>51191900</v>
      </c>
      <c r="E177" s="11">
        <v>51191905</v>
      </c>
      <c r="F177" s="14" t="s">
        <v>185</v>
      </c>
      <c r="G177" s="9">
        <v>1</v>
      </c>
      <c r="H177" s="37">
        <v>262018</v>
      </c>
      <c r="I177" s="37">
        <f t="shared" si="83"/>
        <v>34376.761599999998</v>
      </c>
      <c r="J177" s="37">
        <f t="shared" si="84"/>
        <v>296394.76159999997</v>
      </c>
      <c r="K177" s="38">
        <v>282000</v>
      </c>
      <c r="L177" s="38">
        <v>276360</v>
      </c>
      <c r="M177" s="36">
        <f t="shared" si="85"/>
        <v>284918</v>
      </c>
    </row>
    <row r="178" spans="2:13" ht="11.25" x14ac:dyDescent="0.2">
      <c r="B178" s="5">
        <v>53000000</v>
      </c>
      <c r="C178" s="3">
        <v>53130000</v>
      </c>
      <c r="D178" s="3">
        <v>53131600</v>
      </c>
      <c r="E178" s="11">
        <v>53131616</v>
      </c>
      <c r="F178" s="14" t="s">
        <v>186</v>
      </c>
      <c r="G178" s="9">
        <v>1</v>
      </c>
      <c r="H178" s="37">
        <v>58000</v>
      </c>
      <c r="I178" s="37">
        <f t="shared" si="83"/>
        <v>7609.5999999999995</v>
      </c>
      <c r="J178" s="37">
        <f t="shared" si="84"/>
        <v>65609.600000000006</v>
      </c>
      <c r="K178" s="38">
        <v>78500</v>
      </c>
      <c r="L178" s="38">
        <v>76930</v>
      </c>
      <c r="M178" s="36">
        <f t="shared" si="85"/>
        <v>73679</v>
      </c>
    </row>
    <row r="179" spans="2:13" ht="11.25" x14ac:dyDescent="0.2">
      <c r="B179" s="5">
        <v>51000000</v>
      </c>
      <c r="C179" s="3">
        <v>51160000</v>
      </c>
      <c r="D179" s="3">
        <v>51161600</v>
      </c>
      <c r="E179" s="11">
        <v>51161606</v>
      </c>
      <c r="F179" s="14" t="s">
        <v>187</v>
      </c>
      <c r="G179" s="9">
        <v>1</v>
      </c>
      <c r="H179" s="37">
        <v>6300</v>
      </c>
      <c r="I179" s="37">
        <f t="shared" si="83"/>
        <v>826.56</v>
      </c>
      <c r="J179" s="37">
        <f t="shared" si="84"/>
        <v>7126.5599999999995</v>
      </c>
      <c r="K179" s="38">
        <v>10500</v>
      </c>
      <c r="L179" s="38">
        <v>10290</v>
      </c>
      <c r="M179" s="36">
        <f t="shared" si="85"/>
        <v>9305</v>
      </c>
    </row>
    <row r="180" spans="2:13" ht="11.25" x14ac:dyDescent="0.2">
      <c r="B180" s="5">
        <v>51000000</v>
      </c>
      <c r="C180" s="3">
        <v>51140000</v>
      </c>
      <c r="D180" s="3">
        <v>51142100</v>
      </c>
      <c r="E180" s="11">
        <v>51142140</v>
      </c>
      <c r="F180" s="14" t="s">
        <v>188</v>
      </c>
      <c r="G180" s="9">
        <v>1</v>
      </c>
      <c r="H180" s="37">
        <v>18366</v>
      </c>
      <c r="I180" s="37">
        <f t="shared" si="83"/>
        <v>2409.6191999999996</v>
      </c>
      <c r="J180" s="37">
        <f t="shared" si="84"/>
        <v>20775.619200000001</v>
      </c>
      <c r="K180" s="38">
        <v>15650</v>
      </c>
      <c r="L180" s="38">
        <v>15337</v>
      </c>
      <c r="M180" s="36">
        <f t="shared" si="85"/>
        <v>17254</v>
      </c>
    </row>
    <row r="181" spans="2:13" ht="11.25" x14ac:dyDescent="0.2">
      <c r="B181" s="5">
        <v>51000000</v>
      </c>
      <c r="C181" s="3">
        <v>51140000</v>
      </c>
      <c r="D181" s="3">
        <v>51142100</v>
      </c>
      <c r="E181" s="11">
        <v>51142140</v>
      </c>
      <c r="F181" s="14" t="s">
        <v>189</v>
      </c>
      <c r="G181" s="9">
        <v>1</v>
      </c>
      <c r="H181" s="37">
        <v>19934</v>
      </c>
      <c r="I181" s="37">
        <f t="shared" si="83"/>
        <v>2615.3407999999995</v>
      </c>
      <c r="J181" s="37">
        <f t="shared" si="84"/>
        <v>22549.340799999998</v>
      </c>
      <c r="K181" s="38">
        <v>22500</v>
      </c>
      <c r="L181" s="38">
        <v>22050</v>
      </c>
      <c r="M181" s="36">
        <f t="shared" si="85"/>
        <v>22366</v>
      </c>
    </row>
    <row r="182" spans="2:13" ht="11.25" x14ac:dyDescent="0.2">
      <c r="B182" s="5">
        <v>51000000</v>
      </c>
      <c r="C182" s="3">
        <v>51140000</v>
      </c>
      <c r="D182" s="3">
        <v>51141500</v>
      </c>
      <c r="E182" s="11">
        <v>51141541</v>
      </c>
      <c r="F182" s="14" t="s">
        <v>190</v>
      </c>
      <c r="G182" s="9">
        <v>1</v>
      </c>
      <c r="H182" s="37">
        <v>49550</v>
      </c>
      <c r="I182" s="37">
        <f t="shared" si="83"/>
        <v>6500.9599999999991</v>
      </c>
      <c r="J182" s="37">
        <f t="shared" si="84"/>
        <v>56050.96</v>
      </c>
      <c r="K182" s="38">
        <v>65500</v>
      </c>
      <c r="L182" s="38">
        <v>64190</v>
      </c>
      <c r="M182" s="36">
        <f t="shared" si="85"/>
        <v>61913</v>
      </c>
    </row>
    <row r="183" spans="2:13" ht="11.25" x14ac:dyDescent="0.2">
      <c r="B183" s="5">
        <v>51000000</v>
      </c>
      <c r="C183" s="3">
        <v>51140000</v>
      </c>
      <c r="D183" s="3">
        <v>51142100</v>
      </c>
      <c r="E183" s="11">
        <v>51142140</v>
      </c>
      <c r="F183" s="14" t="s">
        <v>191</v>
      </c>
      <c r="G183" s="9">
        <v>1</v>
      </c>
      <c r="H183" s="37">
        <v>69325</v>
      </c>
      <c r="I183" s="37">
        <f t="shared" si="83"/>
        <v>9095.4399999999987</v>
      </c>
      <c r="J183" s="37">
        <f t="shared" si="84"/>
        <v>78420.44</v>
      </c>
      <c r="K183" s="38">
        <v>88500</v>
      </c>
      <c r="L183" s="38">
        <v>86730</v>
      </c>
      <c r="M183" s="36">
        <f t="shared" si="85"/>
        <v>84550</v>
      </c>
    </row>
    <row r="184" spans="2:13" ht="11.25" x14ac:dyDescent="0.2">
      <c r="B184" s="5">
        <v>51000000</v>
      </c>
      <c r="C184" s="3">
        <v>51180000</v>
      </c>
      <c r="D184" s="3">
        <v>51181500</v>
      </c>
      <c r="E184" s="11">
        <v>51151817</v>
      </c>
      <c r="F184" s="14" t="s">
        <v>192</v>
      </c>
      <c r="G184" s="9">
        <v>1</v>
      </c>
      <c r="H184" s="37">
        <v>42582</v>
      </c>
      <c r="I184" s="37">
        <f t="shared" si="83"/>
        <v>5586.7583999999997</v>
      </c>
      <c r="J184" s="37">
        <f t="shared" si="84"/>
        <v>48168.758399999999</v>
      </c>
      <c r="K184" s="38">
        <v>46500</v>
      </c>
      <c r="L184" s="38">
        <v>45570</v>
      </c>
      <c r="M184" s="36">
        <f t="shared" si="85"/>
        <v>46746</v>
      </c>
    </row>
    <row r="185" spans="2:13" ht="11.25" x14ac:dyDescent="0.2">
      <c r="B185" s="5">
        <v>51000000</v>
      </c>
      <c r="C185" s="3">
        <v>5115000</v>
      </c>
      <c r="D185" s="3">
        <v>51151900</v>
      </c>
      <c r="E185" s="11">
        <v>51151904</v>
      </c>
      <c r="F185" s="14" t="s">
        <v>193</v>
      </c>
      <c r="G185" s="9">
        <v>1</v>
      </c>
      <c r="H185" s="37">
        <v>9652</v>
      </c>
      <c r="I185" s="37">
        <f t="shared" si="83"/>
        <v>1266.3423999999998</v>
      </c>
      <c r="J185" s="37">
        <f t="shared" si="84"/>
        <v>10918.3424</v>
      </c>
      <c r="K185" s="38">
        <v>23300</v>
      </c>
      <c r="L185" s="38">
        <v>22834</v>
      </c>
      <c r="M185" s="36">
        <f t="shared" si="85"/>
        <v>19017</v>
      </c>
    </row>
    <row r="186" spans="2:13" ht="11.25" x14ac:dyDescent="0.2">
      <c r="B186" s="5">
        <v>51000000</v>
      </c>
      <c r="C186" s="3">
        <v>51170000</v>
      </c>
      <c r="D186" s="3">
        <v>51171800</v>
      </c>
      <c r="E186" s="11">
        <v>51171806</v>
      </c>
      <c r="F186" s="14" t="s">
        <v>194</v>
      </c>
      <c r="G186" s="9">
        <v>1</v>
      </c>
      <c r="H186" s="37">
        <v>78500</v>
      </c>
      <c r="I186" s="37">
        <f t="shared" si="83"/>
        <v>10299.199999999999</v>
      </c>
      <c r="J186" s="37">
        <f t="shared" si="84"/>
        <v>88799.2</v>
      </c>
      <c r="K186" s="38">
        <v>83500</v>
      </c>
      <c r="L186" s="38">
        <v>81830</v>
      </c>
      <c r="M186" s="36">
        <f t="shared" si="85"/>
        <v>84709</v>
      </c>
    </row>
    <row r="187" spans="2:13" ht="11.25" x14ac:dyDescent="0.2">
      <c r="B187" s="5">
        <v>51000000</v>
      </c>
      <c r="C187" s="2" t="str">
        <f t="shared" ref="C187:C189" si="108">CONCATENATE(MID(E187,1,4),"0000")</f>
        <v>51120000</v>
      </c>
      <c r="D187" s="2" t="str">
        <f t="shared" ref="D187:D189" si="109">CONCATENATE(MID(E187,1,6),"00")</f>
        <v>51121700</v>
      </c>
      <c r="E187" s="10">
        <v>51121765</v>
      </c>
      <c r="F187" s="15" t="s">
        <v>195</v>
      </c>
      <c r="G187" s="9">
        <v>1</v>
      </c>
      <c r="H187" s="37">
        <v>14426</v>
      </c>
      <c r="I187" s="37">
        <f t="shared" si="83"/>
        <v>1892.6911999999998</v>
      </c>
      <c r="J187" s="37">
        <f t="shared" si="84"/>
        <v>16318.691199999999</v>
      </c>
      <c r="K187" s="38">
        <v>16500</v>
      </c>
      <c r="L187" s="38">
        <v>16170</v>
      </c>
      <c r="M187" s="36">
        <f t="shared" si="85"/>
        <v>16329</v>
      </c>
    </row>
    <row r="188" spans="2:13" ht="11.25" x14ac:dyDescent="0.2">
      <c r="B188" s="5">
        <v>51000000</v>
      </c>
      <c r="C188" s="2" t="str">
        <f t="shared" si="108"/>
        <v>51100000</v>
      </c>
      <c r="D188" s="2" t="str">
        <f t="shared" si="109"/>
        <v>51101500</v>
      </c>
      <c r="E188" s="10">
        <v>51101536</v>
      </c>
      <c r="F188" s="14" t="s">
        <v>196</v>
      </c>
      <c r="G188" s="9">
        <v>1</v>
      </c>
      <c r="H188" s="37">
        <v>34454</v>
      </c>
      <c r="I188" s="37">
        <f t="shared" si="83"/>
        <v>4520.3647999999994</v>
      </c>
      <c r="J188" s="37">
        <f t="shared" si="84"/>
        <v>38974.364799999996</v>
      </c>
      <c r="K188" s="38">
        <v>36500</v>
      </c>
      <c r="L188" s="38">
        <v>35770</v>
      </c>
      <c r="M188" s="36">
        <f t="shared" si="85"/>
        <v>37081</v>
      </c>
    </row>
    <row r="189" spans="2:13" ht="11.25" x14ac:dyDescent="0.2">
      <c r="B189" s="5">
        <v>51000000</v>
      </c>
      <c r="C189" s="2" t="str">
        <f t="shared" si="108"/>
        <v>51100000</v>
      </c>
      <c r="D189" s="2" t="str">
        <f t="shared" si="109"/>
        <v>51101500</v>
      </c>
      <c r="E189" s="10">
        <v>51101536</v>
      </c>
      <c r="F189" s="14" t="s">
        <v>197</v>
      </c>
      <c r="G189" s="9">
        <v>1</v>
      </c>
      <c r="H189" s="37">
        <v>95000</v>
      </c>
      <c r="I189" s="37">
        <f t="shared" si="83"/>
        <v>12463.999999999998</v>
      </c>
      <c r="J189" s="37">
        <f t="shared" si="84"/>
        <v>107464</v>
      </c>
      <c r="K189" s="38">
        <v>118500</v>
      </c>
      <c r="L189" s="38">
        <v>116130</v>
      </c>
      <c r="M189" s="36">
        <f t="shared" si="85"/>
        <v>114031</v>
      </c>
    </row>
    <row r="190" spans="2:13" ht="11.25" x14ac:dyDescent="0.2">
      <c r="B190" s="5">
        <v>51000000</v>
      </c>
      <c r="C190" s="2" t="str">
        <f t="shared" ref="C190:C191" si="110">CONCATENATE(MID(E190,1,4),"0000")</f>
        <v>51100000</v>
      </c>
      <c r="D190" s="2" t="str">
        <f t="shared" ref="D190:D191" si="111">CONCATENATE(MID(E190,1,6),"00")</f>
        <v>51101600</v>
      </c>
      <c r="E190" s="10">
        <v>51101603</v>
      </c>
      <c r="F190" s="15" t="s">
        <v>198</v>
      </c>
      <c r="G190" s="9">
        <v>1</v>
      </c>
      <c r="H190" s="37">
        <v>44888</v>
      </c>
      <c r="I190" s="37">
        <f t="shared" si="83"/>
        <v>5889.3055999999997</v>
      </c>
      <c r="J190" s="37">
        <f t="shared" si="84"/>
        <v>50777.3056</v>
      </c>
      <c r="K190" s="38">
        <v>44400</v>
      </c>
      <c r="L190" s="38">
        <v>43512</v>
      </c>
      <c r="M190" s="36">
        <f t="shared" si="85"/>
        <v>46229</v>
      </c>
    </row>
    <row r="191" spans="2:13" ht="22.5" x14ac:dyDescent="0.2">
      <c r="B191" s="5">
        <v>51000000</v>
      </c>
      <c r="C191" s="2" t="str">
        <f t="shared" si="110"/>
        <v>51100000</v>
      </c>
      <c r="D191" s="2" t="str">
        <f t="shared" si="111"/>
        <v>51101500</v>
      </c>
      <c r="E191" s="10">
        <v>51101536</v>
      </c>
      <c r="F191" s="19" t="s">
        <v>199</v>
      </c>
      <c r="G191" s="9">
        <v>1</v>
      </c>
      <c r="H191" s="37">
        <v>14850</v>
      </c>
      <c r="I191" s="37">
        <f t="shared" ref="I191:I254" si="112">H191*13.12%</f>
        <v>1948.3199999999997</v>
      </c>
      <c r="J191" s="37">
        <f t="shared" ref="J191:J254" si="113">H191+I191</f>
        <v>16798.32</v>
      </c>
      <c r="K191" s="38">
        <v>16500</v>
      </c>
      <c r="L191" s="38">
        <v>16170</v>
      </c>
      <c r="M191" s="36">
        <f t="shared" si="85"/>
        <v>16489</v>
      </c>
    </row>
    <row r="192" spans="2:13" ht="11.25" x14ac:dyDescent="0.2">
      <c r="B192" s="5">
        <v>51000000</v>
      </c>
      <c r="C192" s="2" t="str">
        <f t="shared" ref="C192" si="114">CONCATENATE(MID(E192,1,4),"0000")</f>
        <v>51100000</v>
      </c>
      <c r="D192" s="2" t="str">
        <f t="shared" ref="D192" si="115">CONCATENATE(MID(E192,1,6),"00")</f>
        <v>51101500</v>
      </c>
      <c r="E192" s="10">
        <v>51101536</v>
      </c>
      <c r="F192" s="15" t="s">
        <v>200</v>
      </c>
      <c r="G192" s="9">
        <v>1</v>
      </c>
      <c r="H192" s="37">
        <v>311946</v>
      </c>
      <c r="I192" s="37">
        <f t="shared" si="112"/>
        <v>40927.315199999997</v>
      </c>
      <c r="J192" s="37">
        <f t="shared" si="113"/>
        <v>352873.31520000001</v>
      </c>
      <c r="K192" s="38">
        <v>223950</v>
      </c>
      <c r="L192" s="38">
        <v>219471</v>
      </c>
      <c r="M192" s="36">
        <f t="shared" si="85"/>
        <v>265431</v>
      </c>
    </row>
    <row r="193" spans="2:13" ht="11.25" x14ac:dyDescent="0.2">
      <c r="B193" s="5">
        <v>51000000</v>
      </c>
      <c r="C193" s="2" t="str">
        <f t="shared" ref="C193:C194" si="116">CONCATENATE(MID(E193,1,4),"0000")</f>
        <v>51100000</v>
      </c>
      <c r="D193" s="2" t="str">
        <f t="shared" ref="D193:D194" si="117">CONCATENATE(MID(E193,1,6),"00")</f>
        <v>51101500</v>
      </c>
      <c r="E193" s="10">
        <v>51101536</v>
      </c>
      <c r="F193" s="14" t="s">
        <v>201</v>
      </c>
      <c r="G193" s="9">
        <v>1</v>
      </c>
      <c r="H193" s="37">
        <v>69010</v>
      </c>
      <c r="I193" s="37">
        <f t="shared" si="112"/>
        <v>9054.1119999999992</v>
      </c>
      <c r="J193" s="37">
        <f t="shared" si="113"/>
        <v>78064.111999999994</v>
      </c>
      <c r="K193" s="38">
        <v>75500</v>
      </c>
      <c r="L193" s="38">
        <v>73990</v>
      </c>
      <c r="M193" s="36">
        <f t="shared" si="85"/>
        <v>75851</v>
      </c>
    </row>
    <row r="194" spans="2:13" ht="11.25" x14ac:dyDescent="0.2">
      <c r="B194" s="5">
        <v>51000000</v>
      </c>
      <c r="C194" s="2" t="str">
        <f t="shared" si="116"/>
        <v>51100000</v>
      </c>
      <c r="D194" s="2" t="str">
        <f t="shared" si="117"/>
        <v>51101500</v>
      </c>
      <c r="E194" s="10">
        <v>51101536</v>
      </c>
      <c r="F194" s="14" t="s">
        <v>202</v>
      </c>
      <c r="G194" s="9">
        <v>1</v>
      </c>
      <c r="H194" s="37">
        <v>14385</v>
      </c>
      <c r="I194" s="37">
        <f t="shared" si="112"/>
        <v>1887.3119999999997</v>
      </c>
      <c r="J194" s="37">
        <f t="shared" si="113"/>
        <v>16272.312</v>
      </c>
      <c r="K194" s="38">
        <v>17500</v>
      </c>
      <c r="L194" s="38">
        <v>17150</v>
      </c>
      <c r="M194" s="36">
        <f t="shared" si="85"/>
        <v>16974</v>
      </c>
    </row>
    <row r="195" spans="2:13" ht="11.25" x14ac:dyDescent="0.2">
      <c r="B195" s="5">
        <v>51000000</v>
      </c>
      <c r="C195" s="3">
        <v>51190000</v>
      </c>
      <c r="D195" s="3">
        <v>51191900</v>
      </c>
      <c r="E195" s="11">
        <v>51191905</v>
      </c>
      <c r="F195" s="14" t="s">
        <v>203</v>
      </c>
      <c r="G195" s="9">
        <v>1</v>
      </c>
      <c r="H195" s="37">
        <v>71040</v>
      </c>
      <c r="I195" s="37">
        <f t="shared" si="112"/>
        <v>9320.4479999999985</v>
      </c>
      <c r="J195" s="37">
        <f t="shared" si="113"/>
        <v>80360.448000000004</v>
      </c>
      <c r="K195" s="38">
        <v>78500</v>
      </c>
      <c r="L195" s="38">
        <v>76930</v>
      </c>
      <c r="M195" s="36">
        <f t="shared" si="85"/>
        <v>78596</v>
      </c>
    </row>
    <row r="196" spans="2:13" ht="11.25" x14ac:dyDescent="0.2">
      <c r="B196" s="5">
        <v>51000000</v>
      </c>
      <c r="C196" s="2" t="str">
        <f t="shared" ref="C196" si="118">CONCATENATE(MID(E196,1,4),"0000")</f>
        <v>51140000</v>
      </c>
      <c r="D196" s="2" t="str">
        <f t="shared" ref="D196" si="119">CONCATENATE(MID(E196,1,6),"00")</f>
        <v>51142100</v>
      </c>
      <c r="E196" s="10">
        <v>51142109</v>
      </c>
      <c r="F196" s="15" t="s">
        <v>204</v>
      </c>
      <c r="G196" s="9">
        <v>1</v>
      </c>
      <c r="H196" s="37">
        <v>6412</v>
      </c>
      <c r="I196" s="37">
        <f t="shared" si="112"/>
        <v>841.25439999999992</v>
      </c>
      <c r="J196" s="37">
        <f t="shared" si="113"/>
        <v>7253.2543999999998</v>
      </c>
      <c r="K196" s="38">
        <v>8150</v>
      </c>
      <c r="L196" s="38">
        <v>7987</v>
      </c>
      <c r="M196" s="36">
        <f t="shared" ref="M196:M259" si="120">TRUNC(AVERAGE(J196:L196))</f>
        <v>7796</v>
      </c>
    </row>
    <row r="197" spans="2:13" ht="11.25" x14ac:dyDescent="0.2">
      <c r="B197" s="5">
        <v>51000000</v>
      </c>
      <c r="C197" s="2" t="str">
        <f t="shared" ref="C197:C198" si="121">CONCATENATE(MID(E197,1,4),"0000")</f>
        <v>51140000</v>
      </c>
      <c r="D197" s="2" t="str">
        <f t="shared" ref="D197:D198" si="122">CONCATENATE(MID(E197,1,6),"00")</f>
        <v>51142100</v>
      </c>
      <c r="E197" s="10">
        <v>51142109</v>
      </c>
      <c r="F197" s="14" t="s">
        <v>205</v>
      </c>
      <c r="G197" s="9">
        <v>1</v>
      </c>
      <c r="H197" s="37">
        <v>6530</v>
      </c>
      <c r="I197" s="37">
        <f t="shared" si="112"/>
        <v>856.73599999999988</v>
      </c>
      <c r="J197" s="37">
        <f t="shared" si="113"/>
        <v>7386.7359999999999</v>
      </c>
      <c r="K197" s="38">
        <v>8500</v>
      </c>
      <c r="L197" s="38">
        <v>8330</v>
      </c>
      <c r="M197" s="36">
        <f t="shared" si="120"/>
        <v>8072</v>
      </c>
    </row>
    <row r="198" spans="2:13" ht="11.25" x14ac:dyDescent="0.2">
      <c r="B198" s="5">
        <v>51000000</v>
      </c>
      <c r="C198" s="2" t="str">
        <f t="shared" si="121"/>
        <v>51100000</v>
      </c>
      <c r="D198" s="2" t="str">
        <f t="shared" si="122"/>
        <v>51101500</v>
      </c>
      <c r="E198" s="10">
        <v>51101536</v>
      </c>
      <c r="F198" s="14" t="s">
        <v>206</v>
      </c>
      <c r="G198" s="9">
        <v>1</v>
      </c>
      <c r="H198" s="37">
        <v>68104</v>
      </c>
      <c r="I198" s="37">
        <f t="shared" si="112"/>
        <v>8935.2447999999986</v>
      </c>
      <c r="J198" s="37">
        <f t="shared" si="113"/>
        <v>77039.2448</v>
      </c>
      <c r="K198" s="38">
        <v>66800</v>
      </c>
      <c r="L198" s="38">
        <v>65464</v>
      </c>
      <c r="M198" s="36">
        <f t="shared" si="120"/>
        <v>69767</v>
      </c>
    </row>
    <row r="199" spans="2:13" ht="11.25" x14ac:dyDescent="0.2">
      <c r="B199" s="5">
        <v>53000000</v>
      </c>
      <c r="C199" s="3">
        <v>53130000</v>
      </c>
      <c r="D199" s="3">
        <v>53131600</v>
      </c>
      <c r="E199" s="11">
        <v>53131616</v>
      </c>
      <c r="F199" s="14" t="s">
        <v>207</v>
      </c>
      <c r="G199" s="9">
        <v>1</v>
      </c>
      <c r="H199" s="37">
        <v>140322</v>
      </c>
      <c r="I199" s="37">
        <f t="shared" si="112"/>
        <v>18410.246399999996</v>
      </c>
      <c r="J199" s="37">
        <f t="shared" si="113"/>
        <v>158732.2464</v>
      </c>
      <c r="K199" s="38">
        <v>146700</v>
      </c>
      <c r="L199" s="38">
        <v>143766</v>
      </c>
      <c r="M199" s="36">
        <f t="shared" si="120"/>
        <v>149732</v>
      </c>
    </row>
    <row r="200" spans="2:13" ht="11.25" x14ac:dyDescent="0.2">
      <c r="B200" s="5">
        <v>51000000</v>
      </c>
      <c r="C200" s="2" t="str">
        <f t="shared" ref="C200" si="123">CONCATENATE(MID(E200,1,4),"0000")</f>
        <v>51190000</v>
      </c>
      <c r="D200" s="2" t="str">
        <f t="shared" ref="D200" si="124">CONCATENATE(MID(E200,1,6),"00")</f>
        <v>51191900</v>
      </c>
      <c r="E200" s="10">
        <v>51191905</v>
      </c>
      <c r="F200" s="14" t="s">
        <v>208</v>
      </c>
      <c r="G200" s="9">
        <v>1</v>
      </c>
      <c r="H200" s="37">
        <v>109068</v>
      </c>
      <c r="I200" s="37">
        <f t="shared" si="112"/>
        <v>14309.721599999999</v>
      </c>
      <c r="J200" s="37">
        <f t="shared" si="113"/>
        <v>123377.7216</v>
      </c>
      <c r="K200" s="38">
        <v>120500</v>
      </c>
      <c r="L200" s="38">
        <v>118090</v>
      </c>
      <c r="M200" s="36">
        <f t="shared" si="120"/>
        <v>120655</v>
      </c>
    </row>
    <row r="201" spans="2:13" ht="11.25" x14ac:dyDescent="0.2">
      <c r="B201" s="5">
        <v>51000000</v>
      </c>
      <c r="C201" s="2" t="str">
        <f t="shared" ref="C201:C204" si="125">CONCATENATE(MID(E201,1,4),"0000")</f>
        <v>51140000</v>
      </c>
      <c r="D201" s="2" t="str">
        <f t="shared" ref="D201:D204" si="126">CONCATENATE(MID(E201,1,6),"00")</f>
        <v>51142100</v>
      </c>
      <c r="E201" s="10">
        <v>51142140</v>
      </c>
      <c r="F201" s="15" t="s">
        <v>209</v>
      </c>
      <c r="G201" s="9">
        <v>1</v>
      </c>
      <c r="H201" s="37">
        <v>565782</v>
      </c>
      <c r="I201" s="37">
        <f t="shared" si="112"/>
        <v>74230.598399999988</v>
      </c>
      <c r="J201" s="37">
        <f t="shared" si="113"/>
        <v>640012.59840000002</v>
      </c>
      <c r="K201" s="38">
        <v>585500</v>
      </c>
      <c r="L201" s="38">
        <v>573790</v>
      </c>
      <c r="M201" s="36">
        <f t="shared" si="120"/>
        <v>599767</v>
      </c>
    </row>
    <row r="202" spans="2:13" ht="11.25" x14ac:dyDescent="0.2">
      <c r="B202" s="5">
        <v>51000000</v>
      </c>
      <c r="C202" s="2" t="str">
        <f t="shared" si="125"/>
        <v>51100000</v>
      </c>
      <c r="D202" s="2" t="str">
        <f t="shared" si="126"/>
        <v>51101500</v>
      </c>
      <c r="E202" s="10">
        <v>51101536</v>
      </c>
      <c r="F202" s="14" t="s">
        <v>210</v>
      </c>
      <c r="G202" s="9">
        <v>1</v>
      </c>
      <c r="H202" s="37">
        <v>117900</v>
      </c>
      <c r="I202" s="37">
        <f t="shared" si="112"/>
        <v>15468.479999999998</v>
      </c>
      <c r="J202" s="37">
        <f t="shared" si="113"/>
        <v>133368.48000000001</v>
      </c>
      <c r="K202" s="38">
        <v>145000</v>
      </c>
      <c r="L202" s="38">
        <v>142100</v>
      </c>
      <c r="M202" s="36">
        <f t="shared" si="120"/>
        <v>140156</v>
      </c>
    </row>
    <row r="203" spans="2:13" ht="11.25" x14ac:dyDescent="0.2">
      <c r="B203" s="5">
        <v>51000000</v>
      </c>
      <c r="C203" s="2" t="str">
        <f t="shared" si="125"/>
        <v>51100000</v>
      </c>
      <c r="D203" s="2" t="str">
        <f t="shared" si="126"/>
        <v>51101500</v>
      </c>
      <c r="E203" s="10">
        <v>51101536</v>
      </c>
      <c r="F203" s="14" t="s">
        <v>211</v>
      </c>
      <c r="G203" s="9">
        <v>1</v>
      </c>
      <c r="H203" s="37">
        <v>33372</v>
      </c>
      <c r="I203" s="37">
        <f t="shared" si="112"/>
        <v>4378.4063999999998</v>
      </c>
      <c r="J203" s="37">
        <f t="shared" si="113"/>
        <v>37750.4064</v>
      </c>
      <c r="K203" s="38">
        <v>36250</v>
      </c>
      <c r="L203" s="38">
        <v>35525</v>
      </c>
      <c r="M203" s="36">
        <f t="shared" si="120"/>
        <v>36508</v>
      </c>
    </row>
    <row r="204" spans="2:13" ht="11.25" x14ac:dyDescent="0.2">
      <c r="B204" s="5">
        <v>51000000</v>
      </c>
      <c r="C204" s="2" t="str">
        <f t="shared" si="125"/>
        <v>51100000</v>
      </c>
      <c r="D204" s="2" t="str">
        <f t="shared" si="126"/>
        <v>51101500</v>
      </c>
      <c r="E204" s="10">
        <v>51101536</v>
      </c>
      <c r="F204" s="14" t="s">
        <v>212</v>
      </c>
      <c r="G204" s="9">
        <v>1</v>
      </c>
      <c r="H204" s="37">
        <v>41961</v>
      </c>
      <c r="I204" s="37">
        <f t="shared" si="112"/>
        <v>5505.2831999999989</v>
      </c>
      <c r="J204" s="37">
        <f t="shared" si="113"/>
        <v>47466.283199999998</v>
      </c>
      <c r="K204" s="38">
        <v>42500</v>
      </c>
      <c r="L204" s="38">
        <v>41650</v>
      </c>
      <c r="M204" s="36">
        <f t="shared" si="120"/>
        <v>43872</v>
      </c>
    </row>
    <row r="205" spans="2:13" ht="11.25" x14ac:dyDescent="0.2">
      <c r="B205" s="5">
        <v>51000000</v>
      </c>
      <c r="C205" s="2" t="str">
        <f t="shared" ref="C205:C208" si="127">CONCATENATE(MID(E205,1,4),"0000")</f>
        <v>51100000</v>
      </c>
      <c r="D205" s="2" t="str">
        <f t="shared" ref="D205:D208" si="128">CONCATENATE(MID(E205,1,6),"00")</f>
        <v>51102200</v>
      </c>
      <c r="E205" s="10">
        <v>51102206</v>
      </c>
      <c r="F205" s="15" t="s">
        <v>213</v>
      </c>
      <c r="G205" s="9">
        <v>1</v>
      </c>
      <c r="H205" s="37">
        <v>31188</v>
      </c>
      <c r="I205" s="37">
        <f t="shared" si="112"/>
        <v>4091.8655999999996</v>
      </c>
      <c r="J205" s="37">
        <f t="shared" si="113"/>
        <v>35279.865599999997</v>
      </c>
      <c r="K205" s="38">
        <v>33700</v>
      </c>
      <c r="L205" s="38">
        <v>33026</v>
      </c>
      <c r="M205" s="36">
        <f t="shared" si="120"/>
        <v>34001</v>
      </c>
    </row>
    <row r="206" spans="2:13" ht="11.25" x14ac:dyDescent="0.2">
      <c r="B206" s="5">
        <v>51000000</v>
      </c>
      <c r="C206" s="2" t="str">
        <f t="shared" si="127"/>
        <v>51100000</v>
      </c>
      <c r="D206" s="2" t="str">
        <f t="shared" si="128"/>
        <v>51101500</v>
      </c>
      <c r="E206" s="10">
        <v>51101536</v>
      </c>
      <c r="F206" s="14" t="s">
        <v>214</v>
      </c>
      <c r="G206" s="9">
        <v>1</v>
      </c>
      <c r="H206" s="37">
        <v>8342</v>
      </c>
      <c r="I206" s="37">
        <f t="shared" si="112"/>
        <v>1094.4703999999999</v>
      </c>
      <c r="J206" s="37">
        <f t="shared" si="113"/>
        <v>9436.4704000000002</v>
      </c>
      <c r="K206" s="38">
        <v>18500</v>
      </c>
      <c r="L206" s="38">
        <v>18130</v>
      </c>
      <c r="M206" s="36">
        <f t="shared" si="120"/>
        <v>15355</v>
      </c>
    </row>
    <row r="207" spans="2:13" ht="11.25" x14ac:dyDescent="0.2">
      <c r="B207" s="5">
        <v>51000000</v>
      </c>
      <c r="C207" s="2" t="str">
        <f t="shared" si="127"/>
        <v>51100000</v>
      </c>
      <c r="D207" s="2" t="str">
        <f t="shared" si="128"/>
        <v>51101500</v>
      </c>
      <c r="E207" s="10">
        <v>51101536</v>
      </c>
      <c r="F207" s="14" t="s">
        <v>215</v>
      </c>
      <c r="G207" s="9">
        <v>1</v>
      </c>
      <c r="H207" s="37">
        <v>167436</v>
      </c>
      <c r="I207" s="37">
        <f t="shared" si="112"/>
        <v>21967.603199999998</v>
      </c>
      <c r="J207" s="37">
        <f t="shared" si="113"/>
        <v>189403.60320000001</v>
      </c>
      <c r="K207" s="38">
        <v>175500</v>
      </c>
      <c r="L207" s="38">
        <v>171990</v>
      </c>
      <c r="M207" s="36">
        <f t="shared" si="120"/>
        <v>178964</v>
      </c>
    </row>
    <row r="208" spans="2:13" ht="11.25" x14ac:dyDescent="0.2">
      <c r="B208" s="5">
        <v>51000000</v>
      </c>
      <c r="C208" s="2" t="str">
        <f t="shared" si="127"/>
        <v>51100000</v>
      </c>
      <c r="D208" s="2" t="str">
        <f t="shared" si="128"/>
        <v>51101500</v>
      </c>
      <c r="E208" s="10">
        <v>51101536</v>
      </c>
      <c r="F208" s="14" t="s">
        <v>216</v>
      </c>
      <c r="G208" s="9">
        <v>1</v>
      </c>
      <c r="H208" s="37">
        <v>176088</v>
      </c>
      <c r="I208" s="37">
        <f t="shared" si="112"/>
        <v>23102.745599999998</v>
      </c>
      <c r="J208" s="37">
        <f t="shared" si="113"/>
        <v>199190.74559999999</v>
      </c>
      <c r="K208" s="38">
        <v>186500</v>
      </c>
      <c r="L208" s="38">
        <v>182770</v>
      </c>
      <c r="M208" s="36">
        <f t="shared" si="120"/>
        <v>189486</v>
      </c>
    </row>
    <row r="209" spans="2:13" ht="11.25" x14ac:dyDescent="0.2">
      <c r="B209" s="5">
        <v>51000000</v>
      </c>
      <c r="C209" s="3">
        <v>51160000</v>
      </c>
      <c r="D209" s="3">
        <v>51161600</v>
      </c>
      <c r="E209" s="11">
        <v>511616639</v>
      </c>
      <c r="F209" s="14" t="s">
        <v>217</v>
      </c>
      <c r="G209" s="9">
        <v>1</v>
      </c>
      <c r="H209" s="37">
        <v>39000</v>
      </c>
      <c r="I209" s="37">
        <f t="shared" si="112"/>
        <v>5116.7999999999993</v>
      </c>
      <c r="J209" s="37">
        <f t="shared" si="113"/>
        <v>44116.800000000003</v>
      </c>
      <c r="K209" s="38">
        <v>63250</v>
      </c>
      <c r="L209" s="38">
        <v>61985</v>
      </c>
      <c r="M209" s="36">
        <f t="shared" si="120"/>
        <v>56450</v>
      </c>
    </row>
    <row r="210" spans="2:13" ht="11.25" x14ac:dyDescent="0.2">
      <c r="B210" s="5">
        <v>51000000</v>
      </c>
      <c r="C210" s="3">
        <v>51160000</v>
      </c>
      <c r="D210" s="3">
        <v>51161600</v>
      </c>
      <c r="E210" s="11">
        <v>511616639</v>
      </c>
      <c r="F210" s="14" t="s">
        <v>218</v>
      </c>
      <c r="G210" s="9">
        <v>1</v>
      </c>
      <c r="H210" s="37">
        <v>12930</v>
      </c>
      <c r="I210" s="37">
        <f t="shared" si="112"/>
        <v>1696.4159999999997</v>
      </c>
      <c r="J210" s="37">
        <f t="shared" si="113"/>
        <v>14626.415999999999</v>
      </c>
      <c r="K210" s="38">
        <v>16800</v>
      </c>
      <c r="L210" s="38">
        <v>16464</v>
      </c>
      <c r="M210" s="36">
        <f t="shared" si="120"/>
        <v>15963</v>
      </c>
    </row>
    <row r="211" spans="2:13" ht="11.25" x14ac:dyDescent="0.2">
      <c r="B211" s="5">
        <v>51000000</v>
      </c>
      <c r="C211" s="2" t="str">
        <f t="shared" ref="C211" si="129">CONCATENATE(MID(E211,1,4),"0000")</f>
        <v>51100000</v>
      </c>
      <c r="D211" s="2" t="str">
        <f t="shared" ref="D211" si="130">CONCATENATE(MID(E211,1,6),"00")</f>
        <v>51101500</v>
      </c>
      <c r="E211" s="10">
        <v>51101536</v>
      </c>
      <c r="F211" s="14" t="s">
        <v>219</v>
      </c>
      <c r="G211" s="9">
        <v>1</v>
      </c>
      <c r="H211" s="37">
        <v>51996</v>
      </c>
      <c r="I211" s="37">
        <f t="shared" si="112"/>
        <v>6821.8751999999995</v>
      </c>
      <c r="J211" s="37">
        <f t="shared" si="113"/>
        <v>58817.875200000002</v>
      </c>
      <c r="K211" s="38">
        <v>58200</v>
      </c>
      <c r="L211" s="38">
        <v>57036</v>
      </c>
      <c r="M211" s="36">
        <f t="shared" si="120"/>
        <v>58017</v>
      </c>
    </row>
    <row r="212" spans="2:13" ht="11.25" x14ac:dyDescent="0.2">
      <c r="B212" s="5">
        <v>51000000</v>
      </c>
      <c r="C212" s="3">
        <v>51160000</v>
      </c>
      <c r="D212" s="3">
        <v>51161600</v>
      </c>
      <c r="E212" s="11">
        <v>511616639</v>
      </c>
      <c r="F212" s="15" t="s">
        <v>220</v>
      </c>
      <c r="G212" s="9">
        <v>1</v>
      </c>
      <c r="H212" s="37">
        <v>85246</v>
      </c>
      <c r="I212" s="37">
        <f t="shared" si="112"/>
        <v>11184.275199999998</v>
      </c>
      <c r="J212" s="37">
        <f t="shared" si="113"/>
        <v>96430.275200000004</v>
      </c>
      <c r="K212" s="38">
        <v>88300</v>
      </c>
      <c r="L212" s="38">
        <v>86534</v>
      </c>
      <c r="M212" s="36">
        <f t="shared" si="120"/>
        <v>90421</v>
      </c>
    </row>
    <row r="213" spans="2:13" ht="11.25" x14ac:dyDescent="0.2">
      <c r="B213" s="5">
        <v>51000000</v>
      </c>
      <c r="C213" s="2" t="str">
        <f t="shared" ref="C213:C214" si="131">CONCATENATE(MID(E213,1,4),"0000")</f>
        <v>51100000</v>
      </c>
      <c r="D213" s="2" t="str">
        <f t="shared" ref="D213:D214" si="132">CONCATENATE(MID(E213,1,6),"00")</f>
        <v>51101500</v>
      </c>
      <c r="E213" s="10">
        <v>51101536</v>
      </c>
      <c r="F213" s="14" t="s">
        <v>221</v>
      </c>
      <c r="G213" s="9">
        <v>1</v>
      </c>
      <c r="H213" s="37">
        <v>28360</v>
      </c>
      <c r="I213" s="37">
        <f t="shared" si="112"/>
        <v>3720.8319999999994</v>
      </c>
      <c r="J213" s="37">
        <f t="shared" si="113"/>
        <v>32080.831999999999</v>
      </c>
      <c r="K213" s="38">
        <v>29500</v>
      </c>
      <c r="L213" s="38">
        <v>28910</v>
      </c>
      <c r="M213" s="36">
        <f t="shared" si="120"/>
        <v>30163</v>
      </c>
    </row>
    <row r="214" spans="2:13" ht="11.25" x14ac:dyDescent="0.2">
      <c r="B214" s="5">
        <v>51000000</v>
      </c>
      <c r="C214" s="2" t="str">
        <f t="shared" si="131"/>
        <v>51100000</v>
      </c>
      <c r="D214" s="2" t="str">
        <f t="shared" si="132"/>
        <v>51101500</v>
      </c>
      <c r="E214" s="10">
        <v>51101536</v>
      </c>
      <c r="F214" s="14" t="s">
        <v>222</v>
      </c>
      <c r="G214" s="9">
        <v>1</v>
      </c>
      <c r="H214" s="37">
        <v>161092</v>
      </c>
      <c r="I214" s="37">
        <f t="shared" si="112"/>
        <v>21135.270399999998</v>
      </c>
      <c r="J214" s="37">
        <f t="shared" si="113"/>
        <v>182227.27040000001</v>
      </c>
      <c r="K214" s="38">
        <v>180500</v>
      </c>
      <c r="L214" s="38">
        <v>176890</v>
      </c>
      <c r="M214" s="36">
        <f t="shared" si="120"/>
        <v>179872</v>
      </c>
    </row>
    <row r="215" spans="2:13" ht="11.25" x14ac:dyDescent="0.2">
      <c r="B215" s="5">
        <v>51000000</v>
      </c>
      <c r="C215" s="2" t="str">
        <f t="shared" ref="C215" si="133">CONCATENATE(MID(E215,1,4),"0000")</f>
        <v>51170000</v>
      </c>
      <c r="D215" s="2" t="str">
        <f t="shared" ref="D215" si="134">CONCATENATE(MID(E215,1,6),"00")</f>
        <v>51171900</v>
      </c>
      <c r="E215" s="10">
        <v>51171915</v>
      </c>
      <c r="F215" s="14" t="s">
        <v>223</v>
      </c>
      <c r="G215" s="9">
        <v>1</v>
      </c>
      <c r="H215" s="37">
        <v>161092</v>
      </c>
      <c r="I215" s="37">
        <f t="shared" si="112"/>
        <v>21135.270399999998</v>
      </c>
      <c r="J215" s="37">
        <f t="shared" si="113"/>
        <v>182227.27040000001</v>
      </c>
      <c r="K215" s="39">
        <v>111800</v>
      </c>
      <c r="L215" s="38">
        <v>109564</v>
      </c>
      <c r="M215" s="36">
        <f t="shared" si="120"/>
        <v>134530</v>
      </c>
    </row>
    <row r="216" spans="2:13" ht="11.25" x14ac:dyDescent="0.2">
      <c r="B216" s="5">
        <v>53000000</v>
      </c>
      <c r="C216" s="3">
        <v>53100000</v>
      </c>
      <c r="D216" s="3">
        <v>53102300</v>
      </c>
      <c r="E216" s="11">
        <v>53102306</v>
      </c>
      <c r="F216" s="14" t="s">
        <v>224</v>
      </c>
      <c r="G216" s="9">
        <v>1</v>
      </c>
      <c r="H216" s="37">
        <v>32008</v>
      </c>
      <c r="I216" s="37">
        <f t="shared" si="112"/>
        <v>4199.4495999999999</v>
      </c>
      <c r="J216" s="37">
        <f t="shared" si="113"/>
        <v>36207.4496</v>
      </c>
      <c r="K216" s="38">
        <v>55700</v>
      </c>
      <c r="L216" s="38">
        <v>54586</v>
      </c>
      <c r="M216" s="36">
        <f t="shared" si="120"/>
        <v>48831</v>
      </c>
    </row>
    <row r="217" spans="2:13" ht="11.25" x14ac:dyDescent="0.2">
      <c r="B217" s="5">
        <v>51000000</v>
      </c>
      <c r="C217" s="3">
        <v>53100000</v>
      </c>
      <c r="D217" s="3">
        <v>53102300</v>
      </c>
      <c r="E217" s="11">
        <v>53102306</v>
      </c>
      <c r="F217" s="14" t="s">
        <v>225</v>
      </c>
      <c r="G217" s="9">
        <v>1</v>
      </c>
      <c r="H217" s="37">
        <v>35700</v>
      </c>
      <c r="I217" s="37">
        <f t="shared" si="112"/>
        <v>4683.8399999999992</v>
      </c>
      <c r="J217" s="37">
        <f t="shared" si="113"/>
        <v>40383.839999999997</v>
      </c>
      <c r="K217" s="38">
        <v>50700</v>
      </c>
      <c r="L217" s="38">
        <v>49686</v>
      </c>
      <c r="M217" s="36">
        <f t="shared" si="120"/>
        <v>46923</v>
      </c>
    </row>
    <row r="218" spans="2:13" ht="11.25" x14ac:dyDescent="0.2">
      <c r="B218" s="5">
        <v>51000000</v>
      </c>
      <c r="C218" s="3">
        <v>53100000</v>
      </c>
      <c r="D218" s="3">
        <v>53102300</v>
      </c>
      <c r="E218" s="11">
        <v>53102306</v>
      </c>
      <c r="F218" s="14" t="s">
        <v>226</v>
      </c>
      <c r="G218" s="9">
        <v>1</v>
      </c>
      <c r="H218" s="37">
        <v>3200</v>
      </c>
      <c r="I218" s="37">
        <f t="shared" si="112"/>
        <v>419.83999999999992</v>
      </c>
      <c r="J218" s="37">
        <f t="shared" si="113"/>
        <v>3619.84</v>
      </c>
      <c r="K218" s="38">
        <v>5570</v>
      </c>
      <c r="L218" s="38">
        <v>5458.5999999999995</v>
      </c>
      <c r="M218" s="36">
        <f t="shared" si="120"/>
        <v>4882</v>
      </c>
    </row>
    <row r="219" spans="2:13" ht="11.25" x14ac:dyDescent="0.2">
      <c r="B219" s="5">
        <v>51000000</v>
      </c>
      <c r="C219" s="3">
        <v>53100000</v>
      </c>
      <c r="D219" s="3">
        <v>53102300</v>
      </c>
      <c r="E219" s="11">
        <v>53102306</v>
      </c>
      <c r="F219" s="14" t="s">
        <v>227</v>
      </c>
      <c r="G219" s="9">
        <v>1</v>
      </c>
      <c r="H219" s="37">
        <v>79830</v>
      </c>
      <c r="I219" s="37">
        <f t="shared" si="112"/>
        <v>10473.695999999998</v>
      </c>
      <c r="J219" s="37">
        <f t="shared" si="113"/>
        <v>90303.695999999996</v>
      </c>
      <c r="K219" s="38">
        <v>82050</v>
      </c>
      <c r="L219" s="38">
        <v>80409</v>
      </c>
      <c r="M219" s="36">
        <f t="shared" si="120"/>
        <v>84254</v>
      </c>
    </row>
    <row r="220" spans="2:13" ht="11.25" x14ac:dyDescent="0.2">
      <c r="B220" s="5">
        <v>51000000</v>
      </c>
      <c r="C220" s="3">
        <v>53100000</v>
      </c>
      <c r="D220" s="3">
        <v>53102300</v>
      </c>
      <c r="E220" s="11">
        <v>53102306</v>
      </c>
      <c r="F220" s="14" t="s">
        <v>228</v>
      </c>
      <c r="G220" s="9">
        <v>1</v>
      </c>
      <c r="H220" s="37">
        <v>81830</v>
      </c>
      <c r="I220" s="37">
        <f t="shared" si="112"/>
        <v>10736.095999999998</v>
      </c>
      <c r="J220" s="37">
        <f t="shared" si="113"/>
        <v>92566.09599999999</v>
      </c>
      <c r="K220" s="38">
        <v>92850</v>
      </c>
      <c r="L220" s="38">
        <v>90993</v>
      </c>
      <c r="M220" s="36">
        <f t="shared" si="120"/>
        <v>92136</v>
      </c>
    </row>
    <row r="221" spans="2:13" ht="11.25" x14ac:dyDescent="0.2">
      <c r="B221" s="5">
        <v>51000000</v>
      </c>
      <c r="C221" s="3">
        <v>53100000</v>
      </c>
      <c r="D221" s="3">
        <v>53102300</v>
      </c>
      <c r="E221" s="11">
        <v>53102306</v>
      </c>
      <c r="F221" s="14" t="s">
        <v>229</v>
      </c>
      <c r="G221" s="9">
        <v>1</v>
      </c>
      <c r="H221" s="37">
        <v>63044</v>
      </c>
      <c r="I221" s="37">
        <f t="shared" si="112"/>
        <v>8271.3727999999992</v>
      </c>
      <c r="J221" s="37">
        <f t="shared" si="113"/>
        <v>71315.372799999997</v>
      </c>
      <c r="K221" s="38">
        <v>92850</v>
      </c>
      <c r="L221" s="38">
        <v>90993</v>
      </c>
      <c r="M221" s="36">
        <f t="shared" si="120"/>
        <v>85052</v>
      </c>
    </row>
    <row r="222" spans="2:13" ht="11.25" x14ac:dyDescent="0.2">
      <c r="B222" s="5">
        <v>51000000</v>
      </c>
      <c r="C222" s="3">
        <v>53100000</v>
      </c>
      <c r="D222" s="3">
        <v>53102300</v>
      </c>
      <c r="E222" s="11">
        <v>53102306</v>
      </c>
      <c r="F222" s="14" t="s">
        <v>230</v>
      </c>
      <c r="G222" s="9">
        <v>1</v>
      </c>
      <c r="H222" s="37">
        <v>65100</v>
      </c>
      <c r="I222" s="37">
        <f t="shared" si="112"/>
        <v>8541.119999999999</v>
      </c>
      <c r="J222" s="37">
        <f t="shared" si="113"/>
        <v>73641.119999999995</v>
      </c>
      <c r="K222" s="38">
        <v>82050</v>
      </c>
      <c r="L222" s="38">
        <v>80409</v>
      </c>
      <c r="M222" s="36">
        <f t="shared" si="120"/>
        <v>78700</v>
      </c>
    </row>
    <row r="223" spans="2:13" ht="11.25" x14ac:dyDescent="0.2">
      <c r="B223" s="5">
        <v>51000000</v>
      </c>
      <c r="C223" s="2" t="str">
        <f t="shared" ref="C223" si="135">CONCATENATE(MID(E223,1,4),"0000")</f>
        <v>51100000</v>
      </c>
      <c r="D223" s="2" t="str">
        <f t="shared" ref="D223" si="136">CONCATENATE(MID(E223,1,6),"00")</f>
        <v>51101500</v>
      </c>
      <c r="E223" s="10">
        <v>51101536</v>
      </c>
      <c r="F223" s="14" t="s">
        <v>231</v>
      </c>
      <c r="G223" s="9">
        <v>1</v>
      </c>
      <c r="H223" s="37">
        <v>74582</v>
      </c>
      <c r="I223" s="37">
        <f t="shared" si="112"/>
        <v>9785.1583999999984</v>
      </c>
      <c r="J223" s="37">
        <f t="shared" si="113"/>
        <v>84367.1584</v>
      </c>
      <c r="K223" s="38">
        <v>79500</v>
      </c>
      <c r="L223" s="38">
        <v>77910</v>
      </c>
      <c r="M223" s="36">
        <f t="shared" si="120"/>
        <v>80592</v>
      </c>
    </row>
    <row r="224" spans="2:13" ht="11.25" x14ac:dyDescent="0.2">
      <c r="B224" s="5">
        <v>51000000</v>
      </c>
      <c r="C224" s="2" t="str">
        <f t="shared" ref="C224:C225" si="137">CONCATENATE(MID(E224,1,4),"0000")</f>
        <v>51190000</v>
      </c>
      <c r="D224" s="2" t="str">
        <f t="shared" ref="D224:D225" si="138">CONCATENATE(MID(E224,1,6),"00")</f>
        <v>51191900</v>
      </c>
      <c r="E224" s="10">
        <v>51191905</v>
      </c>
      <c r="F224" s="14" t="s">
        <v>232</v>
      </c>
      <c r="G224" s="9">
        <v>1</v>
      </c>
      <c r="H224" s="37">
        <v>7627</v>
      </c>
      <c r="I224" s="37">
        <f t="shared" si="112"/>
        <v>1000.6623999999998</v>
      </c>
      <c r="J224" s="37">
        <f t="shared" si="113"/>
        <v>8627.6623999999993</v>
      </c>
      <c r="K224" s="38">
        <v>7700</v>
      </c>
      <c r="L224" s="38">
        <v>7546</v>
      </c>
      <c r="M224" s="36">
        <f t="shared" si="120"/>
        <v>7957</v>
      </c>
    </row>
    <row r="225" spans="2:13" ht="11.25" x14ac:dyDescent="0.2">
      <c r="B225" s="5">
        <v>51000000</v>
      </c>
      <c r="C225" s="2" t="str">
        <f t="shared" si="137"/>
        <v>51100000</v>
      </c>
      <c r="D225" s="2" t="str">
        <f t="shared" si="138"/>
        <v>51101500</v>
      </c>
      <c r="E225" s="10">
        <v>51101536</v>
      </c>
      <c r="F225" s="14" t="s">
        <v>233</v>
      </c>
      <c r="G225" s="9">
        <v>1</v>
      </c>
      <c r="H225" s="37">
        <v>84600</v>
      </c>
      <c r="I225" s="37">
        <f t="shared" si="112"/>
        <v>11099.519999999999</v>
      </c>
      <c r="J225" s="37">
        <f t="shared" si="113"/>
        <v>95699.520000000004</v>
      </c>
      <c r="K225" s="38">
        <v>85750</v>
      </c>
      <c r="L225" s="38">
        <v>84035</v>
      </c>
      <c r="M225" s="36">
        <f t="shared" si="120"/>
        <v>88494</v>
      </c>
    </row>
    <row r="226" spans="2:13" ht="11.25" x14ac:dyDescent="0.2">
      <c r="B226" s="5">
        <v>51000000</v>
      </c>
      <c r="C226" s="2" t="str">
        <f t="shared" ref="C226:C228" si="139">CONCATENATE(MID(E226,1,4),"0000")</f>
        <v>51160000</v>
      </c>
      <c r="D226" s="2" t="str">
        <f t="shared" ref="D226:D228" si="140">CONCATENATE(MID(E226,1,6),"00")</f>
        <v>51161800</v>
      </c>
      <c r="E226" s="10">
        <v>51161800</v>
      </c>
      <c r="F226" s="15" t="s">
        <v>234</v>
      </c>
      <c r="G226" s="9">
        <v>1</v>
      </c>
      <c r="H226" s="37">
        <v>76054</v>
      </c>
      <c r="I226" s="37">
        <f t="shared" si="112"/>
        <v>9978.2847999999994</v>
      </c>
      <c r="J226" s="37">
        <f t="shared" si="113"/>
        <v>86032.284799999994</v>
      </c>
      <c r="K226" s="38">
        <v>78050</v>
      </c>
      <c r="L226" s="38">
        <v>76489</v>
      </c>
      <c r="M226" s="36">
        <f t="shared" si="120"/>
        <v>80190</v>
      </c>
    </row>
    <row r="227" spans="2:13" ht="11.25" x14ac:dyDescent="0.2">
      <c r="B227" s="5">
        <v>51000000</v>
      </c>
      <c r="C227" s="2" t="str">
        <f t="shared" si="139"/>
        <v>51100000</v>
      </c>
      <c r="D227" s="2" t="str">
        <f t="shared" si="140"/>
        <v>51101500</v>
      </c>
      <c r="E227" s="10">
        <v>51101536</v>
      </c>
      <c r="F227" s="14" t="s">
        <v>235</v>
      </c>
      <c r="G227" s="9">
        <v>1</v>
      </c>
      <c r="H227" s="37">
        <v>72270</v>
      </c>
      <c r="I227" s="37">
        <f t="shared" si="112"/>
        <v>9481.8239999999987</v>
      </c>
      <c r="J227" s="37">
        <f t="shared" si="113"/>
        <v>81751.823999999993</v>
      </c>
      <c r="K227" s="38">
        <v>94500</v>
      </c>
      <c r="L227" s="38">
        <v>92610</v>
      </c>
      <c r="M227" s="36">
        <f t="shared" si="120"/>
        <v>89620</v>
      </c>
    </row>
    <row r="228" spans="2:13" ht="11.25" x14ac:dyDescent="0.2">
      <c r="B228" s="5">
        <v>51000000</v>
      </c>
      <c r="C228" s="2" t="str">
        <f t="shared" si="139"/>
        <v>51100000</v>
      </c>
      <c r="D228" s="2" t="str">
        <f t="shared" si="140"/>
        <v>51101500</v>
      </c>
      <c r="E228" s="10">
        <v>51101536</v>
      </c>
      <c r="F228" s="15" t="s">
        <v>236</v>
      </c>
      <c r="G228" s="9">
        <v>1</v>
      </c>
      <c r="H228" s="37">
        <v>94750</v>
      </c>
      <c r="I228" s="37">
        <f t="shared" si="112"/>
        <v>12431.199999999999</v>
      </c>
      <c r="J228" s="37">
        <f t="shared" si="113"/>
        <v>107181.2</v>
      </c>
      <c r="K228" s="38">
        <v>94300</v>
      </c>
      <c r="L228" s="38">
        <v>92414</v>
      </c>
      <c r="M228" s="36">
        <f t="shared" si="120"/>
        <v>97965</v>
      </c>
    </row>
    <row r="229" spans="2:13" ht="11.25" x14ac:dyDescent="0.2">
      <c r="B229" s="5">
        <v>51000000</v>
      </c>
      <c r="C229" s="3">
        <v>51140000</v>
      </c>
      <c r="D229" s="3">
        <v>51141500</v>
      </c>
      <c r="E229" s="11">
        <v>51141534</v>
      </c>
      <c r="F229" s="14" t="s">
        <v>237</v>
      </c>
      <c r="G229" s="9">
        <v>1</v>
      </c>
      <c r="H229" s="37">
        <v>63232</v>
      </c>
      <c r="I229" s="37">
        <f t="shared" si="112"/>
        <v>8296.0383999999995</v>
      </c>
      <c r="J229" s="37">
        <f t="shared" si="113"/>
        <v>71528.038400000005</v>
      </c>
      <c r="K229" s="38">
        <v>66100</v>
      </c>
      <c r="L229" s="38">
        <v>64778</v>
      </c>
      <c r="M229" s="36">
        <f t="shared" si="120"/>
        <v>67468</v>
      </c>
    </row>
    <row r="230" spans="2:13" ht="11.25" x14ac:dyDescent="0.2">
      <c r="B230" s="5">
        <v>51000000</v>
      </c>
      <c r="C230" s="3">
        <v>51140000</v>
      </c>
      <c r="D230" s="3">
        <v>51141500</v>
      </c>
      <c r="E230" s="11">
        <v>51141534</v>
      </c>
      <c r="F230" s="14" t="s">
        <v>238</v>
      </c>
      <c r="G230" s="9">
        <v>1</v>
      </c>
      <c r="H230" s="37">
        <v>33679</v>
      </c>
      <c r="I230" s="37">
        <f t="shared" si="112"/>
        <v>4418.6847999999991</v>
      </c>
      <c r="J230" s="37">
        <f t="shared" si="113"/>
        <v>38097.684800000003</v>
      </c>
      <c r="K230" s="38">
        <v>36070</v>
      </c>
      <c r="L230" s="38">
        <v>35348.6</v>
      </c>
      <c r="M230" s="36">
        <f t="shared" si="120"/>
        <v>36505</v>
      </c>
    </row>
    <row r="231" spans="2:13" ht="11.25" x14ac:dyDescent="0.2">
      <c r="B231" s="5">
        <v>51000000</v>
      </c>
      <c r="C231" s="3">
        <v>51190000</v>
      </c>
      <c r="D231" s="3">
        <v>51191900</v>
      </c>
      <c r="E231" s="11">
        <v>51191905</v>
      </c>
      <c r="F231" s="14" t="s">
        <v>239</v>
      </c>
      <c r="G231" s="9">
        <v>1</v>
      </c>
      <c r="H231" s="37">
        <v>37706</v>
      </c>
      <c r="I231" s="37">
        <f t="shared" si="112"/>
        <v>4947.0271999999995</v>
      </c>
      <c r="J231" s="37">
        <f t="shared" si="113"/>
        <v>42653.027199999997</v>
      </c>
      <c r="K231" s="38">
        <v>38500</v>
      </c>
      <c r="L231" s="38">
        <v>37730</v>
      </c>
      <c r="M231" s="36">
        <f t="shared" si="120"/>
        <v>39627</v>
      </c>
    </row>
    <row r="232" spans="2:13" ht="11.25" x14ac:dyDescent="0.2">
      <c r="B232" s="5">
        <v>51000000</v>
      </c>
      <c r="C232" s="2" t="str">
        <f t="shared" ref="C232" si="141">CONCATENATE(MID(E232,1,4),"0000")</f>
        <v>51100000</v>
      </c>
      <c r="D232" s="2" t="str">
        <f t="shared" ref="D232" si="142">CONCATENATE(MID(E232,1,6),"00")</f>
        <v>51101500</v>
      </c>
      <c r="E232" s="10">
        <v>51101536</v>
      </c>
      <c r="F232" s="14" t="s">
        <v>240</v>
      </c>
      <c r="G232" s="9">
        <v>1</v>
      </c>
      <c r="H232" s="37">
        <v>35581</v>
      </c>
      <c r="I232" s="37">
        <f t="shared" si="112"/>
        <v>4668.2271999999994</v>
      </c>
      <c r="J232" s="37">
        <f t="shared" si="113"/>
        <v>40249.227200000001</v>
      </c>
      <c r="K232" s="38">
        <v>46400</v>
      </c>
      <c r="L232" s="38">
        <v>45472</v>
      </c>
      <c r="M232" s="36">
        <f t="shared" si="120"/>
        <v>44040</v>
      </c>
    </row>
    <row r="233" spans="2:13" ht="11.25" x14ac:dyDescent="0.2">
      <c r="B233" s="5">
        <v>51000000</v>
      </c>
      <c r="C233" s="3">
        <v>51170000</v>
      </c>
      <c r="D233" s="3">
        <v>51171800</v>
      </c>
      <c r="E233" s="11">
        <v>51171817</v>
      </c>
      <c r="F233" s="14" t="s">
        <v>241</v>
      </c>
      <c r="G233" s="9">
        <v>1</v>
      </c>
      <c r="H233" s="37">
        <v>40236</v>
      </c>
      <c r="I233" s="37">
        <f t="shared" si="112"/>
        <v>5278.9631999999992</v>
      </c>
      <c r="J233" s="37">
        <f t="shared" si="113"/>
        <v>45514.963199999998</v>
      </c>
      <c r="K233" s="38">
        <v>43650</v>
      </c>
      <c r="L233" s="38">
        <v>42777</v>
      </c>
      <c r="M233" s="36">
        <f t="shared" si="120"/>
        <v>43980</v>
      </c>
    </row>
    <row r="234" spans="2:13" ht="11.25" x14ac:dyDescent="0.2">
      <c r="B234" s="5">
        <v>51000000</v>
      </c>
      <c r="C234" s="2" t="str">
        <f t="shared" ref="C234" si="143">CONCATENATE(MID(E234,1,4),"0000")</f>
        <v>51100000</v>
      </c>
      <c r="D234" s="2" t="str">
        <f t="shared" ref="D234" si="144">CONCATENATE(MID(E234,1,6),"00")</f>
        <v>51101500</v>
      </c>
      <c r="E234" s="10">
        <v>51101536</v>
      </c>
      <c r="F234" s="14" t="s">
        <v>242</v>
      </c>
      <c r="G234" s="9">
        <v>1</v>
      </c>
      <c r="H234" s="37">
        <v>616439</v>
      </c>
      <c r="I234" s="37">
        <f t="shared" si="112"/>
        <v>80876.796799999996</v>
      </c>
      <c r="J234" s="37">
        <f t="shared" si="113"/>
        <v>697315.79680000001</v>
      </c>
      <c r="K234" s="38">
        <v>660000</v>
      </c>
      <c r="L234" s="38">
        <v>646800</v>
      </c>
      <c r="M234" s="36">
        <f t="shared" si="120"/>
        <v>668038</v>
      </c>
    </row>
    <row r="235" spans="2:13" ht="11.25" x14ac:dyDescent="0.2">
      <c r="B235" s="5">
        <v>51000000</v>
      </c>
      <c r="C235" s="2" t="str">
        <f t="shared" ref="C235:C236" si="145">CONCATENATE(MID(E235,1,4),"0000")</f>
        <v>51160000</v>
      </c>
      <c r="D235" s="2" t="str">
        <f t="shared" ref="D235:D236" si="146">CONCATENATE(MID(E235,1,6),"00")</f>
        <v>51161800</v>
      </c>
      <c r="E235" s="10">
        <v>51161800</v>
      </c>
      <c r="F235" s="15" t="s">
        <v>243</v>
      </c>
      <c r="G235" s="9">
        <v>1</v>
      </c>
      <c r="H235" s="37">
        <v>106886</v>
      </c>
      <c r="I235" s="37">
        <f t="shared" si="112"/>
        <v>14023.443199999998</v>
      </c>
      <c r="J235" s="37">
        <f t="shared" si="113"/>
        <v>120909.44319999999</v>
      </c>
      <c r="K235" s="38">
        <v>106500</v>
      </c>
      <c r="L235" s="38">
        <v>104370</v>
      </c>
      <c r="M235" s="36">
        <f t="shared" si="120"/>
        <v>110593</v>
      </c>
    </row>
    <row r="236" spans="2:13" ht="11.25" x14ac:dyDescent="0.2">
      <c r="B236" s="5">
        <v>51000000</v>
      </c>
      <c r="C236" s="2" t="str">
        <f t="shared" si="145"/>
        <v>51100000</v>
      </c>
      <c r="D236" s="2" t="str">
        <f t="shared" si="146"/>
        <v>51101700</v>
      </c>
      <c r="E236" s="10">
        <v>51101717</v>
      </c>
      <c r="F236" s="15" t="s">
        <v>244</v>
      </c>
      <c r="G236" s="9">
        <v>1</v>
      </c>
      <c r="H236" s="37">
        <v>35354</v>
      </c>
      <c r="I236" s="37">
        <f t="shared" si="112"/>
        <v>4638.4447999999993</v>
      </c>
      <c r="J236" s="37">
        <f t="shared" si="113"/>
        <v>39992.444799999997</v>
      </c>
      <c r="K236" s="38">
        <v>36500</v>
      </c>
      <c r="L236" s="38">
        <v>35770</v>
      </c>
      <c r="M236" s="36">
        <f t="shared" si="120"/>
        <v>37420</v>
      </c>
    </row>
    <row r="237" spans="2:13" ht="11.25" x14ac:dyDescent="0.2">
      <c r="B237" s="5">
        <v>51000000</v>
      </c>
      <c r="C237" s="3">
        <v>51190000</v>
      </c>
      <c r="D237" s="3">
        <v>51191900</v>
      </c>
      <c r="E237" s="11">
        <v>51191905</v>
      </c>
      <c r="F237" s="14" t="s">
        <v>245</v>
      </c>
      <c r="G237" s="9">
        <v>1</v>
      </c>
      <c r="H237" s="37">
        <v>14310</v>
      </c>
      <c r="I237" s="37">
        <f t="shared" si="112"/>
        <v>1877.4719999999998</v>
      </c>
      <c r="J237" s="37">
        <f t="shared" si="113"/>
        <v>16187.472</v>
      </c>
      <c r="K237" s="38">
        <v>25500</v>
      </c>
      <c r="L237" s="38">
        <v>24990</v>
      </c>
      <c r="M237" s="36">
        <f t="shared" si="120"/>
        <v>22225</v>
      </c>
    </row>
    <row r="238" spans="2:13" ht="11.25" x14ac:dyDescent="0.2">
      <c r="B238" s="5">
        <v>51000000</v>
      </c>
      <c r="C238" s="2" t="str">
        <f t="shared" ref="C238" si="147">CONCATENATE(MID(E238,1,4),"0000")</f>
        <v>51100000</v>
      </c>
      <c r="D238" s="2" t="str">
        <f t="shared" ref="D238" si="148">CONCATENATE(MID(E238,1,6),"00")</f>
        <v>51101500</v>
      </c>
      <c r="E238" s="10">
        <v>51101536</v>
      </c>
      <c r="F238" s="14" t="s">
        <v>246</v>
      </c>
      <c r="G238" s="9">
        <v>1</v>
      </c>
      <c r="H238" s="37">
        <v>28970</v>
      </c>
      <c r="I238" s="37">
        <f t="shared" si="112"/>
        <v>3800.8639999999996</v>
      </c>
      <c r="J238" s="37">
        <f t="shared" si="113"/>
        <v>32770.864000000001</v>
      </c>
      <c r="K238" s="38">
        <v>36950</v>
      </c>
      <c r="L238" s="38">
        <v>36211</v>
      </c>
      <c r="M238" s="36">
        <f t="shared" si="120"/>
        <v>35310</v>
      </c>
    </row>
    <row r="239" spans="2:13" ht="11.25" x14ac:dyDescent="0.2">
      <c r="B239" s="5">
        <v>53000000</v>
      </c>
      <c r="C239" s="3">
        <v>53130000</v>
      </c>
      <c r="D239" s="3">
        <v>53131600</v>
      </c>
      <c r="E239" s="11">
        <v>53131616</v>
      </c>
      <c r="F239" s="14" t="s">
        <v>247</v>
      </c>
      <c r="G239" s="9">
        <v>1</v>
      </c>
      <c r="H239" s="37">
        <v>193028</v>
      </c>
      <c r="I239" s="37">
        <f t="shared" si="112"/>
        <v>25325.273599999997</v>
      </c>
      <c r="J239" s="37">
        <f t="shared" si="113"/>
        <v>218353.27359999999</v>
      </c>
      <c r="K239" s="38">
        <v>199500</v>
      </c>
      <c r="L239" s="38">
        <v>195510</v>
      </c>
      <c r="M239" s="36">
        <f t="shared" si="120"/>
        <v>204454</v>
      </c>
    </row>
    <row r="240" spans="2:13" ht="11.25" x14ac:dyDescent="0.2">
      <c r="B240" s="5">
        <v>53000000</v>
      </c>
      <c r="C240" s="3">
        <v>53130000</v>
      </c>
      <c r="D240" s="3">
        <v>53131600</v>
      </c>
      <c r="E240" s="11">
        <v>53131616</v>
      </c>
      <c r="F240" s="14" t="s">
        <v>248</v>
      </c>
      <c r="G240" s="9">
        <v>1</v>
      </c>
      <c r="H240" s="37">
        <v>19030</v>
      </c>
      <c r="I240" s="37">
        <f t="shared" si="112"/>
        <v>2496.7359999999999</v>
      </c>
      <c r="J240" s="37">
        <f t="shared" si="113"/>
        <v>21526.736000000001</v>
      </c>
      <c r="K240" s="38">
        <v>28600</v>
      </c>
      <c r="L240" s="38">
        <v>28028</v>
      </c>
      <c r="M240" s="36">
        <f t="shared" si="120"/>
        <v>26051</v>
      </c>
    </row>
    <row r="241" spans="2:13" ht="11.25" x14ac:dyDescent="0.2">
      <c r="B241" s="5">
        <v>51000000</v>
      </c>
      <c r="C241" s="2" t="str">
        <f t="shared" ref="C241" si="149">CONCATENATE(MID(E241,1,4),"0000")</f>
        <v>51100000</v>
      </c>
      <c r="D241" s="2" t="str">
        <f t="shared" ref="D241" si="150">CONCATENATE(MID(E241,1,6),"00")</f>
        <v>51101500</v>
      </c>
      <c r="E241" s="10">
        <v>51101536</v>
      </c>
      <c r="F241" s="14" t="s">
        <v>249</v>
      </c>
      <c r="G241" s="9">
        <v>1</v>
      </c>
      <c r="H241" s="37">
        <v>127500</v>
      </c>
      <c r="I241" s="37">
        <f t="shared" si="112"/>
        <v>16727.999999999996</v>
      </c>
      <c r="J241" s="37">
        <f t="shared" si="113"/>
        <v>144228</v>
      </c>
      <c r="K241" s="38">
        <v>125500</v>
      </c>
      <c r="L241" s="38">
        <v>122990</v>
      </c>
      <c r="M241" s="36">
        <f t="shared" si="120"/>
        <v>130906</v>
      </c>
    </row>
    <row r="242" spans="2:13" ht="11.25" x14ac:dyDescent="0.2">
      <c r="B242" s="5">
        <v>51000000</v>
      </c>
      <c r="C242" s="3">
        <v>51160000</v>
      </c>
      <c r="D242" s="3">
        <v>51161500</v>
      </c>
      <c r="E242" s="11">
        <v>51161508</v>
      </c>
      <c r="F242" s="14" t="s">
        <v>250</v>
      </c>
      <c r="G242" s="9">
        <v>1</v>
      </c>
      <c r="H242" s="37">
        <v>19500</v>
      </c>
      <c r="I242" s="37">
        <f t="shared" si="112"/>
        <v>2558.3999999999996</v>
      </c>
      <c r="J242" s="37">
        <f t="shared" si="113"/>
        <v>22058.400000000001</v>
      </c>
      <c r="K242" s="38">
        <v>21150</v>
      </c>
      <c r="L242" s="38">
        <v>20727</v>
      </c>
      <c r="M242" s="36">
        <f t="shared" si="120"/>
        <v>21311</v>
      </c>
    </row>
    <row r="243" spans="2:13" ht="11.25" x14ac:dyDescent="0.2">
      <c r="B243" s="5">
        <v>51000000</v>
      </c>
      <c r="C243" s="2" t="str">
        <f t="shared" ref="C243:C244" si="151">CONCATENATE(MID(E243,1,4),"0000")</f>
        <v>51100000</v>
      </c>
      <c r="D243" s="2" t="str">
        <f t="shared" ref="D243:D244" si="152">CONCATENATE(MID(E243,1,6),"00")</f>
        <v>51101600</v>
      </c>
      <c r="E243" s="10">
        <v>51101619</v>
      </c>
      <c r="F243" s="14" t="s">
        <v>251</v>
      </c>
      <c r="G243" s="9">
        <v>1</v>
      </c>
      <c r="H243" s="37">
        <v>38212</v>
      </c>
      <c r="I243" s="37">
        <f t="shared" si="112"/>
        <v>5013.4143999999997</v>
      </c>
      <c r="J243" s="37">
        <f t="shared" si="113"/>
        <v>43225.414400000001</v>
      </c>
      <c r="K243" s="38">
        <v>42500</v>
      </c>
      <c r="L243" s="38">
        <v>41650</v>
      </c>
      <c r="M243" s="36">
        <f t="shared" si="120"/>
        <v>42458</v>
      </c>
    </row>
    <row r="244" spans="2:13" ht="11.25" x14ac:dyDescent="0.2">
      <c r="B244" s="5">
        <v>51000000</v>
      </c>
      <c r="C244" s="2" t="str">
        <f t="shared" si="151"/>
        <v>51100000</v>
      </c>
      <c r="D244" s="2" t="str">
        <f t="shared" si="152"/>
        <v>51101500</v>
      </c>
      <c r="E244" s="10">
        <v>51101536</v>
      </c>
      <c r="F244" s="14" t="s">
        <v>252</v>
      </c>
      <c r="G244" s="9">
        <v>1</v>
      </c>
      <c r="H244" s="37">
        <v>79000</v>
      </c>
      <c r="I244" s="37">
        <f t="shared" si="112"/>
        <v>10364.799999999999</v>
      </c>
      <c r="J244" s="37">
        <f t="shared" si="113"/>
        <v>89364.800000000003</v>
      </c>
      <c r="K244" s="38">
        <v>89500</v>
      </c>
      <c r="L244" s="38">
        <v>87710</v>
      </c>
      <c r="M244" s="36">
        <f t="shared" si="120"/>
        <v>88858</v>
      </c>
    </row>
    <row r="245" spans="2:13" ht="11.25" x14ac:dyDescent="0.2">
      <c r="B245" s="5">
        <v>51000000</v>
      </c>
      <c r="C245" s="2" t="str">
        <f t="shared" ref="C245:C249" si="153">CONCATENATE(MID(E245,1,4),"0000")</f>
        <v>51140000</v>
      </c>
      <c r="D245" s="2" t="str">
        <f t="shared" ref="D245:D249" si="154">CONCATENATE(MID(E245,1,6),"00")</f>
        <v>51142000</v>
      </c>
      <c r="E245" s="10">
        <v>51142001</v>
      </c>
      <c r="F245" s="14" t="s">
        <v>253</v>
      </c>
      <c r="G245" s="9">
        <v>1</v>
      </c>
      <c r="H245" s="37">
        <v>130056</v>
      </c>
      <c r="I245" s="37">
        <f t="shared" si="112"/>
        <v>17063.347199999997</v>
      </c>
      <c r="J245" s="37">
        <f t="shared" si="113"/>
        <v>147119.34719999999</v>
      </c>
      <c r="K245" s="38">
        <v>135000</v>
      </c>
      <c r="L245" s="38">
        <v>132300</v>
      </c>
      <c r="M245" s="36">
        <f t="shared" si="120"/>
        <v>138139</v>
      </c>
    </row>
    <row r="246" spans="2:13" ht="11.25" x14ac:dyDescent="0.2">
      <c r="B246" s="5">
        <v>51000000</v>
      </c>
      <c r="C246" s="2" t="str">
        <f t="shared" si="153"/>
        <v>51140000</v>
      </c>
      <c r="D246" s="2" t="str">
        <f t="shared" si="154"/>
        <v>51142000</v>
      </c>
      <c r="E246" s="10">
        <v>51142001</v>
      </c>
      <c r="F246" s="14" t="s">
        <v>254</v>
      </c>
      <c r="G246" s="9">
        <v>1</v>
      </c>
      <c r="H246" s="37">
        <v>102550</v>
      </c>
      <c r="I246" s="37">
        <f t="shared" si="112"/>
        <v>13454.559999999998</v>
      </c>
      <c r="J246" s="37">
        <f t="shared" si="113"/>
        <v>116004.56</v>
      </c>
      <c r="K246" s="38">
        <v>103500</v>
      </c>
      <c r="L246" s="38">
        <v>101430</v>
      </c>
      <c r="M246" s="36">
        <f t="shared" si="120"/>
        <v>106978</v>
      </c>
    </row>
    <row r="247" spans="2:13" ht="11.25" x14ac:dyDescent="0.2">
      <c r="B247" s="5">
        <v>51000000</v>
      </c>
      <c r="C247" s="2" t="str">
        <f t="shared" si="153"/>
        <v>51100000</v>
      </c>
      <c r="D247" s="2" t="str">
        <f t="shared" si="154"/>
        <v>51101500</v>
      </c>
      <c r="E247" s="10">
        <v>51101536</v>
      </c>
      <c r="F247" s="14" t="s">
        <v>255</v>
      </c>
      <c r="G247" s="9">
        <v>1</v>
      </c>
      <c r="H247" s="37">
        <v>295000</v>
      </c>
      <c r="I247" s="37">
        <f t="shared" si="112"/>
        <v>38703.999999999993</v>
      </c>
      <c r="J247" s="37">
        <f t="shared" si="113"/>
        <v>333704</v>
      </c>
      <c r="K247" s="38">
        <v>315000</v>
      </c>
      <c r="L247" s="38">
        <v>308700</v>
      </c>
      <c r="M247" s="36">
        <f t="shared" si="120"/>
        <v>319134</v>
      </c>
    </row>
    <row r="248" spans="2:13" ht="11.25" x14ac:dyDescent="0.2">
      <c r="B248" s="5">
        <v>51000000</v>
      </c>
      <c r="C248" s="2" t="str">
        <f t="shared" si="153"/>
        <v>51100000</v>
      </c>
      <c r="D248" s="2" t="str">
        <f t="shared" si="154"/>
        <v>51101500</v>
      </c>
      <c r="E248" s="10">
        <v>51101536</v>
      </c>
      <c r="F248" s="14" t="s">
        <v>256</v>
      </c>
      <c r="G248" s="9">
        <v>1</v>
      </c>
      <c r="H248" s="37">
        <v>22200</v>
      </c>
      <c r="I248" s="37">
        <f t="shared" si="112"/>
        <v>2912.6399999999994</v>
      </c>
      <c r="J248" s="37">
        <f t="shared" si="113"/>
        <v>25112.639999999999</v>
      </c>
      <c r="K248" s="38">
        <v>29500</v>
      </c>
      <c r="L248" s="38">
        <v>28910</v>
      </c>
      <c r="M248" s="36">
        <f t="shared" si="120"/>
        <v>27840</v>
      </c>
    </row>
    <row r="249" spans="2:13" ht="11.25" x14ac:dyDescent="0.2">
      <c r="B249" s="5">
        <v>51000000</v>
      </c>
      <c r="C249" s="2" t="str">
        <f t="shared" si="153"/>
        <v>51100000</v>
      </c>
      <c r="D249" s="2" t="str">
        <f t="shared" si="154"/>
        <v>51101500</v>
      </c>
      <c r="E249" s="10">
        <v>51101536</v>
      </c>
      <c r="F249" s="14" t="s">
        <v>257</v>
      </c>
      <c r="G249" s="9">
        <v>1</v>
      </c>
      <c r="H249" s="37">
        <v>43028</v>
      </c>
      <c r="I249" s="37">
        <f t="shared" si="112"/>
        <v>5645.2735999999995</v>
      </c>
      <c r="J249" s="37">
        <f t="shared" si="113"/>
        <v>48673.2736</v>
      </c>
      <c r="K249" s="38">
        <v>44500</v>
      </c>
      <c r="L249" s="38">
        <v>43610</v>
      </c>
      <c r="M249" s="36">
        <f t="shared" si="120"/>
        <v>45594</v>
      </c>
    </row>
    <row r="250" spans="2:13" ht="11.25" x14ac:dyDescent="0.2">
      <c r="B250" s="5">
        <v>41000000</v>
      </c>
      <c r="C250" s="3">
        <v>41100000</v>
      </c>
      <c r="D250" s="3">
        <v>41105300</v>
      </c>
      <c r="E250" s="11">
        <v>41105329</v>
      </c>
      <c r="F250" s="14" t="s">
        <v>258</v>
      </c>
      <c r="G250" s="9">
        <v>1</v>
      </c>
      <c r="H250" s="37">
        <v>87000</v>
      </c>
      <c r="I250" s="37">
        <f t="shared" si="112"/>
        <v>11414.399999999998</v>
      </c>
      <c r="J250" s="37">
        <f t="shared" si="113"/>
        <v>98414.399999999994</v>
      </c>
      <c r="K250" s="38">
        <v>100400</v>
      </c>
      <c r="L250" s="38">
        <v>98392</v>
      </c>
      <c r="M250" s="36">
        <f t="shared" si="120"/>
        <v>99068</v>
      </c>
    </row>
    <row r="251" spans="2:13" ht="11.25" x14ac:dyDescent="0.2">
      <c r="B251" s="5">
        <v>51000000</v>
      </c>
      <c r="C251" s="2" t="str">
        <f t="shared" ref="C251" si="155">CONCATENATE(MID(E251,1,4),"0000")</f>
        <v>51210000</v>
      </c>
      <c r="D251" s="2" t="str">
        <f t="shared" ref="D251" si="156">CONCATENATE(MID(E251,1,6),"00")</f>
        <v>51212000</v>
      </c>
      <c r="E251" s="10">
        <v>51212027</v>
      </c>
      <c r="F251" s="14" t="s">
        <v>259</v>
      </c>
      <c r="G251" s="9">
        <v>1</v>
      </c>
      <c r="H251" s="37">
        <v>210920</v>
      </c>
      <c r="I251" s="37">
        <f t="shared" si="112"/>
        <v>27672.703999999998</v>
      </c>
      <c r="J251" s="37">
        <f t="shared" si="113"/>
        <v>238592.704</v>
      </c>
      <c r="K251" s="38">
        <v>211500</v>
      </c>
      <c r="L251" s="38">
        <v>207270</v>
      </c>
      <c r="M251" s="36">
        <f t="shared" si="120"/>
        <v>219120</v>
      </c>
    </row>
    <row r="252" spans="2:13" ht="11.25" x14ac:dyDescent="0.2">
      <c r="B252" s="5">
        <v>51000000</v>
      </c>
      <c r="C252" s="2" t="str">
        <f t="shared" ref="C252:C254" si="157">CONCATENATE(MID(E252,1,4),"0000")</f>
        <v>51210000</v>
      </c>
      <c r="D252" s="2" t="str">
        <f t="shared" ref="D252:D254" si="158">CONCATENATE(MID(E252,1,6),"00")</f>
        <v>51212000</v>
      </c>
      <c r="E252" s="10">
        <v>51212027</v>
      </c>
      <c r="F252" s="15" t="s">
        <v>260</v>
      </c>
      <c r="G252" s="9">
        <v>1</v>
      </c>
      <c r="H252" s="37">
        <v>128648</v>
      </c>
      <c r="I252" s="37">
        <f t="shared" si="112"/>
        <v>16878.617599999998</v>
      </c>
      <c r="J252" s="37">
        <f t="shared" si="113"/>
        <v>145526.6176</v>
      </c>
      <c r="K252" s="38">
        <v>135500</v>
      </c>
      <c r="L252" s="38">
        <v>132790</v>
      </c>
      <c r="M252" s="36">
        <f t="shared" si="120"/>
        <v>137938</v>
      </c>
    </row>
    <row r="253" spans="2:13" ht="11.25" x14ac:dyDescent="0.2">
      <c r="B253" s="5">
        <v>51000000</v>
      </c>
      <c r="C253" s="2" t="str">
        <f t="shared" si="157"/>
        <v>51100000</v>
      </c>
      <c r="D253" s="2" t="str">
        <f t="shared" si="158"/>
        <v>51101500</v>
      </c>
      <c r="E253" s="10">
        <v>51101536</v>
      </c>
      <c r="F253" s="14" t="s">
        <v>261</v>
      </c>
      <c r="G253" s="9">
        <v>1</v>
      </c>
      <c r="H253" s="37">
        <v>56000</v>
      </c>
      <c r="I253" s="37">
        <f t="shared" si="112"/>
        <v>7347.1999999999989</v>
      </c>
      <c r="J253" s="37">
        <f t="shared" si="113"/>
        <v>63347.199999999997</v>
      </c>
      <c r="K253" s="38">
        <v>33750</v>
      </c>
      <c r="L253" s="38">
        <v>33075</v>
      </c>
      <c r="M253" s="36">
        <f t="shared" si="120"/>
        <v>43390</v>
      </c>
    </row>
    <row r="254" spans="2:13" ht="11.25" x14ac:dyDescent="0.2">
      <c r="B254" s="5">
        <v>51000000</v>
      </c>
      <c r="C254" s="2" t="str">
        <f t="shared" si="157"/>
        <v>51100000</v>
      </c>
      <c r="D254" s="2" t="str">
        <f t="shared" si="158"/>
        <v>51101500</v>
      </c>
      <c r="E254" s="10">
        <v>51101536</v>
      </c>
      <c r="F254" s="14" t="s">
        <v>262</v>
      </c>
      <c r="G254" s="9">
        <v>1</v>
      </c>
      <c r="H254" s="37">
        <v>6900</v>
      </c>
      <c r="I254" s="37">
        <f t="shared" si="112"/>
        <v>905.27999999999986</v>
      </c>
      <c r="J254" s="37">
        <f t="shared" si="113"/>
        <v>7805.28</v>
      </c>
      <c r="K254" s="38">
        <v>15500</v>
      </c>
      <c r="L254" s="38">
        <v>15190</v>
      </c>
      <c r="M254" s="36">
        <f t="shared" si="120"/>
        <v>12831</v>
      </c>
    </row>
    <row r="255" spans="2:13" ht="11.25" x14ac:dyDescent="0.2">
      <c r="B255" s="5">
        <v>51000000</v>
      </c>
      <c r="C255" s="3">
        <v>51100000</v>
      </c>
      <c r="D255" s="3">
        <v>51101600</v>
      </c>
      <c r="E255" s="11">
        <v>51101617</v>
      </c>
      <c r="F255" s="14" t="s">
        <v>263</v>
      </c>
      <c r="G255" s="9">
        <v>1</v>
      </c>
      <c r="H255" s="37">
        <v>3930</v>
      </c>
      <c r="I255" s="37">
        <f t="shared" ref="I255:I293" si="159">H255*13.12%</f>
        <v>515.61599999999999</v>
      </c>
      <c r="J255" s="37">
        <f t="shared" ref="J255:J293" si="160">H255+I255</f>
        <v>4445.616</v>
      </c>
      <c r="K255" s="38">
        <v>5500</v>
      </c>
      <c r="L255" s="38">
        <v>5390</v>
      </c>
      <c r="M255" s="36">
        <f t="shared" si="120"/>
        <v>5111</v>
      </c>
    </row>
    <row r="256" spans="2:13" ht="11.25" x14ac:dyDescent="0.2">
      <c r="B256" s="5">
        <v>51000000</v>
      </c>
      <c r="C256" s="2" t="str">
        <f t="shared" ref="C256:C259" si="161">CONCATENATE(MID(E256,1,4),"0000")</f>
        <v>51150000</v>
      </c>
      <c r="D256" s="2" t="str">
        <f t="shared" ref="D256:D259" si="162">CONCATENATE(MID(E256,1,6),"00")</f>
        <v>51151900</v>
      </c>
      <c r="E256" s="10">
        <v>51151912</v>
      </c>
      <c r="F256" s="14" t="s">
        <v>264</v>
      </c>
      <c r="G256" s="9">
        <v>1</v>
      </c>
      <c r="H256" s="37">
        <v>105386</v>
      </c>
      <c r="I256" s="37">
        <f t="shared" si="159"/>
        <v>13826.643199999999</v>
      </c>
      <c r="J256" s="37">
        <f t="shared" si="160"/>
        <v>119212.64319999999</v>
      </c>
      <c r="K256" s="38">
        <v>110800</v>
      </c>
      <c r="L256" s="38">
        <v>108584</v>
      </c>
      <c r="M256" s="36">
        <f t="shared" si="120"/>
        <v>112865</v>
      </c>
    </row>
    <row r="257" spans="2:13" ht="11.25" x14ac:dyDescent="0.2">
      <c r="B257" s="5">
        <v>51000000</v>
      </c>
      <c r="C257" s="2" t="str">
        <f t="shared" si="161"/>
        <v>51150000</v>
      </c>
      <c r="D257" s="2" t="str">
        <f t="shared" si="162"/>
        <v>51151900</v>
      </c>
      <c r="E257" s="10">
        <v>51151912</v>
      </c>
      <c r="F257" s="14" t="s">
        <v>265</v>
      </c>
      <c r="G257" s="9">
        <v>1</v>
      </c>
      <c r="H257" s="37">
        <v>102154</v>
      </c>
      <c r="I257" s="37">
        <f t="shared" si="159"/>
        <v>13402.604799999999</v>
      </c>
      <c r="J257" s="37">
        <f t="shared" si="160"/>
        <v>115556.6048</v>
      </c>
      <c r="K257" s="38">
        <v>106500</v>
      </c>
      <c r="L257" s="38">
        <v>104370</v>
      </c>
      <c r="M257" s="36">
        <f t="shared" si="120"/>
        <v>108808</v>
      </c>
    </row>
    <row r="258" spans="2:13" ht="11.25" x14ac:dyDescent="0.2">
      <c r="B258" s="5">
        <v>51000000</v>
      </c>
      <c r="C258" s="2" t="str">
        <f t="shared" si="161"/>
        <v>51100000</v>
      </c>
      <c r="D258" s="2" t="str">
        <f t="shared" si="162"/>
        <v>51101500</v>
      </c>
      <c r="E258" s="10">
        <v>51101536</v>
      </c>
      <c r="F258" s="14" t="s">
        <v>266</v>
      </c>
      <c r="G258" s="9">
        <v>1</v>
      </c>
      <c r="H258" s="37">
        <v>44000</v>
      </c>
      <c r="I258" s="37">
        <f t="shared" si="159"/>
        <v>5772.7999999999993</v>
      </c>
      <c r="J258" s="37">
        <f t="shared" si="160"/>
        <v>49772.800000000003</v>
      </c>
      <c r="K258" s="38">
        <v>68600</v>
      </c>
      <c r="L258" s="38">
        <v>67228</v>
      </c>
      <c r="M258" s="36">
        <f t="shared" si="120"/>
        <v>61866</v>
      </c>
    </row>
    <row r="259" spans="2:13" ht="11.25" x14ac:dyDescent="0.2">
      <c r="B259" s="5">
        <v>51000000</v>
      </c>
      <c r="C259" s="2" t="str">
        <f t="shared" si="161"/>
        <v>51100000</v>
      </c>
      <c r="D259" s="2" t="str">
        <f t="shared" si="162"/>
        <v>51101500</v>
      </c>
      <c r="E259" s="10">
        <v>51101536</v>
      </c>
      <c r="F259" s="14" t="s">
        <v>267</v>
      </c>
      <c r="G259" s="9">
        <v>1</v>
      </c>
      <c r="H259" s="37">
        <v>57000</v>
      </c>
      <c r="I259" s="37">
        <f t="shared" si="159"/>
        <v>7478.3999999999987</v>
      </c>
      <c r="J259" s="37">
        <f t="shared" si="160"/>
        <v>64478.400000000001</v>
      </c>
      <c r="K259" s="38">
        <v>69650</v>
      </c>
      <c r="L259" s="38">
        <v>68257</v>
      </c>
      <c r="M259" s="36">
        <f t="shared" si="120"/>
        <v>67461</v>
      </c>
    </row>
    <row r="260" spans="2:13" ht="11.25" x14ac:dyDescent="0.2">
      <c r="B260" s="5">
        <v>51000000</v>
      </c>
      <c r="C260" s="2" t="str">
        <f t="shared" ref="C260:C261" si="163">CONCATENATE(MID(E260,1,4),"0000")</f>
        <v>51100000</v>
      </c>
      <c r="D260" s="2" t="str">
        <f t="shared" ref="D260:D261" si="164">CONCATENATE(MID(E260,1,6),"00")</f>
        <v>51101500</v>
      </c>
      <c r="E260" s="10">
        <v>51101582</v>
      </c>
      <c r="F260" s="15" t="s">
        <v>268</v>
      </c>
      <c r="G260" s="9">
        <v>1</v>
      </c>
      <c r="H260" s="37">
        <v>68188</v>
      </c>
      <c r="I260" s="37">
        <f t="shared" si="159"/>
        <v>8946.2655999999988</v>
      </c>
      <c r="J260" s="37">
        <f t="shared" si="160"/>
        <v>77134.265599999999</v>
      </c>
      <c r="K260" s="38">
        <v>75500</v>
      </c>
      <c r="L260" s="38">
        <v>73990</v>
      </c>
      <c r="M260" s="36">
        <f t="shared" ref="M260:M293" si="165">TRUNC(AVERAGE(J260:L260))</f>
        <v>75541</v>
      </c>
    </row>
    <row r="261" spans="2:13" ht="11.25" x14ac:dyDescent="0.2">
      <c r="B261" s="5">
        <v>51000000</v>
      </c>
      <c r="C261" s="2" t="str">
        <f t="shared" si="163"/>
        <v>51100000</v>
      </c>
      <c r="D261" s="2" t="str">
        <f t="shared" si="164"/>
        <v>51101500</v>
      </c>
      <c r="E261" s="10">
        <v>51101536</v>
      </c>
      <c r="F261" s="14" t="s">
        <v>269</v>
      </c>
      <c r="G261" s="9">
        <v>1</v>
      </c>
      <c r="H261" s="37">
        <v>44450</v>
      </c>
      <c r="I261" s="37">
        <f t="shared" si="159"/>
        <v>5831.8399999999992</v>
      </c>
      <c r="J261" s="37">
        <f t="shared" si="160"/>
        <v>50281.84</v>
      </c>
      <c r="K261" s="38">
        <v>48500</v>
      </c>
      <c r="L261" s="38">
        <v>47530</v>
      </c>
      <c r="M261" s="36">
        <f t="shared" si="165"/>
        <v>48770</v>
      </c>
    </row>
    <row r="262" spans="2:13" ht="11.25" x14ac:dyDescent="0.2">
      <c r="B262" s="5">
        <v>51000000</v>
      </c>
      <c r="C262" s="3">
        <v>51140000</v>
      </c>
      <c r="D262" s="3">
        <v>51142200</v>
      </c>
      <c r="E262" s="11">
        <v>51142235</v>
      </c>
      <c r="F262" s="14" t="s">
        <v>270</v>
      </c>
      <c r="G262" s="9">
        <v>1</v>
      </c>
      <c r="H262" s="37">
        <v>9156</v>
      </c>
      <c r="I262" s="37">
        <f t="shared" si="159"/>
        <v>1201.2671999999998</v>
      </c>
      <c r="J262" s="37">
        <f t="shared" si="160"/>
        <v>10357.2672</v>
      </c>
      <c r="K262" s="38">
        <v>17650</v>
      </c>
      <c r="L262" s="38">
        <v>17297</v>
      </c>
      <c r="M262" s="36">
        <f t="shared" si="165"/>
        <v>15101</v>
      </c>
    </row>
    <row r="263" spans="2:13" ht="11.25" x14ac:dyDescent="0.2">
      <c r="B263" s="5">
        <v>51000000</v>
      </c>
      <c r="C263" s="2" t="str">
        <f t="shared" ref="C263" si="166">CONCATENATE(MID(E263,1,4),"0000")</f>
        <v>51100000</v>
      </c>
      <c r="D263" s="2" t="str">
        <f t="shared" ref="D263" si="167">CONCATENATE(MID(E263,1,6),"00")</f>
        <v>51101500</v>
      </c>
      <c r="E263" s="10">
        <v>51101536</v>
      </c>
      <c r="F263" s="14" t="s">
        <v>271</v>
      </c>
      <c r="G263" s="9">
        <v>1</v>
      </c>
      <c r="H263" s="37">
        <v>7800</v>
      </c>
      <c r="I263" s="37">
        <f t="shared" si="159"/>
        <v>1023.3599999999999</v>
      </c>
      <c r="J263" s="37">
        <f t="shared" si="160"/>
        <v>8823.36</v>
      </c>
      <c r="K263" s="38">
        <v>16500</v>
      </c>
      <c r="L263" s="38">
        <v>16170</v>
      </c>
      <c r="M263" s="36">
        <f t="shared" si="165"/>
        <v>13831</v>
      </c>
    </row>
    <row r="264" spans="2:13" ht="11.25" x14ac:dyDescent="0.2">
      <c r="B264" s="5">
        <v>51000000</v>
      </c>
      <c r="C264" s="2" t="str">
        <f t="shared" ref="C264:C266" si="168">CONCATENATE(MID(E264,1,4),"0000")</f>
        <v>51170000</v>
      </c>
      <c r="D264" s="2" t="str">
        <f t="shared" ref="D264:D266" si="169">CONCATENATE(MID(E264,1,6),"00")</f>
        <v>51171600</v>
      </c>
      <c r="E264" s="10">
        <v>51171631</v>
      </c>
      <c r="F264" s="14" t="s">
        <v>272</v>
      </c>
      <c r="G264" s="9">
        <v>1</v>
      </c>
      <c r="H264" s="37">
        <v>90920</v>
      </c>
      <c r="I264" s="37">
        <f t="shared" si="159"/>
        <v>11928.703999999998</v>
      </c>
      <c r="J264" s="37">
        <f t="shared" si="160"/>
        <v>102848.704</v>
      </c>
      <c r="K264" s="38">
        <v>92500</v>
      </c>
      <c r="L264" s="38">
        <v>90650</v>
      </c>
      <c r="M264" s="36">
        <f t="shared" si="165"/>
        <v>95332</v>
      </c>
    </row>
    <row r="265" spans="2:13" ht="11.25" x14ac:dyDescent="0.2">
      <c r="B265" s="5">
        <v>51000000</v>
      </c>
      <c r="C265" s="2" t="str">
        <f t="shared" si="168"/>
        <v>51100000</v>
      </c>
      <c r="D265" s="2" t="str">
        <f t="shared" si="169"/>
        <v>51101500</v>
      </c>
      <c r="E265" s="10">
        <v>51101536</v>
      </c>
      <c r="F265" s="14" t="s">
        <v>273</v>
      </c>
      <c r="G265" s="9">
        <v>1</v>
      </c>
      <c r="H265" s="37">
        <v>75000</v>
      </c>
      <c r="I265" s="37">
        <f t="shared" si="159"/>
        <v>9839.9999999999982</v>
      </c>
      <c r="J265" s="37">
        <f t="shared" si="160"/>
        <v>84840</v>
      </c>
      <c r="K265" s="38">
        <v>65500</v>
      </c>
      <c r="L265" s="38">
        <v>64190</v>
      </c>
      <c r="M265" s="36">
        <f t="shared" si="165"/>
        <v>71510</v>
      </c>
    </row>
    <row r="266" spans="2:13" ht="11.25" x14ac:dyDescent="0.2">
      <c r="B266" s="5">
        <v>51000000</v>
      </c>
      <c r="C266" s="2" t="str">
        <f t="shared" si="168"/>
        <v>51100000</v>
      </c>
      <c r="D266" s="2" t="str">
        <f t="shared" si="169"/>
        <v>51101500</v>
      </c>
      <c r="E266" s="10">
        <v>51101536</v>
      </c>
      <c r="F266" s="14" t="s">
        <v>274</v>
      </c>
      <c r="G266" s="9">
        <v>1</v>
      </c>
      <c r="H266" s="37">
        <v>51750</v>
      </c>
      <c r="I266" s="37">
        <f t="shared" si="159"/>
        <v>6789.5999999999995</v>
      </c>
      <c r="J266" s="37">
        <f t="shared" si="160"/>
        <v>58539.6</v>
      </c>
      <c r="K266" s="38">
        <v>65500</v>
      </c>
      <c r="L266" s="38">
        <v>64190</v>
      </c>
      <c r="M266" s="36">
        <f t="shared" si="165"/>
        <v>62743</v>
      </c>
    </row>
    <row r="267" spans="2:13" ht="11.25" x14ac:dyDescent="0.2">
      <c r="B267" s="5">
        <v>51000000</v>
      </c>
      <c r="C267" s="3">
        <v>51110000</v>
      </c>
      <c r="D267" s="3">
        <v>51111600</v>
      </c>
      <c r="E267" s="11">
        <v>51111610</v>
      </c>
      <c r="F267" s="14" t="s">
        <v>275</v>
      </c>
      <c r="G267" s="9">
        <v>1</v>
      </c>
      <c r="H267" s="37">
        <v>38792</v>
      </c>
      <c r="I267" s="37">
        <f t="shared" si="159"/>
        <v>5089.5103999999992</v>
      </c>
      <c r="J267" s="37">
        <f t="shared" si="160"/>
        <v>43881.510399999999</v>
      </c>
      <c r="K267" s="38">
        <v>48500</v>
      </c>
      <c r="L267" s="38">
        <v>47530</v>
      </c>
      <c r="M267" s="36">
        <f t="shared" si="165"/>
        <v>46637</v>
      </c>
    </row>
    <row r="268" spans="2:13" ht="11.25" x14ac:dyDescent="0.2">
      <c r="B268" s="5">
        <v>51000000</v>
      </c>
      <c r="C268" s="2" t="str">
        <f t="shared" ref="C268:C269" si="170">CONCATENATE(MID(E268,1,4),"0000")</f>
        <v>51240000</v>
      </c>
      <c r="D268" s="2" t="str">
        <f t="shared" ref="D268:D269" si="171">CONCATENATE(MID(E268,1,6),"00")</f>
        <v>51241200</v>
      </c>
      <c r="E268" s="10">
        <v>51241208</v>
      </c>
      <c r="F268" s="15" t="s">
        <v>276</v>
      </c>
      <c r="G268" s="9">
        <v>1</v>
      </c>
      <c r="H268" s="37">
        <v>226532</v>
      </c>
      <c r="I268" s="37">
        <f t="shared" si="159"/>
        <v>29720.998399999997</v>
      </c>
      <c r="J268" s="37">
        <f t="shared" si="160"/>
        <v>256252.99839999998</v>
      </c>
      <c r="K268" s="38">
        <v>182350</v>
      </c>
      <c r="L268" s="38">
        <v>178703</v>
      </c>
      <c r="M268" s="36">
        <f t="shared" si="165"/>
        <v>205768</v>
      </c>
    </row>
    <row r="269" spans="2:13" ht="11.25" x14ac:dyDescent="0.2">
      <c r="B269" s="5">
        <v>51000000</v>
      </c>
      <c r="C269" s="2" t="str">
        <f t="shared" si="170"/>
        <v>51100000</v>
      </c>
      <c r="D269" s="2" t="str">
        <f t="shared" si="171"/>
        <v>51101500</v>
      </c>
      <c r="E269" s="10">
        <v>51101584</v>
      </c>
      <c r="F269" s="15" t="s">
        <v>277</v>
      </c>
      <c r="G269" s="9">
        <v>1</v>
      </c>
      <c r="H269" s="37">
        <v>38792</v>
      </c>
      <c r="I269" s="37">
        <f t="shared" si="159"/>
        <v>5089.5103999999992</v>
      </c>
      <c r="J269" s="37">
        <f t="shared" si="160"/>
        <v>43881.510399999999</v>
      </c>
      <c r="K269" s="38">
        <v>38800</v>
      </c>
      <c r="L269" s="38">
        <v>38024</v>
      </c>
      <c r="M269" s="36">
        <f t="shared" si="165"/>
        <v>40235</v>
      </c>
    </row>
    <row r="270" spans="2:13" ht="11.25" x14ac:dyDescent="0.2">
      <c r="B270" s="5">
        <v>51000000</v>
      </c>
      <c r="C270" s="2" t="str">
        <f t="shared" ref="C270:C272" si="172">CONCATENATE(MID(E270,1,4),"0000")</f>
        <v>51100000</v>
      </c>
      <c r="D270" s="2" t="str">
        <f t="shared" ref="D270:D272" si="173">CONCATENATE(MID(E270,1,6),"00")</f>
        <v>51101800</v>
      </c>
      <c r="E270" s="10">
        <v>51101805</v>
      </c>
      <c r="F270" s="15" t="s">
        <v>278</v>
      </c>
      <c r="G270" s="9">
        <v>1</v>
      </c>
      <c r="H270" s="37">
        <v>55446</v>
      </c>
      <c r="I270" s="37">
        <f t="shared" si="159"/>
        <v>7274.5151999999989</v>
      </c>
      <c r="J270" s="37">
        <f t="shared" si="160"/>
        <v>62720.515200000002</v>
      </c>
      <c r="K270" s="38">
        <v>63500</v>
      </c>
      <c r="L270" s="38">
        <v>62230</v>
      </c>
      <c r="M270" s="36">
        <f t="shared" si="165"/>
        <v>62816</v>
      </c>
    </row>
    <row r="271" spans="2:13" ht="11.25" x14ac:dyDescent="0.2">
      <c r="B271" s="5">
        <v>51000000</v>
      </c>
      <c r="C271" s="2" t="str">
        <f t="shared" si="172"/>
        <v>51170000</v>
      </c>
      <c r="D271" s="2" t="str">
        <f t="shared" si="173"/>
        <v>51172100</v>
      </c>
      <c r="E271" s="10">
        <v>51172109</v>
      </c>
      <c r="F271" s="15" t="s">
        <v>279</v>
      </c>
      <c r="G271" s="9">
        <v>1</v>
      </c>
      <c r="H271" s="37">
        <v>53094</v>
      </c>
      <c r="I271" s="37">
        <f t="shared" si="159"/>
        <v>6965.9327999999987</v>
      </c>
      <c r="J271" s="37">
        <f t="shared" si="160"/>
        <v>60059.932799999995</v>
      </c>
      <c r="K271" s="38">
        <v>70250</v>
      </c>
      <c r="L271" s="38">
        <v>68845</v>
      </c>
      <c r="M271" s="36">
        <f t="shared" si="165"/>
        <v>66384</v>
      </c>
    </row>
    <row r="272" spans="2:13" ht="11.25" x14ac:dyDescent="0.2">
      <c r="B272" s="5">
        <v>51000000</v>
      </c>
      <c r="C272" s="2" t="str">
        <f t="shared" si="172"/>
        <v>51100000</v>
      </c>
      <c r="D272" s="2" t="str">
        <f t="shared" si="173"/>
        <v>51101500</v>
      </c>
      <c r="E272" s="10">
        <v>51101536</v>
      </c>
      <c r="F272" s="14" t="s">
        <v>280</v>
      </c>
      <c r="G272" s="9">
        <v>1</v>
      </c>
      <c r="H272" s="37">
        <v>21200</v>
      </c>
      <c r="I272" s="37">
        <f t="shared" si="159"/>
        <v>2781.4399999999996</v>
      </c>
      <c r="J272" s="37">
        <f t="shared" si="160"/>
        <v>23981.439999999999</v>
      </c>
      <c r="K272" s="38">
        <v>29500</v>
      </c>
      <c r="L272" s="38">
        <v>28910</v>
      </c>
      <c r="M272" s="36">
        <f t="shared" si="165"/>
        <v>27463</v>
      </c>
    </row>
    <row r="273" spans="2:13" ht="11.25" x14ac:dyDescent="0.2">
      <c r="B273" s="5">
        <v>51000000</v>
      </c>
      <c r="C273" s="3">
        <v>51100000</v>
      </c>
      <c r="D273" s="3">
        <v>51101500</v>
      </c>
      <c r="E273" s="11">
        <v>51101530</v>
      </c>
      <c r="F273" s="14" t="s">
        <v>281</v>
      </c>
      <c r="G273" s="9">
        <v>1</v>
      </c>
      <c r="H273" s="37">
        <v>35678</v>
      </c>
      <c r="I273" s="37">
        <f t="shared" si="159"/>
        <v>4680.9535999999998</v>
      </c>
      <c r="J273" s="37">
        <f t="shared" si="160"/>
        <v>40358.953600000001</v>
      </c>
      <c r="K273" s="38">
        <v>39500</v>
      </c>
      <c r="L273" s="38">
        <v>38710</v>
      </c>
      <c r="M273" s="36">
        <f t="shared" si="165"/>
        <v>39522</v>
      </c>
    </row>
    <row r="274" spans="2:13" ht="11.25" x14ac:dyDescent="0.2">
      <c r="B274" s="5">
        <v>51000000</v>
      </c>
      <c r="C274" s="2" t="str">
        <f t="shared" ref="C274:C277" si="174">CONCATENATE(MID(E274,1,4),"0000")</f>
        <v>51100000</v>
      </c>
      <c r="D274" s="2" t="str">
        <f t="shared" ref="D274:D277" si="175">CONCATENATE(MID(E274,1,6),"00")</f>
        <v>51101500</v>
      </c>
      <c r="E274" s="10">
        <v>51101572</v>
      </c>
      <c r="F274" s="15" t="s">
        <v>282</v>
      </c>
      <c r="G274" s="9">
        <v>1</v>
      </c>
      <c r="H274" s="37">
        <v>273614</v>
      </c>
      <c r="I274" s="37">
        <f t="shared" si="159"/>
        <v>35898.156799999997</v>
      </c>
      <c r="J274" s="37">
        <f t="shared" si="160"/>
        <v>309512.1568</v>
      </c>
      <c r="K274" s="38">
        <v>274500</v>
      </c>
      <c r="L274" s="38">
        <v>269010</v>
      </c>
      <c r="M274" s="36">
        <f t="shared" si="165"/>
        <v>284340</v>
      </c>
    </row>
    <row r="275" spans="2:13" ht="11.25" x14ac:dyDescent="0.2">
      <c r="B275" s="5">
        <v>51000000</v>
      </c>
      <c r="C275" s="2" t="str">
        <f t="shared" si="174"/>
        <v>51160000</v>
      </c>
      <c r="D275" s="2" t="str">
        <f t="shared" si="175"/>
        <v>51161800</v>
      </c>
      <c r="E275" s="10">
        <v>51161808</v>
      </c>
      <c r="F275" s="15" t="s">
        <v>283</v>
      </c>
      <c r="G275" s="9">
        <v>1</v>
      </c>
      <c r="H275" s="37">
        <v>28380</v>
      </c>
      <c r="I275" s="37">
        <f t="shared" si="159"/>
        <v>3723.4559999999997</v>
      </c>
      <c r="J275" s="37">
        <f t="shared" si="160"/>
        <v>32103.455999999998</v>
      </c>
      <c r="K275" s="38">
        <v>29500</v>
      </c>
      <c r="L275" s="38">
        <v>28910</v>
      </c>
      <c r="M275" s="36">
        <f t="shared" si="165"/>
        <v>30171</v>
      </c>
    </row>
    <row r="276" spans="2:13" ht="11.25" x14ac:dyDescent="0.2">
      <c r="B276" s="5">
        <v>51000000</v>
      </c>
      <c r="C276" s="2" t="str">
        <f t="shared" si="174"/>
        <v>51180000</v>
      </c>
      <c r="D276" s="2" t="str">
        <f t="shared" si="175"/>
        <v>51181700</v>
      </c>
      <c r="E276" s="10">
        <v>51181704</v>
      </c>
      <c r="F276" s="15" t="s">
        <v>284</v>
      </c>
      <c r="G276" s="9">
        <v>1</v>
      </c>
      <c r="H276" s="37">
        <v>119206</v>
      </c>
      <c r="I276" s="37">
        <f t="shared" si="159"/>
        <v>15639.827199999998</v>
      </c>
      <c r="J276" s="37">
        <f t="shared" si="160"/>
        <v>134845.8272</v>
      </c>
      <c r="K276" s="38">
        <v>122500</v>
      </c>
      <c r="L276" s="38">
        <v>120050</v>
      </c>
      <c r="M276" s="36">
        <f t="shared" si="165"/>
        <v>125798</v>
      </c>
    </row>
    <row r="277" spans="2:13" ht="11.25" x14ac:dyDescent="0.2">
      <c r="B277" s="5">
        <v>51000000</v>
      </c>
      <c r="C277" s="2" t="str">
        <f t="shared" si="174"/>
        <v>51100000</v>
      </c>
      <c r="D277" s="2" t="str">
        <f t="shared" si="175"/>
        <v>51101500</v>
      </c>
      <c r="E277" s="10">
        <v>51101504</v>
      </c>
      <c r="F277" s="15" t="s">
        <v>285</v>
      </c>
      <c r="G277" s="9">
        <v>1</v>
      </c>
      <c r="H277" s="37">
        <v>131762</v>
      </c>
      <c r="I277" s="37">
        <f t="shared" si="159"/>
        <v>17287.174399999996</v>
      </c>
      <c r="J277" s="37">
        <f t="shared" si="160"/>
        <v>149049.17439999999</v>
      </c>
      <c r="K277" s="38">
        <v>132500</v>
      </c>
      <c r="L277" s="38">
        <v>129850</v>
      </c>
      <c r="M277" s="36">
        <f t="shared" si="165"/>
        <v>137133</v>
      </c>
    </row>
    <row r="278" spans="2:13" ht="11.25" x14ac:dyDescent="0.2">
      <c r="B278" s="5">
        <v>51000000</v>
      </c>
      <c r="C278" s="3">
        <v>51100000</v>
      </c>
      <c r="D278" s="3">
        <v>51102300</v>
      </c>
      <c r="E278" s="11">
        <v>51102341</v>
      </c>
      <c r="F278" s="14" t="s">
        <v>286</v>
      </c>
      <c r="G278" s="9">
        <v>1</v>
      </c>
      <c r="H278" s="37">
        <v>72954</v>
      </c>
      <c r="I278" s="37">
        <f t="shared" si="159"/>
        <v>9571.5647999999983</v>
      </c>
      <c r="J278" s="37">
        <f t="shared" si="160"/>
        <v>82525.564799999993</v>
      </c>
      <c r="K278" s="38">
        <v>150500</v>
      </c>
      <c r="L278" s="38">
        <v>147490</v>
      </c>
      <c r="M278" s="36">
        <f t="shared" si="165"/>
        <v>126838</v>
      </c>
    </row>
    <row r="279" spans="2:13" ht="11.25" x14ac:dyDescent="0.2">
      <c r="B279" s="5">
        <v>51000000</v>
      </c>
      <c r="C279" s="2" t="str">
        <f t="shared" ref="C279" si="176">CONCATENATE(MID(E279,1,4),"0000")</f>
        <v>51100000</v>
      </c>
      <c r="D279" s="2" t="str">
        <f t="shared" ref="D279" si="177">CONCATENATE(MID(E279,1,6),"00")</f>
        <v>51101500</v>
      </c>
      <c r="E279" s="10">
        <v>51101536</v>
      </c>
      <c r="F279" s="14" t="s">
        <v>287</v>
      </c>
      <c r="G279" s="9">
        <v>1</v>
      </c>
      <c r="H279" s="37">
        <v>220250</v>
      </c>
      <c r="I279" s="37">
        <f t="shared" si="159"/>
        <v>28896.799999999996</v>
      </c>
      <c r="J279" s="37">
        <f t="shared" si="160"/>
        <v>249146.8</v>
      </c>
      <c r="K279" s="38">
        <v>85500</v>
      </c>
      <c r="L279" s="38">
        <v>83790</v>
      </c>
      <c r="M279" s="36">
        <f t="shared" si="165"/>
        <v>139478</v>
      </c>
    </row>
    <row r="280" spans="2:13" ht="11.25" x14ac:dyDescent="0.2">
      <c r="B280" s="5">
        <v>51000000</v>
      </c>
      <c r="C280" s="2" t="str">
        <f t="shared" ref="C280" si="178">CONCATENATE(MID(E280,1,4),"0000")</f>
        <v>51160000</v>
      </c>
      <c r="D280" s="2" t="str">
        <f t="shared" ref="D280" si="179">CONCATENATE(MID(E280,1,6),"00")</f>
        <v>51161600</v>
      </c>
      <c r="E280" s="10">
        <v>51161616</v>
      </c>
      <c r="F280" s="14" t="s">
        <v>288</v>
      </c>
      <c r="G280" s="9">
        <v>1</v>
      </c>
      <c r="H280" s="37">
        <v>211002</v>
      </c>
      <c r="I280" s="37">
        <f t="shared" si="159"/>
        <v>27683.462399999997</v>
      </c>
      <c r="J280" s="37">
        <f t="shared" si="160"/>
        <v>238685.46239999999</v>
      </c>
      <c r="K280" s="38">
        <v>211500</v>
      </c>
      <c r="L280" s="38">
        <v>207270</v>
      </c>
      <c r="M280" s="36">
        <f t="shared" si="165"/>
        <v>219151</v>
      </c>
    </row>
    <row r="281" spans="2:13" ht="11.25" x14ac:dyDescent="0.2">
      <c r="B281" s="5">
        <v>51000000</v>
      </c>
      <c r="C281" s="2" t="str">
        <f t="shared" ref="C281:C282" si="180">CONCATENATE(MID(E281,1,4),"0000")</f>
        <v>51160000</v>
      </c>
      <c r="D281" s="2" t="str">
        <f t="shared" ref="D281:D282" si="181">CONCATENATE(MID(E281,1,6),"00")</f>
        <v>51161600</v>
      </c>
      <c r="E281" s="10">
        <v>51161616</v>
      </c>
      <c r="F281" s="15" t="s">
        <v>289</v>
      </c>
      <c r="G281" s="9">
        <v>1</v>
      </c>
      <c r="H281" s="37">
        <v>197892</v>
      </c>
      <c r="I281" s="37">
        <f t="shared" si="159"/>
        <v>25963.430399999997</v>
      </c>
      <c r="J281" s="37">
        <f t="shared" si="160"/>
        <v>223855.43040000001</v>
      </c>
      <c r="K281" s="38">
        <v>198500</v>
      </c>
      <c r="L281" s="38">
        <v>194530</v>
      </c>
      <c r="M281" s="36">
        <f t="shared" si="165"/>
        <v>205628</v>
      </c>
    </row>
    <row r="282" spans="2:13" ht="11.25" x14ac:dyDescent="0.2">
      <c r="B282" s="5">
        <v>51000000</v>
      </c>
      <c r="C282" s="2" t="str">
        <f t="shared" si="180"/>
        <v>51100000</v>
      </c>
      <c r="D282" s="2" t="str">
        <f t="shared" si="181"/>
        <v>51101500</v>
      </c>
      <c r="E282" s="10">
        <v>51101536</v>
      </c>
      <c r="F282" s="14" t="s">
        <v>290</v>
      </c>
      <c r="G282" s="9">
        <v>1</v>
      </c>
      <c r="H282" s="37">
        <v>21464</v>
      </c>
      <c r="I282" s="37">
        <f t="shared" si="159"/>
        <v>2816.0767999999998</v>
      </c>
      <c r="J282" s="37">
        <f t="shared" si="160"/>
        <v>24280.076799999999</v>
      </c>
      <c r="K282" s="38">
        <v>38500</v>
      </c>
      <c r="L282" s="38">
        <v>37730</v>
      </c>
      <c r="M282" s="36">
        <f t="shared" si="165"/>
        <v>33503</v>
      </c>
    </row>
    <row r="283" spans="2:13" ht="11.25" x14ac:dyDescent="0.2">
      <c r="B283" s="5">
        <v>51000000</v>
      </c>
      <c r="C283" s="3">
        <v>51190000</v>
      </c>
      <c r="D283" s="3">
        <v>51191900</v>
      </c>
      <c r="E283" s="11">
        <v>51191905</v>
      </c>
      <c r="F283" s="14" t="s">
        <v>291</v>
      </c>
      <c r="G283" s="9">
        <v>1</v>
      </c>
      <c r="H283" s="37">
        <v>14600</v>
      </c>
      <c r="I283" s="37">
        <f t="shared" si="159"/>
        <v>1915.5199999999998</v>
      </c>
      <c r="J283" s="37">
        <f t="shared" si="160"/>
        <v>16515.52</v>
      </c>
      <c r="K283" s="38">
        <v>16150</v>
      </c>
      <c r="L283" s="38">
        <v>15827</v>
      </c>
      <c r="M283" s="36">
        <f t="shared" si="165"/>
        <v>16164</v>
      </c>
    </row>
    <row r="284" spans="2:13" ht="11.25" x14ac:dyDescent="0.2">
      <c r="B284" s="5">
        <v>51000000</v>
      </c>
      <c r="C284" s="3">
        <v>51190000</v>
      </c>
      <c r="D284" s="3">
        <v>51191900</v>
      </c>
      <c r="E284" s="11">
        <v>51191905</v>
      </c>
      <c r="F284" s="14" t="s">
        <v>292</v>
      </c>
      <c r="G284" s="9">
        <v>1</v>
      </c>
      <c r="H284" s="37">
        <v>21000</v>
      </c>
      <c r="I284" s="37">
        <f t="shared" si="159"/>
        <v>2755.2</v>
      </c>
      <c r="J284" s="37">
        <f t="shared" si="160"/>
        <v>23755.200000000001</v>
      </c>
      <c r="K284" s="38">
        <v>18500</v>
      </c>
      <c r="L284" s="38">
        <v>18130</v>
      </c>
      <c r="M284" s="36">
        <f t="shared" si="165"/>
        <v>20128</v>
      </c>
    </row>
    <row r="285" spans="2:13" ht="11.25" x14ac:dyDescent="0.2">
      <c r="B285" s="5">
        <v>51000000</v>
      </c>
      <c r="C285" s="3">
        <v>51190000</v>
      </c>
      <c r="D285" s="3">
        <v>51191900</v>
      </c>
      <c r="E285" s="11">
        <v>51191905</v>
      </c>
      <c r="F285" s="14" t="s">
        <v>293</v>
      </c>
      <c r="G285" s="9">
        <v>1</v>
      </c>
      <c r="H285" s="37">
        <v>16920</v>
      </c>
      <c r="I285" s="37">
        <f t="shared" si="159"/>
        <v>2219.9039999999995</v>
      </c>
      <c r="J285" s="37">
        <f t="shared" si="160"/>
        <v>19139.903999999999</v>
      </c>
      <c r="K285" s="38">
        <v>23700</v>
      </c>
      <c r="L285" s="38">
        <v>23226</v>
      </c>
      <c r="M285" s="36">
        <f t="shared" si="165"/>
        <v>22021</v>
      </c>
    </row>
    <row r="286" spans="2:13" ht="11.25" x14ac:dyDescent="0.2">
      <c r="B286" s="5">
        <v>51000000</v>
      </c>
      <c r="C286" s="3">
        <v>51190000</v>
      </c>
      <c r="D286" s="3">
        <v>51191900</v>
      </c>
      <c r="E286" s="11">
        <v>51191905</v>
      </c>
      <c r="F286" s="14" t="s">
        <v>294</v>
      </c>
      <c r="G286" s="9">
        <v>1</v>
      </c>
      <c r="H286" s="37">
        <v>84816</v>
      </c>
      <c r="I286" s="37">
        <f t="shared" si="159"/>
        <v>11127.859199999999</v>
      </c>
      <c r="J286" s="37">
        <f t="shared" si="160"/>
        <v>95943.859200000006</v>
      </c>
      <c r="K286" s="38">
        <v>58900</v>
      </c>
      <c r="L286" s="38">
        <v>57722</v>
      </c>
      <c r="M286" s="36">
        <f t="shared" si="165"/>
        <v>70855</v>
      </c>
    </row>
    <row r="287" spans="2:13" ht="11.25" x14ac:dyDescent="0.2">
      <c r="B287" s="5">
        <v>51000000</v>
      </c>
      <c r="C287" s="2" t="str">
        <f t="shared" ref="C287:C288" si="182">CONCATENATE(MID(E287,1,4),"0000")</f>
        <v>51190000</v>
      </c>
      <c r="D287" s="2" t="str">
        <f t="shared" ref="D287:D288" si="183">CONCATENATE(MID(E287,1,6),"00")</f>
        <v>51191900</v>
      </c>
      <c r="E287" s="10">
        <v>51191905</v>
      </c>
      <c r="F287" s="15" t="s">
        <v>295</v>
      </c>
      <c r="G287" s="9">
        <v>1</v>
      </c>
      <c r="H287" s="37">
        <v>44040</v>
      </c>
      <c r="I287" s="37">
        <f t="shared" si="159"/>
        <v>5778.0479999999989</v>
      </c>
      <c r="J287" s="37">
        <f t="shared" si="160"/>
        <v>49818.047999999995</v>
      </c>
      <c r="K287" s="38">
        <v>42350</v>
      </c>
      <c r="L287" s="38">
        <v>41503</v>
      </c>
      <c r="M287" s="36">
        <f t="shared" si="165"/>
        <v>44557</v>
      </c>
    </row>
    <row r="288" spans="2:13" ht="11.25" x14ac:dyDescent="0.2">
      <c r="B288" s="5">
        <v>51000000</v>
      </c>
      <c r="C288" s="2" t="str">
        <f t="shared" si="182"/>
        <v>51190000</v>
      </c>
      <c r="D288" s="2" t="str">
        <f t="shared" si="183"/>
        <v>51191900</v>
      </c>
      <c r="E288" s="10">
        <v>51191905</v>
      </c>
      <c r="F288" s="14" t="s">
        <v>296</v>
      </c>
      <c r="G288" s="9">
        <v>1</v>
      </c>
      <c r="H288" s="37">
        <v>37789</v>
      </c>
      <c r="I288" s="37">
        <f t="shared" si="159"/>
        <v>4957.9167999999991</v>
      </c>
      <c r="J288" s="37">
        <f t="shared" si="160"/>
        <v>42746.916799999999</v>
      </c>
      <c r="K288" s="38">
        <v>59550</v>
      </c>
      <c r="L288" s="38">
        <v>58359</v>
      </c>
      <c r="M288" s="36">
        <f t="shared" si="165"/>
        <v>53551</v>
      </c>
    </row>
    <row r="289" spans="2:13" ht="11.25" x14ac:dyDescent="0.2">
      <c r="B289" s="5">
        <v>53000000</v>
      </c>
      <c r="C289" s="3">
        <v>53130000</v>
      </c>
      <c r="D289" s="3">
        <v>53131600</v>
      </c>
      <c r="E289" s="11">
        <v>53131616</v>
      </c>
      <c r="F289" s="14" t="s">
        <v>297</v>
      </c>
      <c r="G289" s="9">
        <v>1</v>
      </c>
      <c r="H289" s="37">
        <v>109990</v>
      </c>
      <c r="I289" s="37">
        <f t="shared" si="159"/>
        <v>14430.687999999998</v>
      </c>
      <c r="J289" s="37">
        <f t="shared" si="160"/>
        <v>124420.68799999999</v>
      </c>
      <c r="K289" s="38">
        <v>112500</v>
      </c>
      <c r="L289" s="38">
        <v>110250</v>
      </c>
      <c r="M289" s="36">
        <f t="shared" si="165"/>
        <v>115723</v>
      </c>
    </row>
    <row r="290" spans="2:13" ht="11.25" x14ac:dyDescent="0.2">
      <c r="B290" s="5">
        <v>53000000</v>
      </c>
      <c r="C290" s="3">
        <v>53130000</v>
      </c>
      <c r="D290" s="3">
        <v>53131600</v>
      </c>
      <c r="E290" s="11">
        <v>53131616</v>
      </c>
      <c r="F290" s="14" t="s">
        <v>298</v>
      </c>
      <c r="G290" s="9">
        <v>1</v>
      </c>
      <c r="H290" s="37">
        <v>19685</v>
      </c>
      <c r="I290" s="37">
        <f t="shared" si="159"/>
        <v>2582.6719999999996</v>
      </c>
      <c r="J290" s="37">
        <f t="shared" si="160"/>
        <v>22267.671999999999</v>
      </c>
      <c r="K290" s="38">
        <v>34300</v>
      </c>
      <c r="L290" s="38">
        <v>33614</v>
      </c>
      <c r="M290" s="36">
        <f t="shared" si="165"/>
        <v>30060</v>
      </c>
    </row>
    <row r="291" spans="2:13" ht="11.25" x14ac:dyDescent="0.2">
      <c r="B291" s="5">
        <v>51000000</v>
      </c>
      <c r="C291" s="2" t="str">
        <f t="shared" ref="C291:C292" si="184">CONCATENATE(MID(E291,1,4),"0000")</f>
        <v>51100000</v>
      </c>
      <c r="D291" s="2" t="str">
        <f t="shared" ref="D291:D292" si="185">CONCATENATE(MID(E291,1,6),"00")</f>
        <v>51101500</v>
      </c>
      <c r="E291" s="10">
        <v>51101513</v>
      </c>
      <c r="F291" s="14" t="s">
        <v>299</v>
      </c>
      <c r="G291" s="9">
        <v>1</v>
      </c>
      <c r="H291" s="37">
        <v>13217</v>
      </c>
      <c r="I291" s="37">
        <f t="shared" si="159"/>
        <v>1734.0703999999998</v>
      </c>
      <c r="J291" s="37">
        <f t="shared" si="160"/>
        <v>14951.070400000001</v>
      </c>
      <c r="K291" s="38">
        <v>14500</v>
      </c>
      <c r="L291" s="38">
        <v>14210</v>
      </c>
      <c r="M291" s="36">
        <f t="shared" si="165"/>
        <v>14553</v>
      </c>
    </row>
    <row r="292" spans="2:13" ht="11.25" x14ac:dyDescent="0.2">
      <c r="B292" s="5">
        <v>51000000</v>
      </c>
      <c r="C292" s="2" t="str">
        <f t="shared" si="184"/>
        <v>51100000</v>
      </c>
      <c r="D292" s="2" t="str">
        <f t="shared" si="185"/>
        <v>51101500</v>
      </c>
      <c r="E292" s="10">
        <v>51101536</v>
      </c>
      <c r="F292" s="14" t="s">
        <v>300</v>
      </c>
      <c r="G292" s="9">
        <v>1</v>
      </c>
      <c r="H292" s="37">
        <v>105272</v>
      </c>
      <c r="I292" s="37">
        <f t="shared" si="159"/>
        <v>13811.686399999999</v>
      </c>
      <c r="J292" s="37">
        <f t="shared" si="160"/>
        <v>119083.68640000001</v>
      </c>
      <c r="K292" s="38">
        <v>133500</v>
      </c>
      <c r="L292" s="38">
        <v>130830</v>
      </c>
      <c r="M292" s="36">
        <f t="shared" si="165"/>
        <v>127804</v>
      </c>
    </row>
    <row r="293" spans="2:13" ht="11.25" x14ac:dyDescent="0.2">
      <c r="B293" s="6">
        <v>51000000</v>
      </c>
      <c r="C293" s="7">
        <v>51140000</v>
      </c>
      <c r="D293" s="7">
        <v>51141800</v>
      </c>
      <c r="E293" s="12">
        <v>51141823</v>
      </c>
      <c r="F293" s="17" t="s">
        <v>301</v>
      </c>
      <c r="G293" s="18">
        <v>1</v>
      </c>
      <c r="H293" s="40">
        <v>25000</v>
      </c>
      <c r="I293" s="40">
        <f t="shared" si="159"/>
        <v>3279.9999999999995</v>
      </c>
      <c r="J293" s="40">
        <f t="shared" si="160"/>
        <v>28280</v>
      </c>
      <c r="K293" s="41">
        <v>27300</v>
      </c>
      <c r="L293" s="41">
        <v>26754</v>
      </c>
      <c r="M293" s="42">
        <f t="shared" si="165"/>
        <v>27444</v>
      </c>
    </row>
    <row r="295" spans="2:13" x14ac:dyDescent="0.15">
      <c r="M295" s="43"/>
    </row>
  </sheetData>
  <autoFilter ref="J1:J293" xr:uid="{00000000-0001-0000-0000-000000000000}"/>
  <printOptions horizontalCentered="1" verticalCentered="1"/>
  <pageMargins left="0.19685039370078741" right="0.19685039370078741" top="0.19685039370078741" bottom="0.19685039370078741" header="0" footer="0"/>
  <pageSetup scale="80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0" ma:contentTypeDescription="Crear nuevo documento." ma:contentTypeScope="" ma:versionID="59926fcd7d1fecf7162d523d3710e195">
  <xsd:schema xmlns:xsd="http://www.w3.org/2001/XMLSchema" xmlns:xs="http://www.w3.org/2001/XMLSchema" xmlns:p="http://schemas.microsoft.com/office/2006/metadata/properties" xmlns:ns2="594034df-474d-4b02-9ca2-944c66351583" xmlns:ns3="dfcf60e3-6080-4d69-aea6-ccda2266e1cc" targetNamespace="http://schemas.microsoft.com/office/2006/metadata/properties" ma:root="true" ma:fieldsID="32e7fdd5e3c788e414a782bf330a3400" ns2:_="" ns3:_=""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8EBD87-C21A-4DE8-B2A1-DFAFF4A050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CBE783-2A6F-49CE-A860-5E09456C4BAB}">
  <ds:schemaRefs>
    <ds:schemaRef ds:uri="http://schemas.microsoft.com/office/2006/metadata/properties"/>
    <ds:schemaRef ds:uri="http://schemas.microsoft.com/office/infopath/2007/PartnerControls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A2679B24-5E8D-475D-8967-D1AC52B9B0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Crystal Decisions</dc:creator>
  <cp:keywords/>
  <dc:description>Powered by Crystal</dc:description>
  <cp:lastModifiedBy>Yesica</cp:lastModifiedBy>
  <cp:revision/>
  <dcterms:created xsi:type="dcterms:W3CDTF">2023-01-20T16:04:54Z</dcterms:created>
  <dcterms:modified xsi:type="dcterms:W3CDTF">2023-03-17T14:43:19Z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2023-01-20T16:04:39Z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3a0bc10e-d6e6-4ed7-9dec-9765084a0b06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</Properties>
</file>