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autoCompressPictures="0"/>
  <mc:AlternateContent xmlns:mc="http://schemas.openxmlformats.org/markup-compatibility/2006">
    <mc:Choice Requires="x15">
      <x15ac:absPath xmlns:x15ac="http://schemas.microsoft.com/office/spreadsheetml/2010/11/ac" url="C:\Users\Usuario\Desktop\"/>
    </mc:Choice>
  </mc:AlternateContent>
  <bookViews>
    <workbookView xWindow="0" yWindow="0" windowWidth="20490" windowHeight="7650" tabRatio="433"/>
  </bookViews>
  <sheets>
    <sheet name="MATRIZ RIESGOS CIUDADELA LA PAZ" sheetId="16" r:id="rId1"/>
    <sheet name="ANEXO A" sheetId="8" r:id="rId2"/>
  </sheets>
  <definedNames>
    <definedName name="_xlnm.Print_Area" localSheetId="1">'ANEXO A'!$A$1:$X$38</definedName>
    <definedName name="_xlnm.Print_Area" localSheetId="0">'MATRIZ RIESGOS CIUDADELA LA PAZ'!$A$1:$AI$80</definedName>
    <definedName name="Excel_BuiltIn_Print_Area" localSheetId="1">#REF!</definedName>
    <definedName name="_xlnm.Print_Titles" localSheetId="1">'ANEXO A'!#REF!</definedName>
    <definedName name="_xlnm.Print_Titles" localSheetId="0">'MATRIZ RIESGOS CIUDADELA LA PAZ'!$1:$15</definedName>
  </definedNames>
  <calcPr calcId="162913"/>
  <extLst>
    <ext xmlns:mx="http://schemas.microsoft.com/office/mac/excel/2008/main" uri="{7523E5D3-25F3-A5E0-1632-64F254C22452}">
      <mx:ArchID Flags="2"/>
    </ext>
  </extLst>
</workbook>
</file>

<file path=xl/calcChain.xml><?xml version="1.0" encoding="utf-8"?>
<calcChain xmlns="http://schemas.openxmlformats.org/spreadsheetml/2006/main">
  <c r="AB42" i="16" l="1"/>
  <c r="Q42" i="16"/>
  <c r="AB41" i="16" l="1"/>
  <c r="Q41" i="16"/>
  <c r="O4" i="16" l="1"/>
  <c r="Q36" i="16"/>
  <c r="AB36" i="16"/>
  <c r="AB19" i="16"/>
  <c r="Q19" i="16"/>
  <c r="AB56" i="16"/>
  <c r="Q56" i="16"/>
  <c r="AB55" i="16"/>
  <c r="Q55" i="16"/>
  <c r="N23" i="8"/>
  <c r="J23" i="8"/>
  <c r="AB72" i="16"/>
  <c r="Q72" i="16"/>
  <c r="AB69" i="16"/>
  <c r="Q69" i="16"/>
  <c r="AB67" i="16"/>
  <c r="Q67" i="16"/>
  <c r="AB66" i="16"/>
  <c r="Q66" i="16"/>
  <c r="AB65" i="16"/>
  <c r="Q65" i="16"/>
  <c r="AB64" i="16"/>
  <c r="Q64" i="16"/>
  <c r="AB61" i="16"/>
  <c r="Q61" i="16"/>
  <c r="AB59" i="16"/>
  <c r="Q59" i="16"/>
  <c r="AB57" i="16"/>
  <c r="Q57" i="16"/>
  <c r="AB54" i="16"/>
  <c r="Q54" i="16"/>
  <c r="AB53" i="16"/>
  <c r="Q53" i="16"/>
  <c r="AB52" i="16"/>
  <c r="Q52" i="16"/>
  <c r="AB51" i="16"/>
  <c r="Q51" i="16"/>
  <c r="AB50" i="16"/>
  <c r="Q50" i="16"/>
  <c r="AB49" i="16"/>
  <c r="Q49" i="16"/>
  <c r="AB48" i="16"/>
  <c r="Q48" i="16"/>
  <c r="AB46" i="16"/>
  <c r="Q46" i="16"/>
  <c r="AB45" i="16"/>
  <c r="Q45" i="16"/>
  <c r="AB44" i="16"/>
  <c r="Q44" i="16"/>
  <c r="AB43" i="16"/>
  <c r="Q43" i="16"/>
  <c r="AB40" i="16"/>
  <c r="Q40" i="16"/>
  <c r="AB39" i="16"/>
  <c r="Q39" i="16"/>
  <c r="AB20" i="16"/>
  <c r="Q20" i="16"/>
  <c r="AB34" i="16"/>
  <c r="AB35" i="16"/>
  <c r="Q35" i="16"/>
  <c r="AB76" i="16"/>
  <c r="Q76" i="16"/>
  <c r="AB73" i="16"/>
  <c r="Q73" i="16"/>
  <c r="AB71" i="16"/>
  <c r="Q71" i="16"/>
  <c r="AB33" i="16"/>
  <c r="Q33" i="16"/>
  <c r="AB31" i="16"/>
  <c r="Q31" i="16"/>
  <c r="AB23" i="16"/>
  <c r="Q23" i="16"/>
  <c r="AB75" i="16"/>
  <c r="Q75" i="16"/>
  <c r="AB74" i="16"/>
  <c r="Q74" i="16"/>
  <c r="AB29" i="16"/>
  <c r="Q29" i="16"/>
  <c r="AB28" i="16"/>
  <c r="Q28" i="16"/>
  <c r="AB26" i="16"/>
  <c r="Q26" i="16"/>
  <c r="AB25" i="16"/>
  <c r="Q25" i="16"/>
  <c r="AB24" i="16"/>
  <c r="Q24" i="16"/>
  <c r="AB22" i="16"/>
  <c r="Q22" i="16"/>
  <c r="AB27" i="16"/>
  <c r="Q27" i="16"/>
  <c r="AB68" i="16"/>
  <c r="Q68" i="16"/>
  <c r="AB37" i="16"/>
  <c r="Q37" i="16"/>
  <c r="O3" i="16"/>
  <c r="R23" i="8"/>
  <c r="P23" i="8"/>
  <c r="O23" i="8"/>
  <c r="AB17" i="16"/>
  <c r="AB18" i="16"/>
  <c r="AB30" i="16"/>
  <c r="AB32" i="16"/>
  <c r="AB21" i="16"/>
  <c r="AB38" i="16"/>
  <c r="AB47" i="16"/>
  <c r="AB58" i="16"/>
  <c r="AB60" i="16"/>
  <c r="AB62" i="16"/>
  <c r="AB63" i="16"/>
  <c r="AB70" i="16"/>
  <c r="Q21" i="16"/>
  <c r="Q38" i="16"/>
  <c r="Q47" i="16"/>
  <c r="Q58" i="16"/>
  <c r="Q60" i="16"/>
  <c r="Q62" i="16"/>
  <c r="Q63" i="16"/>
  <c r="Q70" i="16"/>
  <c r="AB16" i="16"/>
  <c r="Q34" i="16"/>
  <c r="Q32" i="16"/>
  <c r="Q30" i="16"/>
  <c r="Q18" i="16"/>
  <c r="Q17" i="16"/>
  <c r="Q16" i="16"/>
  <c r="O30" i="8"/>
  <c r="N30" i="8"/>
  <c r="J30" i="8"/>
  <c r="O29" i="8"/>
  <c r="N29" i="8"/>
  <c r="J29" i="8"/>
  <c r="O28" i="8"/>
  <c r="N28" i="8"/>
  <c r="J28" i="8"/>
  <c r="O27" i="8"/>
  <c r="N27" i="8"/>
  <c r="J27" i="8"/>
  <c r="O26" i="8"/>
  <c r="N26" i="8"/>
  <c r="J26" i="8"/>
</calcChain>
</file>

<file path=xl/sharedStrings.xml><?xml version="1.0" encoding="utf-8"?>
<sst xmlns="http://schemas.openxmlformats.org/spreadsheetml/2006/main" count="1124" uniqueCount="387">
  <si>
    <t>IDENTIFICACION Y COBERTURA DEL RIESGO</t>
  </si>
  <si>
    <t>1. CONTEXTO DEL PROCESO DE CONTRATACIÓN:</t>
  </si>
  <si>
    <t>2. IDENTIFICACION Y CLASIFICACION DE LOS RIESGOS</t>
  </si>
  <si>
    <t xml:space="preserve">3. EVALUACIÓN Y CALIFICACION DEL RIESGO </t>
  </si>
  <si>
    <t xml:space="preserve">3.1. PROBABILIDAD  DEL RIESGO </t>
  </si>
  <si>
    <t>CATEGORIA</t>
  </si>
  <si>
    <t xml:space="preserve">VALORACIÓN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</si>
  <si>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</si>
  <si>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</si>
  <si>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</si>
  <si>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</si>
  <si>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</si>
  <si>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</si>
  <si>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</si>
  <si>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</si>
  <si>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</si>
  <si>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</si>
  <si>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</si>
  <si>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</si>
  <si>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</si>
  <si>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</si>
  <si>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</si>
  <si>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</si>
  <si>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</si>
  <si>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</si>
  <si>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</si>
  <si>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</si>
  <si>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</si>
  <si>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</si>
  <si>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</si>
  <si>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Raro</t>
  </si>
  <si>
    <t xml:space="preserve">Improbable </t>
  </si>
  <si>
    <t xml:space="preserve">Posible </t>
  </si>
  <si>
    <t>Probable</t>
  </si>
  <si>
    <t xml:space="preserve">3.4. CATEGORIA  DEL RIESGO </t>
  </si>
  <si>
    <t>10, 9 Y 8</t>
  </si>
  <si>
    <t>Riesgo Extremo</t>
  </si>
  <si>
    <t>6 Y 7</t>
  </si>
  <si>
    <t>Riesgo Alto</t>
  </si>
  <si>
    <t>Riesgo Medio</t>
  </si>
  <si>
    <t>2,3  Y 4</t>
  </si>
  <si>
    <t>Riesgo Bajo</t>
  </si>
  <si>
    <t xml:space="preserve">4. ASIGNACION Y TRATAMIENTO DE LOS RIESGOS </t>
  </si>
  <si>
    <t xml:space="preserve">Clase </t>
  </si>
  <si>
    <t>Fuente</t>
  </si>
  <si>
    <t>Etapa</t>
  </si>
  <si>
    <t>Tipo</t>
  </si>
  <si>
    <t>Probabilidad</t>
  </si>
  <si>
    <t>Categoría</t>
  </si>
  <si>
    <t>Impacto Después Del Tratamiento</t>
  </si>
  <si>
    <t>Persona Responsable Por Implementar El Tratamiento</t>
  </si>
  <si>
    <t>Fecha  (Tratamiento Completo)</t>
  </si>
  <si>
    <t xml:space="preserve">Monitoreo Y Revisión </t>
  </si>
  <si>
    <t xml:space="preserve">Impacto </t>
  </si>
  <si>
    <t xml:space="preserve">Valoración </t>
  </si>
  <si>
    <t>Periodicidad ¿cuando?</t>
  </si>
  <si>
    <t>Medio</t>
  </si>
  <si>
    <t>Bajo</t>
  </si>
  <si>
    <t xml:space="preserve">CALIFICACIÓN  MONETARIA </t>
  </si>
  <si>
    <t>Incrementa el valor del contrato entre quince por ciento (15%) y el treinta por ciento (30%)</t>
  </si>
  <si>
    <t>Alto</t>
  </si>
  <si>
    <t>PROBABILIDAD</t>
  </si>
  <si>
    <t>Casi cierto ( ocurre en la mayoria de circunstancias)</t>
  </si>
  <si>
    <t>Dificulta la ejecución  del contrato de manera baja. Aplicando medidas mínimas se puede lograr el objeto contractual.</t>
  </si>
  <si>
    <t>Afecta la ejecución del contrato sin altererar el beneficio para las partes.</t>
  </si>
  <si>
    <t>Casi cierto</t>
  </si>
  <si>
    <t>No.</t>
  </si>
  <si>
    <t>Valoración  del Riesgo (No.)</t>
  </si>
  <si>
    <t>Fecha   
(Inicio del Tratamiento)</t>
  </si>
  <si>
    <t>CALIFICACIÓN  MONETARIA</t>
  </si>
  <si>
    <t>Tratamiento / Controles a Seguir Implementando</t>
  </si>
  <si>
    <t>¿A quién se le asigna?</t>
  </si>
  <si>
    <t>¿Cómo se realiza el monitoreo?</t>
  </si>
  <si>
    <t>Las variaciones en la legislación tributaria tales como: tarifas impositivas, creación de nuevos impuestos, la supresión o modificación de los existentes y en general cualquier evento que modifique las condiciones tributarias existentes al momento de la presentación de la Propuesta</t>
  </si>
  <si>
    <t xml:space="preserve">Consecuencia de la ocurrencia del riesgo </t>
  </si>
  <si>
    <t>Semanal</t>
  </si>
  <si>
    <t>Mensual</t>
  </si>
  <si>
    <t>A la liquidación del contrato con el cierre ambiental</t>
  </si>
  <si>
    <t>A la terminación de la ocurrencia del evento</t>
  </si>
  <si>
    <t>Cuando se presenta el evento</t>
  </si>
  <si>
    <t>A partir de la detección de las acciones se toman las medidas a seguir.</t>
  </si>
  <si>
    <t>Posible ocurrencia de actos terroristas, paros, huelgas y demás que afecten el orden público.</t>
  </si>
  <si>
    <t>FORMATO</t>
  </si>
  <si>
    <t>MATRIZ DE RIESGOS DEL PROCESO DE CONTRATACIÓN</t>
  </si>
  <si>
    <t>CÓDIGO</t>
  </si>
  <si>
    <t>PROCESO</t>
  </si>
  <si>
    <t>GESTIÓN CONTRACTUAL</t>
  </si>
  <si>
    <t xml:space="preserve">LUGAR DE EJECUCION: </t>
  </si>
  <si>
    <t>Para la identificación  Riesgos se tuvo en cuenta la clasificación de clase, fuente, etapa del proceso  y tipo de riesgo definidos en el “Manual para la identificación y Cobertura del riesgo en los Procesos de Contratación” expedido por Colombia Compra Eficiente y el Eficiente y el Documento CONPES 3714 de 2011,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</si>
  <si>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ANEXO A</t>
  </si>
  <si>
    <t>Para la Evaluación y la clasificación del Riesgo se tuvo en cuenta los lineamientos establecidos en el “Manual para la identificación y Cobertura del riesgo en los Procesos de Contratación” expedido por Colombia Compra Eficiente y el Eficiente. (Ver anexo A)</t>
  </si>
  <si>
    <t>PRESUPUESTO OFICIAL:</t>
  </si>
  <si>
    <t>Entidad</t>
  </si>
  <si>
    <t xml:space="preserve">PRESUPUESTO OFICIAL: </t>
  </si>
  <si>
    <t>Diario - Durante el proceso de planeacion</t>
  </si>
  <si>
    <t>Retrasos en los tiempos estipulados para la adjudicación del contrato</t>
  </si>
  <si>
    <t xml:space="preserve">Entidad </t>
  </si>
  <si>
    <t>Específico</t>
  </si>
  <si>
    <t>General</t>
  </si>
  <si>
    <t>Interno</t>
  </si>
  <si>
    <t>Externo</t>
  </si>
  <si>
    <t>Planeación</t>
  </si>
  <si>
    <t>Ejecución</t>
  </si>
  <si>
    <t>Selección</t>
  </si>
  <si>
    <t>Contratación</t>
  </si>
  <si>
    <t>Operacional</t>
  </si>
  <si>
    <t>Ambiental</t>
  </si>
  <si>
    <t>Social o Político</t>
  </si>
  <si>
    <t>Financiero</t>
  </si>
  <si>
    <t>Regulatorio</t>
  </si>
  <si>
    <t>Económico</t>
  </si>
  <si>
    <t>Verificación de la formula de reajuste económico</t>
  </si>
  <si>
    <t>Superación de circunstancias externas</t>
  </si>
  <si>
    <r>
      <t xml:space="preserve">Descripción
</t>
    </r>
    <r>
      <rPr>
        <sz val="10"/>
        <color indexed="8"/>
        <rFont val="Arial Narrow"/>
        <family val="2"/>
      </rPr>
      <t>(Qué puede pasar y cómo puede ocurrir)</t>
    </r>
  </si>
  <si>
    <r>
      <t>Impacto</t>
    </r>
    <r>
      <rPr>
        <sz val="10"/>
        <color indexed="8"/>
        <rFont val="Arial Narrow"/>
        <family val="2"/>
      </rPr>
      <t xml:space="preserve"> </t>
    </r>
  </si>
  <si>
    <r>
      <rPr>
        <sz val="10"/>
        <rFont val="Arial Narrow"/>
        <family val="2"/>
      </rPr>
      <t>Planeación, revisión, ajuste  y seguimiento en la fase precontractual. En caso de que el error sea detectado en la etapa contractual se verificará con el área jurídica como proceder.</t>
    </r>
  </si>
  <si>
    <r>
      <rPr>
        <sz val="10"/>
        <rFont val="Arial Narrow"/>
        <family val="2"/>
      </rPr>
      <t>Publicidad de los procesos según modalidad, de acuerdo al manual de contratación de la entidad.</t>
    </r>
  </si>
  <si>
    <r>
      <rPr>
        <sz val="10"/>
        <rFont val="Arial Narrow"/>
        <family val="2"/>
      </rPr>
      <t>1. Identificación por parte de la supervisión del contrato y el contratista de las circunstancias externas que impiden el cumplimiento de las obligaciones, y plantear las alternativas de solución que permitan alcanzar lo planteado en el contrato.
2. En caso de que sea necesario, deberá ser ampliado el plazo de
ejecución del contrato mediante otrosí con el fin permitir superar las</t>
    </r>
  </si>
  <si>
    <r>
      <rPr>
        <sz val="10"/>
        <rFont val="Arial Narrow"/>
        <family val="2"/>
      </rPr>
      <t>Incumplimiento del contrato</t>
    </r>
  </si>
  <si>
    <r>
      <rPr>
        <sz val="10"/>
        <rFont val="Arial Narrow"/>
        <family val="2"/>
      </rPr>
      <t>Incumplimiento en las especificaciones técnicas exigidas</t>
    </r>
  </si>
  <si>
    <r>
      <rPr>
        <sz val="10"/>
        <rFont val="Arial Narrow"/>
        <family val="2"/>
      </rPr>
      <t>1. Verificar las especificaciones técnicas de los elementos entregados vs los adquiridos.
2. Solicitarle al contratista el cambio de los elementos contratados en caso de que estos no cumplan con las especificaciones técnicas del proceso
3. No recibir a satisfacción los elementos contratados hasta tanto el contratista entregue conforme a lo requerido en el contrato.
4. Incluir como requisito de pago en el contrato el recibo a satisfacción de los elementos contratados por parte de la supervisión de la ESU.
5. No realizar el tramite de los pagos que se encuentren pendientes.</t>
    </r>
  </si>
  <si>
    <r>
      <rPr>
        <sz val="10"/>
        <rFont val="Arial Narrow"/>
        <family val="2"/>
      </rPr>
      <t>1.  Acompañamiento del área jurídica para hacer efectiva la liquidación del contrato.
2. Liquidar unilateralmente el contrato en caso de que no pueda ser tramitada la liquidación bilateral.</t>
    </r>
  </si>
  <si>
    <t>Liquidacion</t>
  </si>
  <si>
    <t>PRESUPUESTO OFICIAL EN LETRAS:</t>
  </si>
  <si>
    <t>PRESUPUESTO OFICIAL EN LETRAS</t>
  </si>
  <si>
    <t>Proceso precontractual con las normas aplicables vigentes. Revisión de los cambios sustanciales de normas que se produzcan posterior al cierre del proceso de contratacion que afecten el normal desarrollo del contrato, con el fin de estudiar los ajustes pertinentes a que hubiere lugar.</t>
  </si>
  <si>
    <t>DISTRITO DE CARTAGENA DE INDIAS D.T. Y C.</t>
  </si>
  <si>
    <t>Dificulta de manera grave el cumplimiento del objeto del contrato.</t>
  </si>
  <si>
    <t>Al inicio de la ejecución del contrato</t>
  </si>
  <si>
    <t>A la terminación de la ejecución del contrato</t>
  </si>
  <si>
    <t>En la liquidación del contrato</t>
  </si>
  <si>
    <t>Extremo</t>
  </si>
  <si>
    <t>A la terminación de la ejecución y liquidación del contrato</t>
  </si>
  <si>
    <t>Seguimiento y revision de cuentas radicadas y pagadas.</t>
  </si>
  <si>
    <t>Durante la etapa de ejecución, terminacion y liquidación del contrato</t>
  </si>
  <si>
    <t>Naturaleza</t>
  </si>
  <si>
    <t>Conflicto de intereses: situación que pueda restar independencia, equidad, u objetividad en las actuaciones o que puedan llevar a adoptar decisiones o a ejecutar actos que vayan en beneficio propio o de terceros y en detrimento de los intereses de la Entidad.</t>
  </si>
  <si>
    <t>Colusión: pacto o confabulación que acuerdan dos o más personas u organizaciones con el fin de perjudicar a un tercero o limitar la libre competencia de los mercados.</t>
  </si>
  <si>
    <t>Obstrucción del acceso a la información</t>
  </si>
  <si>
    <t>Posible obstrucción a la selección objetiva. Relación directa con riesgo reputacional.</t>
  </si>
  <si>
    <t>Uso indebido de información: omisión, falsificación, sustitución, adulteración de documentación.</t>
  </si>
  <si>
    <t>Indebida constitución y/o expedición tardía de las garantías contractuales exigidas</t>
  </si>
  <si>
    <t>Retrasos en la legalización del contrato, pólizas y acta de Inicio en lo concerniente a los tramites que debe adelantar la entidad para el cumplimiento de esta obligación. Afecta directamente el inicio de la ejecución contractual.</t>
  </si>
  <si>
    <t>Por una solo vez, previo al inicio de ejecución.</t>
  </si>
  <si>
    <t>Soborno/ Cohecho: ofrecer, prometer, dar o aceptar regalos, invitaciones o favores (hospitalidades) a cambio de realizar u omitir un acto inherente a su cargo en el presente proceso de selección</t>
  </si>
  <si>
    <t>Adopción y aplicación de Pliegos Tipo en los términos del Decreto 342 de 2019. Adopcion de la ley 1474 de 2011 y de la Ley 599/2000 codigo penal.</t>
  </si>
  <si>
    <t>Verificación objetiva, responsable y detallada de los documentos que conforman el proceso.</t>
  </si>
  <si>
    <t>Malversación de fondos: empleo de recursos a una destinación diferente al establecido por la entidad contratante.</t>
  </si>
  <si>
    <t>Posible afectación a los principios que rigen la función pública y obstrucción en el desarrollo idoneo del proceso contractual. Relación directa con riesgo reputacional.</t>
  </si>
  <si>
    <t>Adopción y aplicación de Pliegos Tipo en los términos del Decreto 342 de 2019.Adopcion y aplicación de la ley 1474 de 2011 y de la Ley 599/2000 codigo penal.</t>
  </si>
  <si>
    <t>Seguimiento a las publicaciones realizadas del presente proceso de selección en la pagina de Colombia Eficiente y en los medios de publicacion utilizados por la entidad.</t>
  </si>
  <si>
    <t>Estricta atención a los indicios que según la SIC configuran colusión en los procesos de selección. Adopcion y aplicación de la ley 1474 de 2011 y de la Ley 599/2000 codigo penal.</t>
  </si>
  <si>
    <t>Nepotismo: uso inadecuado del poder con el fin de dar preferencia para la adjudicación del contrato  a familiares o amigos sin importar el mérito para adjudicar el contrato.</t>
  </si>
  <si>
    <t>Posible afectación a los principios que rigen la función pública y obstrucción en el desarrollo idoneo del proceso contractual. Obstrucción real a la selección objetiva. Relación directa con riesgo reputacional.</t>
  </si>
  <si>
    <t>Diario durante la etapa de selección</t>
  </si>
  <si>
    <t>Diario durante la etapa de contratación</t>
  </si>
  <si>
    <t>Indebida y/o tardía aprobación de polizas.</t>
  </si>
  <si>
    <t>Ejecución de contratos sin las coberturas requeridas. En caso de que se materialicen riesgos durante el tiempo de ejecución, no poder hacer efectiva adecuadamente la garantía y el cobro correspondiente.</t>
  </si>
  <si>
    <t>Cada vez que se requiera aprobación de polizas</t>
  </si>
  <si>
    <t>Cada vez que se requiera expedicion y aprobación de polizas</t>
  </si>
  <si>
    <t>Incumplimiento de los objetivos del proceso de contratación y demandas judiciales en contra del Distrito.</t>
  </si>
  <si>
    <t>A la liquidación del contrato.</t>
  </si>
  <si>
    <t xml:space="preserve">A la liquidación del contrato </t>
  </si>
  <si>
    <t>Dilatación y dificultades en el cierre del contrato. Inestabilidad juridica de la relación contractual.</t>
  </si>
  <si>
    <t xml:space="preserve">A la terminacion del contrato </t>
  </si>
  <si>
    <t xml:space="preserve">Afectación del balance economico del contrato, detrimento patrimonial, demandas, sanciones displinarias, fiscales y pago de intereses </t>
  </si>
  <si>
    <t>Seguimiento y revision de cuentas radicadas y pagadas. Adecuado control y vigilancia del programa mensualizado de caja del contrato.</t>
  </si>
  <si>
    <t>Durante la etapa de Planeación hasta la etapa de liquidacion.</t>
  </si>
  <si>
    <t>Mayores costos y desequilibrio economico.</t>
  </si>
  <si>
    <t>Información sobre orden público en la zona de trabajo a cargo del Contratista. Aseguramiento de bienes por parte del Contratista. Medidas de contingencia para superar atrasos. Coordinación de actividades con las autoridades competentes de salvaguarda al orden público.</t>
  </si>
  <si>
    <t>Disponibilidad de los elementos de protección adecuados para evitar el contagio.</t>
  </si>
  <si>
    <t>Elaboró: Ing. Civil Gina Ramos Martinez</t>
  </si>
  <si>
    <t>Asesor SID</t>
  </si>
  <si>
    <t>Entidad/Contratista</t>
  </si>
  <si>
    <t>Entidad - Contratista</t>
  </si>
  <si>
    <t>Contratista/Entidad</t>
  </si>
  <si>
    <t>Impacto negativo por efectos en la ejecución de las actividades objeto del presente proceso de seleccion; procesos disciplinarios, de responsabilidad fiscal y penales por parte de la autoridad competente. Relación directa con riesgo reputacional y riesgo financiero.</t>
  </si>
  <si>
    <t>Genera alteraciones al mercado y a la libre competencia impidiendo escoger la mejor oferta para la Entidad. Impacto negativo en el cumplimiento del objeto contractual. Impacto negativo por efectos en la ejecución del contrato; procesos disciplinarios, de responsabilidad fiscal y penales por parte de la autoridad competente. Relación directa con riesgo reputacional.</t>
  </si>
  <si>
    <t>Contratista</t>
  </si>
  <si>
    <t>Atrasos por falta de recursos logísticos y maquinarias con las especificaciones y caracteristicas tecnicas exigidas para la adecuada ejecución de las actividades objeto del presente proceso de selección.</t>
  </si>
  <si>
    <t>Dificulta de manera baja el cumplimiento del objeto del contrato. Afecta economicamente al contratista. Posibilidad de que el contratista solicite la liquidación del contrato. Posibles demandas en contra de la entidad y pagos de intereses, generando detrimento del erario publico..</t>
  </si>
  <si>
    <t>Sanciones o compensaciones derivadas por permitir la ejecución de actividades que no estaban aprobadas por la autoridad ambiental y licencias ambientales. Daños técnicos y/o ambientales causados por inadecuadas prácticas de las actividades y/o intervenciones realizadas.</t>
  </si>
  <si>
    <t>Existencia de condiciones climáticas , ambientales o geográficas anormales y/o existencia de desastres naturales y/o fenomenos ambientales que generan retraso o, dificultad en la ejecución de actividades y/o intervenciones.</t>
  </si>
  <si>
    <t xml:space="preserve">Impacto negativo en el desarrollo del objeto contractual, retrasos en la ejecución de las actividades y/o intervenciones y costos adicionales.	</t>
  </si>
  <si>
    <t>Adopción de medidas de bioseguridad implementadas por el Gobierno Nacional. Elaboración plan de implementacion de las medidas de prevención y protocolos de bioseguridad para mitigar la emergencia sanitaria o pandemia para regreso seguro al trabajo con base en las resoluciones, decretos, circulares expedidas por el gobierno nacional. Esta situación debe ser incluida dentro de los gastos de administración del contratista.</t>
  </si>
  <si>
    <t>Impacto negativo en el desarrollo del objeto contractual, retrasos en la ejecución de contrato.</t>
  </si>
  <si>
    <t>Implementar  en el menor tiempo posible las medidas de bioseguridad exigidas por el Gobierno Nacional. Entregar en el menor tiempo posible plan de implementacion de las medidas de prevención y protocolos de bioseguridad para mitigar la emergencia sanitaria o pandemia para regreso seguro al trabajo con base en las resoluciones, decretos, circulares expedidas por el gobierno nacional. Esta situación debe ser incluida dentro de los gastos de administración del contratista.</t>
  </si>
  <si>
    <t>Suspensión de las actividades para evitar y prevenir contagios, impacto negativo en el desarrollo del objeto contractual, retrasos en la ejecución del contrato.</t>
  </si>
  <si>
    <t>F- 001</t>
  </si>
  <si>
    <t xml:space="preserve">Revisión por parte del equipo de contratación - UIC </t>
  </si>
  <si>
    <t>Mayores costos y plazos</t>
  </si>
  <si>
    <t>Planeación debida del contrato y previsibilidad de intervención de terceros.</t>
  </si>
  <si>
    <t>Plazo de ejecución</t>
  </si>
  <si>
    <t>Diario durante el proceso de ejecución.</t>
  </si>
  <si>
    <t>Mayores costos y plazos - deficiencias en el control y calidad de actividades.</t>
  </si>
  <si>
    <t xml:space="preserve"> Adopcion y aplicación de la ley 1474 de 2011 y de la Ley 599/2000 codigo penal. Control financiero de la supervisión al contratista en el cumplimiento de sus obligaciones.</t>
  </si>
  <si>
    <t>Adopcion y aplicación de la ley 1474 de 2011 y de la Ley 1952/2000 codigo disciplinario. Control y vigilancia de la supervisión al contratista en el cumplimiento de sus obligaciones.</t>
  </si>
  <si>
    <t>Retrasos en el inicio de las obras objeto del presente proceso de selección.</t>
  </si>
  <si>
    <t>Diario</t>
  </si>
  <si>
    <r>
      <rPr>
        <sz val="10"/>
        <rFont val="Arial Narrow"/>
        <family val="2"/>
      </rPr>
      <t>Dificultad para entregar las actividades y/ o intervenciones requeridas en los tiempos estipulados.</t>
    </r>
  </si>
  <si>
    <r>
      <rPr>
        <sz val="10"/>
        <rFont val="Arial Narrow"/>
        <family val="2"/>
      </rPr>
      <t>Acompañamiento desde el área jurídica respecto al proceder que se debe implementar en caso de la materialización del riesgo</t>
    </r>
  </si>
  <si>
    <r>
      <rPr>
        <sz val="10"/>
        <rFont val="Arial Narrow"/>
        <family val="2"/>
      </rPr>
      <t>Demoras en la prestación del servicio o en la adquisición de los elementos requeridos por parte del cliente.
Incumplimiento del contrato</t>
    </r>
  </si>
  <si>
    <r>
      <rPr>
        <sz val="10"/>
        <rFont val="Arial Narrow"/>
        <family val="2"/>
      </rPr>
      <t>1. Se establecen alternativas de solución para la entrega oportuna de los ítems adquirido o de la prestación del servicio
2. Se requiere al contratista en caso de que se evidencie que se están presentando demoras en la entrega de los elementos contratos.
3. Se informa a la aseguradora los requerimientos realizados al contratista.</t>
    </r>
  </si>
  <si>
    <r>
      <rPr>
        <sz val="10"/>
        <rFont val="Arial Narrow"/>
        <family val="2"/>
      </rPr>
      <t>Repetición de sanciones o multas a la Entidad por el daño causado</t>
    </r>
  </si>
  <si>
    <r>
      <rPr>
        <sz val="10"/>
        <rFont val="Arial Narrow"/>
        <family val="2"/>
      </rPr>
      <t>1. Atender los requerimientos que por causa de daños causados a terceros sean allegados en el desarrollo del contrato.
2. Notificar a la aseguradora respecto al perjuicio causado en la ejecución del contrato
3. Verificar con el contratista las causas que derivaron en el perjuicio causado, y a partir de allí determinar el plan de acción a seguir.
4. Acompañamiento del área jurídica en el tratamiento de la materialización del riesgo a implementar</t>
    </r>
  </si>
  <si>
    <r>
      <rPr>
        <sz val="10"/>
        <rFont val="Arial Narrow"/>
        <family val="2"/>
      </rPr>
      <t>1. Atender los requerimientos por causa de daños causados a terceros sean allegados en el desarrollo del contrato.
2. Notificar a la aseguradora respecto al perjuicio causado en la ejecución del contrato
3. Verificar con el contratista las causas que derivaron en el perjuicio causado, y a partir de allí determinar el plan de acción a seguir.
4. Acompañamiento del área jurídica en el tratamiento de la materialización del riesgo a implementar</t>
    </r>
  </si>
  <si>
    <t>Ejecución inadecuada del proyecto, impacto negativo en el logro de las metas del alcance del proyecto</t>
  </si>
  <si>
    <t xml:space="preserve">Impacto negativo en la ejecución del proyecto. Desfases económicos en la utilización del presupuesto del proyecto. </t>
  </si>
  <si>
    <t>Permanente en la ejecución de la obra.</t>
  </si>
  <si>
    <t>Contratación con el fin de que el Contratista adquiera y contemple las condiciones de almacén de la materia prima, los costos de compra y almacén y con cargo al porcentaje de Administración del contrato, disminuyendo el riesgo por desabastecimiento. Así mismo el Contratista debe prever planes de contingencia para evitar este tipo de riesgo, por ser la parte con conocimiento del mercado.</t>
  </si>
  <si>
    <t>Ejecución de mayores cantidades de obra no autorizadas, por materiales y/o procedimientos constructivos inadecuados, y/o por deficiente programación de ejecución de las obras</t>
  </si>
  <si>
    <t>Variación de precios (No regulados): fluctuación de precios y/o reajustes ocasionados durante la ejecución del contrato en el costo de insumos, tarifas, jornales, materiales, asesorias, honorarios, etc. no regulados por el Gobierno</t>
  </si>
  <si>
    <t>Mayores costos</t>
  </si>
  <si>
    <t>Terminacion del contrato.</t>
  </si>
  <si>
    <t>Cuando se presenta la interferencia, seguimiento semanal</t>
  </si>
  <si>
    <t>Desde la etapa precontractual y durante la etapa contractual solicitar a las Empresas de Servicios Públicos estado y ubicacion de las redes en la zona objeto del proyecto, informar con el mayor detalle posible sobre la existencia de redes de servicios que puedan interferir con el proyecto. En caso de detección de una red no referenciada, gestionar de inmediato lo pertinente ante la Empresa de Servicios Públicos para la menor afectación del proyecto.</t>
  </si>
  <si>
    <t>Verificacion por parte del equipo tecnico de la UIC - supervisión del distrito y reuniones períodicas supervision - Contratista</t>
  </si>
  <si>
    <t>Ajuste de las actividades del contratista</t>
  </si>
  <si>
    <t>Ajuste del cronograma de actividades</t>
  </si>
  <si>
    <r>
      <rPr>
        <sz val="10"/>
        <rFont val="Arial Narrow"/>
        <family val="2"/>
      </rPr>
      <t>Entrega de elementos y actividades sin cumplir con las especificaciones técnicas requeridas</t>
    </r>
  </si>
  <si>
    <t>Acta de recibo final a satisfaccion</t>
  </si>
  <si>
    <r>
      <rPr>
        <sz val="10"/>
        <rFont val="Arial Narrow"/>
        <family val="2"/>
      </rPr>
      <t>Incumplimiento en las especificaciones técnicas exigidas -  mala calidad de las obras ejecutadas.</t>
    </r>
  </si>
  <si>
    <t>Retraso en los pagos por parte de la Entidad. Ocurre en aquellos casos, cuando la entidad sin justa causa y a pesar del cumplimiento del lleno de los requisitos para el pago de las obras ejecutadas y recibidas, incurre en mora en los mismos.</t>
  </si>
  <si>
    <t>Limitación, Escasez de cualquier tipo de material, maquinarias o insumos  para la ejecución del proyecto.</t>
  </si>
  <si>
    <t>Mayores plazos de ejecución del proyecto en sus diferentes etapas - Impacto negativo en el desarrollo del objeto contractual.</t>
  </si>
  <si>
    <t>Atención al comportamiento del suministro de materias primas e insumos en el mercado. Retroalimentación en los procedimientos adelantados por los responsables del tratamiento</t>
  </si>
  <si>
    <t>Diario durante el proceso de planeacion y contratación</t>
  </si>
  <si>
    <t>Deficiencias en la programación mensualizada de caja de las fuentes de financiación relacionadas en el certificado de disponibilidad presupuestal - CDP  que soporta la inversión.</t>
  </si>
  <si>
    <t>Velar por el estricto cumplimiento de la programación mensualizada de caja de las fuentes de financiación relacionadas en el certificado de disponibilidad presupuestal- CDP  que soporta la inversión.</t>
  </si>
  <si>
    <t>Insolvencia o iliquidez del Contratista para cumplir con la programación de obra o plan de trabajo propuesto de las obras objeto del presente proceso de selección.</t>
  </si>
  <si>
    <t>Incumplimiento de las obligaciones contractuales.</t>
  </si>
  <si>
    <t>Gestión ambiental: demora en la obtención o modificación de licencias de explotación comercial o permisos por inadecuada presentación de soportes y estudios</t>
  </si>
  <si>
    <t>Una vez obtenida la licencia, permiso y/o autorización</t>
  </si>
  <si>
    <t>Genera incumplimiento ambiental que puede afectar la ejecución del proyecto y ocasiona sanciones de las entidades ambientales competentes</t>
  </si>
  <si>
    <t>Ambiental: requerimientos adicionales de autoridades ambientales o del Distrito de Cartagena para la protección del medio ambiente, la corrección de problemas detectados a lo largo de todo el proyecto, o la realización de obras ambientales complementarias y/o necesarias. Riesgo que asume el Contratista en el sentido de su deber de realizar la ejecución de las actividades, y riesgo que asume el Distrito mediante el pago de las actividades que sean objeto de pago. Para ello procede inclusive el procedimiento reglado en el acta de modificación de cantidades de obra y la modificación de provisiones</t>
  </si>
  <si>
    <t xml:space="preserve">Demora en la ejecución de la obra  por correctivos necesarios.   </t>
  </si>
  <si>
    <t xml:space="preserve">A la terminación del contrato </t>
  </si>
  <si>
    <t>Permanente.</t>
  </si>
  <si>
    <t>Aplicación de la normatividad ambiental y exigencia de la licencia y/o permisos y/o autorizaciones ambientales al Contratista de obra. Verificación de cumplimiento del Contratista de las obligaciones que emanan de los mismos. De ser necesario llevar a cabo procesos sancionatorios para conminar su cumplimiento o sancionar el incumplimiento.</t>
  </si>
  <si>
    <t>Pérdida de bienes del contratista, daños causados en obras del proyecto cuasados por disturbios violentos, Interferencia en el desarrollo del proyecto.</t>
  </si>
  <si>
    <t>Incumplimiento de los plazos establecidos para la ejecución de las obras objeto del presente proceso de seleccion y costos adicionales.</t>
  </si>
  <si>
    <t>Incumplimiento de los plazos establecidos para la ejecución de las obras objeto del presente proceso seleccion y costos adicionales.</t>
  </si>
  <si>
    <t>Desastres naturales y/o ocurrencia de fenómenos ambientales tales como: terremotos, inundaciones, incendio, sequías,  fenomeno del tipo niño, la niña o las tormentas tropicales.</t>
  </si>
  <si>
    <t>Limitación en la ejecucion de las
actividades propias del contratista de obra por
problemas de acceso, restricciones por
seguridad, emergencias sanitarias y de
salud, pandemias (Pandemia covid- 19) y factores
logísticos en los lugares de ejecución</t>
  </si>
  <si>
    <t>Contagio de COVID-19 al personal involucrado en el proceso de ejecucion de las actividades y/o intervenciones objeto del presente proceso de selección.</t>
  </si>
  <si>
    <t>TIPO DE PROCESO: LICITACION PUBLICA</t>
  </si>
  <si>
    <t>F-001</t>
  </si>
  <si>
    <t>Adjudicar de manera oportuna el Interventor del contrato de obra publica oibjeto del presente proceso para ejercer control permanente durante la ejecucion de las actividades, solicitar informes semanales al contratista.</t>
  </si>
  <si>
    <t>Revisión por parte del equipo de contratación - UIC, si el contrato del presente proceso de seleccion tiene asignado Interventoría.</t>
  </si>
  <si>
    <t>Impacto negativo por efectos en la ejecución de las actividades objeto del presente proceso de seleccion; procesos disciplinarios, de responsabilidad fiscal y penales por parte de la autoridad competente. Relación directa con riesgo reputacional.</t>
  </si>
  <si>
    <t>Diseño y puesta en marcha de modelo de atención al usuario/interesados en procesos de selección, adopción de los lineamientos de publicación de Colombia Compra Eficiente.</t>
  </si>
  <si>
    <t xml:space="preserve">Revisión por parte del equipo de contratación UAC- UIC - o personal juridico de la entidad </t>
  </si>
  <si>
    <t>Retrasos en la legalización del contrato, pólizas y acta de Inicio en lo concerniente a los tramites que debe adelantar el contratista para el cumplimiento de esta obligación. Afecta directamente el inicio de la ejecución contractual.</t>
  </si>
  <si>
    <t>1. Verificar y analizar que las garantías incluidas en las polizas cumplan con las exigencias establecidas en el pliego de condiciones definitivo, estudios previos y en la minuta del contrato.
2. Verificación de que en las garantias otorgadas se cumpla con los requisitos señalados en las clausulas contractuales y aprobación correcta de las mismas.
3. Designar desde el área jurídica a la persona encargada de aprobar las polizas.</t>
  </si>
  <si>
    <r>
      <rPr>
        <sz val="10"/>
        <rFont val="Arial Narrow"/>
        <family val="2"/>
      </rPr>
      <t>1. Verificar que las garantías incluidas en las polizas entregadas por parte del contratista correspondan a las exigidas en el proceso.                                       2. Verificación de que en las garantias otorgadas se cumpla con los requisitos señalados en las clausulas contractuales y aprobación correcta de las mismas.
3. Designar desde el área jurídica a la persona encargada de aprobar las polizas.</t>
    </r>
  </si>
  <si>
    <t xml:space="preserve">Control, seguimiento y verificación por parte del Interventor asignado a las obligaciones del contratista. Acompañamiento desde el área jurídica respecto al proceder que se debe implementar en caso de la materialización del riesgo. Declaratoria de caducidad y del siniestro de conformidad con lo estipulado en la ley 1474/2011.     </t>
  </si>
  <si>
    <t>Entidad -Interventor</t>
  </si>
  <si>
    <t xml:space="preserve">Verificacion permanente por parte de la Interventoría asignada. </t>
  </si>
  <si>
    <t>Interventoría y reuniones períodicas con el contratista.</t>
  </si>
  <si>
    <r>
      <rPr>
        <sz val="10"/>
        <rFont val="Arial Narrow"/>
        <family val="2"/>
      </rPr>
      <t>1. Identificación por parte de la Interventoría, supervisión del contrato y el contratista de las circunstancias externas que impiden el cumplimiento de las obligaciones, y plantear las alternativas de solución que permitan alcanzar lo plasmado en el contrato.
2. En caso de que sea necesario, deberá ser ampliado el plazo de
ejecución del contrato mediante otrosí con el fin permitir superar las circunstancias externas.</t>
    </r>
  </si>
  <si>
    <t>Señalar en los estudios previos, anexo tecnico y pliego de condiciones del presente proceso de seleccion requisitos habiltantes financieros y tecnicos que permitan la escogencia de un oferente con capacidad financiera, tecnica  y organizacional para ejecutar el contrato. Interventoría, supervisión y control permanente durante la ejecucion del contrato, solicitar informes semanales  para poder verificar el cumplimiento de las obligaciones contractuales y el plan de trabajo presentado de acuerdo a la oferta economica y disponibilidad de equipos.</t>
  </si>
  <si>
    <t>Entidad/ Interventoria/ Contratista</t>
  </si>
  <si>
    <t>La Interventoría debe efectuar seguimiento, control y vigilancia permanente y realizar reuniones períodicas con la supervision  y el Contratista.</t>
  </si>
  <si>
    <t>Deficiencia en la ejecución de las obras, por no contar el Contratista con el personal profesional idóneo requerido de acuerdo con lo estipulado en el pliego de condiciones, anexo tecnico y estudios previos del presente proceso de selección.</t>
  </si>
  <si>
    <t>Entidad/Interventor</t>
  </si>
  <si>
    <t xml:space="preserve">El Interventor asignado debe exigir el estricto cumplimiento de los requisitos para el personal profesional de la obra establecido  en el pliego de condiciones, anexo tecnico y estudios previos del presente proceso de selección y velar por la utilización del personal aprobado, mínimo con la dedicación prevista en el mismo.  El Interventor del Contrato deberá observar cualquier irregularidad al respecto cuando la advierta, exigiéndole el cumplimiento de sus obligaciones al contratista. </t>
  </si>
  <si>
    <t>Entidad/ Interventor/ Contratista</t>
  </si>
  <si>
    <t>Control y vigilancia permanente del Interventor a la ejecución de la obra, de manera que el Contratista cumpla, entre otros, con el personal profesional mínimo exigido en el pliego de condiciones, anexo tecnico y estudios previos, tanto en idoneidad como en dedicación. Interventoria y reuniones períodicas interventoría, supervision  y Contratistade obra.</t>
  </si>
  <si>
    <t>El Interventor debe exigir el estricto cumplimiento de la normatividad vigente sobre señalización temporal de obras y seguridad industrial, cumplimiento del PMT aprobado, verificar permanentemente su implementación, recurrir a medidas sancionatorias contractuales de ser necesario.</t>
  </si>
  <si>
    <t>Entidad/ Interventor</t>
  </si>
  <si>
    <t>Inspecciones diarias del interventor. Comites Técnicos, Seguimiento a informes, requerimientos escritos-Retroalimentacion en los procedimientos adelantados por los responsables del tratamiento.</t>
  </si>
  <si>
    <t>Superado el perjuicio a tercero</t>
  </si>
  <si>
    <t>Interventoría</t>
  </si>
  <si>
    <t xml:space="preserve">Seguimiento permanente del interventor a la ejecución de las obras en cumplimiento de la programación de las mismas. Revisiones periódicas de la programación de obras del proyecto, realización de los ajustes necesarios. Seguimiento a Informes de obra y al cumplimiento en la ejecución del programa de inversiones aprobado vigente.   </t>
  </si>
  <si>
    <t>Semanal o cuando el interventor lo considere necesario.</t>
  </si>
  <si>
    <t>Riesgo por deficiencias en el control y seguimiento a los frentes obligatorios de obra. Riesgo que asume el interventor.</t>
  </si>
  <si>
    <t>Permanente del interventor</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</si>
  <si>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</si>
  <si>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</si>
  <si>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 xml:space="preserve"> Reuniones periodicas Interventor, supervision y Contratista. Requerimientos permanentes y oportunos al contratista para que se presente a liquidar.</t>
  </si>
  <si>
    <t>Interventoría del Distrito y reuniones períodicas Interventor, supervisión - Contratista</t>
  </si>
  <si>
    <t xml:space="preserve">Control permanente por parte del interventor y aprobación del Distrito, de las reparaciones identificadas y solicitadas y del cumplimiento de especificaciones técnicas.  </t>
  </si>
  <si>
    <t>Contratación con el fin de que el contratista adquiera y contemple las condiciones de almacén de la materia prima, los costos de compra y almacén y con cargo al porcentaje de Administración del contrato, disminuyendo las fluctuaciones y especificaciones del mercado. Adicionalmente, la celebración de un contrato a precios unitarios, los cuales debe mantener el Contratista seleccionado, a menos que el incremento sea producto de la regulación del Gobierno nacional o local.</t>
  </si>
  <si>
    <t>Interventoria y reuniones períodicas interventoía, supervision  -Contratista.</t>
  </si>
  <si>
    <r>
      <rPr>
        <sz val="10"/>
        <rFont val="Arial Narrow"/>
        <family val="2"/>
      </rPr>
      <t>1. Se establecen alternativas de solución para la entrega oportuna de los ítems adquiridos o del objeto contractual.
2. Se requiere al contratista en caso de que se evidencie que se están presentando demoras en la entrega de las actividades contratadas.
3. Se informa a la aseguradora los requerimientos realizados al contratista.</t>
    </r>
  </si>
  <si>
    <t>Interventoría y reuniones períodicas Interventor -supervision - Contratista</t>
  </si>
  <si>
    <t>Control por parte de la entidad, la interventoría asignada para el pago oportuno.</t>
  </si>
  <si>
    <t>Equipo de trabjato Unidad Interna de Contratación -  UAC - UIC.</t>
  </si>
  <si>
    <t>Informes mensuales financieros por parte del contratista, seguimiento del interventor.</t>
  </si>
  <si>
    <t>Verificación de la gestión realizada y sus resultados, por parte del interventor. Comités técnicos, seguimiento a informes ambientales por parte de la supervisión, requerimientos escritos, retroalimentación en los procedimientos adelantados por los responsables del tratamiento.</t>
  </si>
  <si>
    <t>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De ser necesario llevar a cabo procesos sancionatorios para conminar su cumplimiento o sancionar el incumplimiento.</t>
  </si>
  <si>
    <t>Comités técnicos, seguimiento a informes ambientales por parte de la interventoria, requerimientos escritos, retroalimentación en los procedimientos adelantados por los responsables del tratamiento</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</si>
  <si>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</si>
  <si>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Aplicación de la normatividad ambiental y exigencia de la licencia y/o permisos y/o autorizaciones ambientales al Contratista. Verificación de cumplimiento  del Contratista de las obligaciones que emanan de los mismos. Realizar una adecuada etapa de preconstrucción. De ser necesario llevar a cabo procesos sancionatorios para conminar su cumplimiento o sancionar el incumplimiento.</t>
  </si>
  <si>
    <t>Riesgos presentados por daños técnicos y/o ambientales causados por inadecuadas prácticas del proceso constructivo autorizados y/o aprobados por el interventor.</t>
  </si>
  <si>
    <t>Verificación del cumplimiento de las normas ambientales y de las obligaciones ambientales del contratista. Informes de interventoria ambiental. Requerimientos escritos. Retroalimentación en los procedimientos adelantados por los responsables del tratamiento.</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</si>
  <si>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</si>
  <si>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</si>
  <si>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t xml:space="preserve">Control permanente por parte del interventor de la ejecución de las obras requeridas del proyecto y del cumplimiento de especificaciones técnicas.  </t>
  </si>
  <si>
    <t>A partir de la información oficial, información del interventor, del Distrito, se determinan acciones a seguir, para procurar la menor afectación al proyecto.</t>
  </si>
  <si>
    <t>El interventor exigira al contratista planes de trabajo adecuados con el fin de cumplir con el cronograma de actividades y/o intervenciones establecido. Implementacion de acciones de mitigación.</t>
  </si>
  <si>
    <t>Seguimiento por parte de la interventoría a la programación de actividades y/o intervenciones, informes semanales de avance del contrato. Segumiento por parte del interventor a las acciones de mitigación.</t>
  </si>
  <si>
    <t>Seguimiento y control permanente por parte del interventor asignado.</t>
  </si>
  <si>
    <t>Seguimiento y control permanente por parte del interventor asignado. A partir de la detección de las acciones se toman las medidas a seguir.</t>
  </si>
  <si>
    <t>Especificaciones solicitadas por fuera del alcance de los interesados a presentarse</t>
  </si>
  <si>
    <t>Afecta  la obtención o cubrimiento de las necesidades requeridas en el objeto contractual.</t>
  </si>
  <si>
    <t>Afecta la proyección del presupuesto, la selección de la modalidad de contratación y la verificación en el mercado de la existencia de los ítems,  a adquirir en las condiciones estipuladas.</t>
  </si>
  <si>
    <t>Realización incompleta o inoportuna del estudio de mercado.</t>
  </si>
  <si>
    <t>Falta de conocimiento de los potenciales proponentes sobre la convocatoria de contratación.</t>
  </si>
  <si>
    <t>Declaratoria desierta del proceso de selección, lo que implica no contratación y por ende demoras en la ejecución de las obras objeto del presente proceso de selección.</t>
  </si>
  <si>
    <t>Interventoria , supervisión del Distrito y reuniones períodicas supervision - Interventoría - Contratista</t>
  </si>
  <si>
    <t>Riesgo presentado por la demora en la asignacion de la interventoria.</t>
  </si>
  <si>
    <t>Genera alteraciones al mercado y a la libre competencia impidiendo escoger la mejor oferta para la Entidad. Impacto negativo en el cumplimiento del objeto contractual. Impacto negativo por efectos en la ejecución de las actividades objeto del presente proceso; procesos de responsabilidad fiscal y penales por parte de la autoridad competente.</t>
  </si>
  <si>
    <t>Concusión: solicitud de cobros injustificados y arbitrarios que exige o hace pagar un funcionario o contratista en provecho propio. Solicitud de cobro adicional por instalación anticipada de servicios o agilización de trámites. Solicitud de cobro por parte del administrador de contratos hacia el contratista por realizar u omitir actividades del proceso.</t>
  </si>
  <si>
    <t xml:space="preserve">Identificación de las dinámicas de cada una de las etapas del proceso de seleccion para dar estricto cumplimiento al cronograma estipulado.
</t>
  </si>
  <si>
    <t>1. Expedición del contrato una vez este culminado el informe de evaluación del proceso y este sea aprobado, en caso que aplique, por el comité de Contratación UAC o la unidad interna de contratación _UIC; enviarla a revisión jurídica y hacerle seguimiento a los tiempos de revisión.
2. Enviar oportunamente la minuta en PDF al contratista con el fin de que sea iniciado el trámite de expedición de pólizas, en caso que esta gestión se pueda realizar de esta manera con la aseguradora.
3.  Requerir al contratista  para que ejecute oportunamente ante la pagina Colombia Compra Eficiente - SECOP 2  los tramites pertinentes para la firma de la minuta del contrato y sus documentos anexos.</t>
  </si>
  <si>
    <t>Ejecución de contratos sin tener las coberturas necesarias en caso de que se materialicen riesgos durante el tiempo de ejecución.</t>
  </si>
  <si>
    <t>Riesgo por autorizar y/o aprobar el personal del contratista de obra, sin que cumpla requisitos de acuerdo con las exigencias del presente proceso de seleccion  y la normatividad vigente. Por permitir que el contratista de obra ejecute los trabajos sin un Ingeniero Residente y/o Director, y/o Especialistas, y/o Personal Profesional, Tecnólogo o Especialista en Higiene Industrial y Salud Ocupacional - Supervisor HSEQ debidamente aprobado. Riesgo que asume el Interventor.</t>
  </si>
  <si>
    <t>Riesgo por deficiencias en el control y seguimiento a la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Que se apliquen a el tipo de obra objeto del presente proceso de seleccion</t>
  </si>
  <si>
    <t>Impacto Negativo en el proyecto por la probable ocurrencia de accidentes de usuarios de la via y/o estructura objeto de ejecución,  y trabajadores de la obra, Inconformidad con la obra por parte de la comunidad.</t>
  </si>
  <si>
    <t>Demandas a la Entidad y al contratista por el daño causado.</t>
  </si>
  <si>
    <t>Perjuicios causados a terceros en la ejecución del contrato.</t>
  </si>
  <si>
    <t>Interventoría, supervisión del Distrito y reuniones períodicas supervisión y Contratista de obra, arreglo y reparacion de daños causados.</t>
  </si>
  <si>
    <t>Deficiencias en el control y seguimiento a la programación de actividades en obra que pudieran llevar a obras discontínuas, inconclusas ó con problemas para garantizar la estabilidad de obra ejecutada.Riesgo que asume el Interventor.</t>
  </si>
  <si>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</si>
  <si>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</si>
  <si>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El Interventor debe exigir al Contratista los frentes obligatorios de obra y efectuar el seguimiento de manera que se cumpla la ejecución de las obras previstas en dichos frentes.  </t>
  </si>
  <si>
    <t xml:space="preserve">Seguimiento permanente del interventor a la ejecución de las actividades en los frentes obligatorios de obra. Seguimiento a informes de obra. Monitoreo permanente del interventor. </t>
  </si>
  <si>
    <t>Demora o ausencia en la toma de decisiones correspondientes a la interventoría, que llegaren a generar efectos económicos al proyecto. Riesgo que asume el interventor.</t>
  </si>
  <si>
    <t>No concurrencia del contratista para suscribir el documento de liquidación.</t>
  </si>
  <si>
    <t>Interventoría permanente en la ejecución de las obras, para controlar obras autorizadas, materiales, procedimientos constructivos, ajustados a las obras requeridas y especificaciones técnicas contractuales.</t>
  </si>
  <si>
    <t>Cálculo real de las cantidades confrontadas en el sitio objeto de obras, así como inclusión del ítem suministro e instalación, lo cual implica la responsabilidad de instalar los elementos adquiridos bajo cuenta y riesgo del Contratista. En los demás casos, se pagará a los precios de los ítem contractuales que se utilicen para su ejecución.</t>
  </si>
  <si>
    <t>Interventoría, supervisión del Distrito y reuniones períodicas supervision - interventor  -   Contratista</t>
  </si>
  <si>
    <t>Sobre ejecución por parte del contratista en el desarrollo de sus obligaciones.</t>
  </si>
  <si>
    <t>Incumplimiento del plazo contractual por circunstancias imputables al contratista y que generen demoras en el desarrollo de las actividades objeto del contrato.</t>
  </si>
  <si>
    <t>Demoras en la entrega de actividades.
Incumplimiento del contrato.</t>
  </si>
  <si>
    <t>1. Verificar las especificaciones técnicas de los elementos y actividades ejecutadas vs contratadas.
2. Solicitarle al contratista el cambio de los elementos o actividades contratadas en caso de que estos no cumplan con las especificaciones técnicas del proceso.
3. No recibir a satisfacción los elementos o actividades contratadas hasta tanto el contratista las  entregue conforme a lo requerido en el contrato.
4. Incluir como requisito de pago en el contrato el recibo a satisfacción de los elementos o actividades contratadas por parte de la interventoría de la entidad.
5. No realizar el tramite de los pagos que se encuentren pendientes hasta que se reciban las obras a satisfacción, con calidad y especificaciones tecnicas exigidas..</t>
  </si>
  <si>
    <t>Verificación de consecución de materiales e insumos  de acuerdo con requerimientos del proyecto. Retroalimentación en los procedimientos adelantados por los responsables del tratamiento.</t>
  </si>
  <si>
    <t>Salida del mercado de insumos o materias primas fundamentales  para la ejecución de las obras objeto del contrato.</t>
  </si>
  <si>
    <t>Impacto negativo en el cumplimiento del objeto contractual.</t>
  </si>
  <si>
    <t>Recopilación de datos estadísticos e información a partir de las fuentes oficiales durante la etapa precontractual y contractual.</t>
  </si>
  <si>
    <t>Exigir en los estudios previos, anexo tecnico y pliego de condiciones del presente proceso de selección indicadores financieros, tecnicos  adecuados con el fin de lograr contratar un oferente con excelente capacidad financiera y flujo de caja. Las condiciones de habilitación y requisitos exigidos debe ser los optimos para brindar seguridad financiera al Distrito.</t>
  </si>
  <si>
    <t>Por cambios normativos o por la expedición de normas posteriores al cierre del proceso de contratación, que afecten las condiciones económicas y/o  técnicas inicialmente pactadas.</t>
  </si>
  <si>
    <t>Afectación del desarrollo del contrato previsto con la normatividad existente al cierre del proceso de selección.</t>
  </si>
  <si>
    <t xml:space="preserve">Seguimiento a la implementación de la nueva normatividad que aplique al proyecto, y a las medidas tomadas para mitigar su efecto en el contrato, Informes, requerimientos escritos. </t>
  </si>
  <si>
    <t>Seguimiento por parte del interventor a la gestión documentada del Contratista para la obtención de licencias, permisos y autorizaciones ambientales. Reuniones con las autoridades ambientales programadas por el Contratista.</t>
  </si>
  <si>
    <t>Pasivos ambientales: pasivos ambientales generados en el proceso constructivo, desde el punto de vista ambiental; pasivos administrativos generados por el no cumplimiento de obligaciones de la cesión de licencias y permisos ambientales.</t>
  </si>
  <si>
    <t>Impacto negativo por efectos en la ejecución del proyecto; procesos sancionatorios por parte de la autoridad ambiental.</t>
  </si>
  <si>
    <t>Genera incumplimiento ambiental que puede afectar la ejecución del proyecto y ocasiona sanciones de las entidades ambientales competentes.</t>
  </si>
  <si>
    <t>Ambiental: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y de la ejecución de actividades como la explotación minera, ocupación de cauces e intervenciones forestales sin los debidos permisos de las autoridades ambientales.</t>
  </si>
  <si>
    <t xml:space="preserve">Interventoría permanente en la ejecución de las obras, para controlar obras autorizadas, materiales, procedimientos constructivos,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</si>
  <si>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Limitación /Demoras en el ingreso personal contratado por el contratista al inicio de la ejecución por problemas relacionados con la Pandemia - Covid 19.</t>
  </si>
  <si>
    <t>Modificación de especificaciones TECNICAS.</t>
  </si>
  <si>
    <t>Retrasos en la ejecución de las actividades objeto del presente proceso de selección. Mayores costos y plazos.</t>
  </si>
  <si>
    <r>
      <rPr>
        <sz val="10"/>
        <rFont val="Arial Narrow"/>
        <family val="2"/>
      </rPr>
      <t xml:space="preserve">Señalar en los estudios previos, anexo tecnico y pliego de condiciones del presente proceso de seleccion las especificaciones tecnicas adecuadas para ejecutar el contrato. </t>
    </r>
  </si>
  <si>
    <t>Incumplimiento en la ejecucion del contrtato con relación a las obligaciones del sistema de riesgos laborales y salud ocupacional de conformidad con la ley 1562 de 2012 reglamentada por el decreto 723 de 2013.</t>
  </si>
  <si>
    <t xml:space="preserve">Condiciones de trabajo inadecuadas que afecta el medio ambiente y la salud en el trabajo. Demandas laborales por accidentes de trabajo, enfermedades profesionales y licencias.  Demandas judiciales en contra del Distrito. </t>
  </si>
  <si>
    <t>Verificar el cumplimiento en la ejecucion del contrato de las obligaciones del sistema de riesgos laborales y salud ocupacional de conformidad con la ley 1562 de 2012 reglamentada por el decreto 723 de 2013.</t>
  </si>
  <si>
    <t>Entidad  - Contratista</t>
  </si>
  <si>
    <r>
      <rPr>
        <sz val="10"/>
        <rFont val="Arial Narrow"/>
        <family val="2"/>
      </rPr>
      <t>En la Ejecucion del Contrato</t>
    </r>
  </si>
  <si>
    <t>En la terminación del contrato</t>
  </si>
  <si>
    <t xml:space="preserve"> Informes de seguimiento semanal Semanal </t>
  </si>
  <si>
    <t xml:space="preserve"> Errores involuntarios que hayan quedado en el pliego de condiciones, anexo tecnico, minuta del contrato, unidades, Cantidades, especificaciones, descripción del proyecto y/o estudios previos, operaciones aritméticas, etc.</t>
  </si>
  <si>
    <t>Demoras en la contratación y por ende demoras en la ejecución de las actividades objeto del presente proceso de selección.</t>
  </si>
  <si>
    <t>Planeación, revisión, ajuste y seguimiento en la fase precontractual. En caso de que el error sea detectado en la etapa contractual se verificará con el área jurídica como proceder.</t>
  </si>
  <si>
    <t>Revisión por parte del equipo de contratación - UIC  - UAC</t>
  </si>
  <si>
    <t xml:space="preserve">Control, seguimiento y verificación por parte del supervisor asignado a las obligaciones del contratista. Acompañamiento desde el área jurídica respecto al proceder que se debe implementar en caso de la materialización del riesgo. Declaratoria de caducidad y del siniestro de conformidad con lo estipulado en la ley 1474/2011.     </t>
  </si>
  <si>
    <t>Demandas a la Entidad y al contratista por el daño causado, Incumplimiento del objeto contractual.</t>
  </si>
  <si>
    <t xml:space="preserve">Verificacion permanente por parte de la interventoria asignada. </t>
  </si>
  <si>
    <t>Pago inoportuno, por parte del Contratista, a toda clase de proveedores en relación con compras, alquileres, servicios, contratos, etc.</t>
  </si>
  <si>
    <r>
      <t>Intervención de otras Entidades: hace referencia a la falta de coordinación institucional cuando algunas actividades o cantidades de obra a ejecutar, dependen de la intervención y/o decisión de otras entidades diferentes a</t>
    </r>
    <r>
      <rPr>
        <b/>
        <sz val="10"/>
        <rFont val="Arial Narrow"/>
        <family val="2"/>
      </rPr>
      <t xml:space="preserve"> el Distrito de Cartagena</t>
    </r>
    <r>
      <rPr>
        <sz val="10"/>
        <rFont val="Arial Narrow"/>
        <family val="2"/>
      </rPr>
      <t xml:space="preserve"> o el Contratista, serán asumidas en partes iguales siempre que la gestión de la obra deba coadyuvarla el Distrito.</t>
    </r>
  </si>
  <si>
    <r>
      <t xml:space="preserve">Ejecución de mayores cantidades de obra por reparaciones: el </t>
    </r>
    <r>
      <rPr>
        <u/>
        <sz val="10"/>
        <rFont val="Arial Narrow"/>
        <family val="2"/>
      </rPr>
      <t xml:space="preserve">Distrito de Cartagena </t>
    </r>
    <r>
      <rPr>
        <sz val="10"/>
        <rFont val="Arial Narrow"/>
        <family val="2"/>
      </rPr>
      <t>asume las variaciones de las cantidades de obra técnicamente requeridas para la ejecución del proyecto y el Contratista asume el riesgo de ejecutar las cantidades de obra en las variaciones que sean necesarias sin afectar el plazo del contrato.</t>
    </r>
  </si>
  <si>
    <r>
      <t xml:space="preserve">Interferencia con las redes de servicios públicos existentes: ocurre por la presencia de las redes existentes, que puedan interferir con el proyecto, afectando el normal desarrollo de las obras. El Contratista deberá realizar todas las gestiones que correspondan. </t>
    </r>
    <r>
      <rPr>
        <b/>
        <sz val="10"/>
        <rFont val="Arial Narrow"/>
        <family val="2"/>
      </rPr>
      <t xml:space="preserve">El Distrito de Cartagena </t>
    </r>
    <r>
      <rPr>
        <sz val="10"/>
        <rFont val="Arial Narrow"/>
        <family val="2"/>
      </rPr>
      <t>asumirá los costos que correspondan de acuerdo con lo establecido en el Título IV Capítulo III de la Ley 1682 de 2013</t>
    </r>
  </si>
  <si>
    <t>Configuración de circunstancias externas que impiden el cumplimiento de las obligaciones contractuales</t>
  </si>
  <si>
    <t>Riesgo por tener en obra personal inadecuado, sin que cumpla con los requisitos de acuerdo con las exigencias del presente proceso de seleccion  y la normatividad vigente. Por ejecutar los trabajos sin un Ingeniero Residente y/o Director, y/o Especialistas, y/o Personal Profesional, debidamente aprobado.</t>
  </si>
  <si>
    <t>Deficiencia en la ejecución de las obras, por no contar el Contratista con el personal profesional idóneo requerido de acuerdo con lo estipulado en el anexo tecnico y estudios previos del presente proceso de selección. Mala calidad en las actividades ejecutadas.</t>
  </si>
  <si>
    <t>Sobrecostos y retrasos en la ejecucion de las actividades objeto del presente proceso de selección.</t>
  </si>
  <si>
    <t>Etapa Ejecución</t>
  </si>
  <si>
    <t>Periodico</t>
  </si>
  <si>
    <t xml:space="preserve">El Interventor asignado debe exigir el estricto cumplimiento de los requisitos para el personal profesional de la obra establecido en el anexo tecnico y estudios previos del presente proceso de selección y velar por la utilización del personal aprobado, mínimo con la dedicación prevista en el mismo.  El Interventor del Contrato deberá observar cualquier irregularidad al respecto cuando la advierta, exigiéndole el cumplimiento de sus obligaciones al contratista. </t>
  </si>
  <si>
    <t>Control y vigilancia permanente del Interventor a la ejecución de la obra, de manera que el Contratista cumpla, entre otros, con el personal profesional mínimo exigido en el anexo tecnico y estudios previos, tanto en idoneidad como en dedicación. Interventoria y reuniones períodicas Interventoria, supervision  y Contratistade obra.</t>
  </si>
  <si>
    <t>CINCO MIL NOVENTA Y SEIS MILLONES QUINIENTOS CINCUENTA Y CUATRO MIL CIENTO TREINTA Y DOS PESOS M/CTE.</t>
  </si>
  <si>
    <t xml:space="preserve">Incumplimiento en la ejecucion del contrato con relación a las obligaciones del contratista en lo concerniente al: cumplimiento general del contrato, Pago de salarios, prestaciones sociales legales e indemnizaciones laborales del personal que el Contratista haya de utilizar en el territorio nacional para la ejecución del contrato, o la calidad del servicio por los perjuicios derivados de la deficiente calidad de las obras contratadas.
</t>
  </si>
  <si>
    <t>Riesgo presentado por accidentalidad y/o muerte de personal del contratista desde la adjudicación y/o durante la ejecución del contrato, por causas externas al proyecto o por ausencia o falta o deficiencia del sistema de seguridad industrial y ocupacional.</t>
  </si>
  <si>
    <t>Implementación de un plan de seguridad industrial y ocupacional de acuerdo con las normas y reglamentos vigentes. Tomar todas aquellas precauciones necesarias para evitar que se produzcan en las zonas de sus campamentos de trabajo, accidentes o condiciones insalubres; así como dotar a su personal y asegurar el uso adecuado de los elementos de protección personal (EPP). Tomar todas las medidas requeridas para trabajos en altura.</t>
  </si>
  <si>
    <t>Informes de seguimiento del contrato. - El Contratista está obligado al seguimiento y constancia de la utilización de los implementos de seguridad y señalización, también deberá garantizar que los trabajos a desarrollarse en alturas sean ejecutados por personal calificado en caso de que este sea necesario.</t>
  </si>
  <si>
    <t>EJECUTAR POR EL SISTEMA DE PRECIOS UNITARIOS FIJOS LAS ACTIVIDADES NECESARIAS PARA LA EJECUCIÓN DE LAS OBRAS DE MEJORAMIENTO EN PAVIMENTO RÍGIDO DEL TRAMO FALTANTE DE LA CARRERA 92, K0+000 – K1+324, EN EL BARRIO EL POZÓN ENTRE LA TRANSVERSAL 72C Y EL PROYECTO DE VIVIENDA CIUDADELA LA PAZ, EN EL DISTRITO DE CARTAGENA DE INDIAS.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</si>
</sst>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quot;$&quot;\ * #,##0.00_ ;_ &quot;$&quot;\ * \-#,##0.00_ ;_ &quot;$&quot;\ * &quot;-&quot;??_ ;_ @_ "/>
    <numFmt numFmtId="165" formatCode="_-* #,##0.00_-;\-* #,##0.00_-;_-* &quot;-&quot;_-;_-@_-"/>
    <numFmt numFmtId="166" formatCode="#,##0_ ;\-#,##0\ "/>
    <numFmt numFmtId="167" formatCode="#,##0.00_ ;\-#,##0.00\ "/>
  </numFmts>
  <fonts count="21" x14ac:knownFonts="1">
    <font>
      <sz val="11"/>
      <color indexed="8"/>
      <name val="Calibri"/>
      <family val="2"/>
    </font>
    <font>
      <sz val="10"/>
      <name val="Arial"/>
      <family val="2"/>
    </font>
    <font>
      <sz val="10"/>
      <color indexed="8"/>
      <name val="Calibri"/>
      <family val="2"/>
    </font>
    <font>
      <sz val="10"/>
      <color theme="1"/>
      <name val="Arial"/>
      <family val="2"/>
    </font>
    <font>
      <b/>
      <sz val="10"/>
      <color theme="1"/>
      <name val="Arial"/>
      <family val="2"/>
    </font>
    <font>
      <sz val="10"/>
      <color theme="1"/>
      <name val="Calibri"/>
      <family val="2"/>
    </font>
    <font>
      <u/>
      <sz val="11"/>
      <color theme="10"/>
      <name val="Calibri"/>
      <family val="2"/>
    </font>
    <font>
      <u/>
      <sz val="11"/>
      <color theme="11"/>
      <name val="Calibri"/>
      <family val="2"/>
    </font>
    <font>
      <b/>
      <sz val="10"/>
      <name val="Arial"/>
      <family val="2"/>
    </font>
    <font>
      <b/>
      <sz val="10"/>
      <color indexed="8"/>
      <name val="Arial"/>
      <family val="2"/>
    </font>
    <font>
      <sz val="11"/>
      <color theme="1"/>
      <name val="Arial"/>
      <family val="2"/>
    </font>
    <font>
      <b/>
      <sz val="14"/>
      <name val="Arial"/>
      <family val="2"/>
    </font>
    <font>
      <sz val="11"/>
      <color indexed="8"/>
      <name val="Arial Narrow"/>
      <family val="2"/>
    </font>
    <font>
      <b/>
      <sz val="10"/>
      <color theme="1"/>
      <name val="Arial Narrow"/>
      <family val="2"/>
    </font>
    <font>
      <sz val="10"/>
      <color indexed="8"/>
      <name val="Arial Narrow"/>
      <family val="2"/>
    </font>
    <font>
      <sz val="10"/>
      <color theme="1"/>
      <name val="Arial Narrow"/>
      <family val="2"/>
    </font>
    <font>
      <sz val="10"/>
      <name val="Arial Narrow"/>
      <family val="2"/>
    </font>
    <font>
      <sz val="10"/>
      <color rgb="FF000000"/>
      <name val="Arial Narrow"/>
      <family val="2"/>
    </font>
    <font>
      <sz val="8"/>
      <name val="Calibri"/>
      <family val="2"/>
    </font>
    <font>
      <b/>
      <sz val="10"/>
      <name val="Arial Narrow"/>
      <family val="2"/>
    </font>
    <font>
      <u/>
      <sz val="10"/>
      <name val="Arial Narrow"/>
      <family val="2"/>
    </font>
  </fonts>
  <fills count="14">
    <fill>
      <patternFill patternType="none"/>
    </fill>
    <fill>
      <patternFill patternType="gray125"/>
    </fill>
    <fill>
      <patternFill patternType="solid">
        <fgColor indexed="49"/>
        <bgColor indexed="57"/>
      </patternFill>
    </fill>
    <fill>
      <patternFill patternType="solid">
        <fgColor indexed="52"/>
        <bgColor indexed="53"/>
      </patternFill>
    </fill>
    <fill>
      <patternFill patternType="solid">
        <fgColor indexed="13"/>
        <bgColor indexed="34"/>
      </patternFill>
    </fill>
    <fill>
      <patternFill patternType="solid">
        <fgColor indexed="10"/>
        <bgColor indexed="53"/>
      </patternFill>
    </fill>
    <fill>
      <patternFill patternType="solid">
        <fgColor indexed="55"/>
        <bgColor indexed="22"/>
      </patternFill>
    </fill>
    <fill>
      <patternFill patternType="solid">
        <fgColor theme="6" tint="0.59999389629810485"/>
        <bgColor indexed="64"/>
      </patternFill>
    </fill>
    <fill>
      <patternFill patternType="solid">
        <fgColor theme="0"/>
        <bgColor indexed="64"/>
      </patternFill>
    </fill>
    <fill>
      <patternFill patternType="solid">
        <fgColor theme="6" tint="0.59999389629810485"/>
        <bgColor indexed="22"/>
      </patternFill>
    </fill>
    <fill>
      <patternFill patternType="solid">
        <fgColor theme="6" tint="0.59999389629810485"/>
        <bgColor indexed="31"/>
      </patternFill>
    </fill>
    <fill>
      <patternFill patternType="solid">
        <fgColor rgb="FF33CC66"/>
        <bgColor indexed="57"/>
      </patternFill>
    </fill>
    <fill>
      <patternFill patternType="solid">
        <fgColor rgb="FF33CC66"/>
        <bgColor indexed="49"/>
      </patternFill>
    </fill>
    <fill>
      <patternFill patternType="solid">
        <fgColor theme="0"/>
        <bgColor indexed="22"/>
      </patternFill>
    </fill>
  </fills>
  <borders count="21">
    <border>
      <left/>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top style="thin">
        <color rgb="FF000000"/>
      </top>
      <bottom style="thin">
        <color rgb="FF000000"/>
      </bottom>
      <diagonal/>
    </border>
    <border>
      <left/>
      <right style="thin">
        <color auto="1"/>
      </right>
      <top style="thin">
        <color rgb="FF000000"/>
      </top>
      <bottom style="thin">
        <color rgb="FF000000"/>
      </bottom>
      <diagonal/>
    </border>
  </borders>
  <cellStyleXfs count="534">
    <xf numFmtId="0" fontId="0" fillId="0" borderId="0"/>
    <xf numFmtId="164" fontId="1" fillId="0" borderId="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cellStyleXfs>
  <cellXfs count="255">
    <xf numFmtId="0" fontId="0" fillId="0" borderId="0" xfId="0"/>
    <xf numFmtId="0" fontId="3" fillId="0" borderId="0" xfId="0" applyFont="1" applyAlignment="1">
      <alignment horizontal="justify" vertical="center" wrapText="1"/>
    </xf>
    <xf numFmtId="0" fontId="3" fillId="0" borderId="2" xfId="0" applyFont="1" applyBorder="1" applyAlignment="1">
      <alignment vertical="center"/>
    </xf>
    <xf numFmtId="0" fontId="3" fillId="0" borderId="3" xfId="0" applyFont="1" applyBorder="1" applyAlignment="1">
      <alignment horizontal="center" vertical="center" wrapText="1"/>
    </xf>
    <xf numFmtId="0" fontId="3" fillId="0" borderId="0" xfId="0" applyFont="1" applyAlignment="1">
      <alignment horizontal="center" vertical="center" wrapText="1"/>
    </xf>
    <xf numFmtId="0" fontId="3" fillId="0" borderId="3" xfId="0" applyFont="1" applyBorder="1" applyAlignment="1">
      <alignment horizontal="center" vertical="center"/>
    </xf>
    <xf numFmtId="164" fontId="3" fillId="0" borderId="3" xfId="1" applyFont="1" applyBorder="1" applyAlignment="1">
      <alignment horizontal="center" vertical="center"/>
    </xf>
    <xf numFmtId="164" fontId="3" fillId="0" borderId="3" xfId="1" applyFont="1" applyBorder="1" applyAlignment="1">
      <alignment vertical="center"/>
    </xf>
    <xf numFmtId="0" fontId="3" fillId="0" borderId="11" xfId="0" applyFont="1" applyBorder="1" applyAlignment="1">
      <alignment horizontal="center" vertical="center"/>
    </xf>
    <xf numFmtId="0" fontId="3" fillId="0" borderId="1" xfId="0" applyFont="1" applyBorder="1" applyAlignment="1">
      <alignment horizontal="center" vertical="center"/>
    </xf>
    <xf numFmtId="0" fontId="3" fillId="2" borderId="3" xfId="0" applyFont="1" applyFill="1" applyBorder="1" applyAlignment="1">
      <alignment horizontal="center" vertical="center"/>
    </xf>
    <xf numFmtId="0" fontId="3" fillId="3" borderId="3" xfId="0" applyFont="1" applyFill="1" applyBorder="1" applyAlignment="1">
      <alignment horizontal="center" vertical="center"/>
    </xf>
    <xf numFmtId="0" fontId="3" fillId="4" borderId="3" xfId="0" applyFont="1" applyFill="1" applyBorder="1" applyAlignment="1">
      <alignment horizontal="center" vertical="center"/>
    </xf>
    <xf numFmtId="0" fontId="3" fillId="0" borderId="0" xfId="0" applyFont="1" applyAlignment="1">
      <alignment horizontal="justify" vertical="center" textRotation="90" wrapText="1"/>
    </xf>
    <xf numFmtId="0" fontId="8" fillId="0" borderId="10" xfId="0" applyFont="1" applyBorder="1" applyAlignment="1">
      <alignment vertical="center"/>
    </xf>
    <xf numFmtId="0" fontId="8" fillId="0" borderId="12" xfId="0" applyFont="1" applyBorder="1" applyAlignment="1">
      <alignment vertical="center"/>
    </xf>
    <xf numFmtId="0" fontId="8" fillId="0" borderId="3" xfId="0" applyFont="1" applyBorder="1" applyAlignment="1">
      <alignment vertical="center"/>
    </xf>
    <xf numFmtId="0" fontId="8" fillId="8" borderId="12" xfId="0" applyFont="1" applyFill="1" applyBorder="1" applyAlignment="1">
      <alignment vertical="center"/>
    </xf>
    <xf numFmtId="0" fontId="4" fillId="10" borderId="3" xfId="0" applyFont="1" applyFill="1" applyBorder="1" applyAlignment="1">
      <alignment horizontal="center" vertical="center"/>
    </xf>
    <xf numFmtId="0" fontId="4" fillId="10" borderId="10" xfId="0" applyFont="1" applyFill="1" applyBorder="1" applyAlignment="1">
      <alignment vertical="center"/>
    </xf>
    <xf numFmtId="0" fontId="13" fillId="9" borderId="3" xfId="0" applyFont="1" applyFill="1" applyBorder="1" applyAlignment="1">
      <alignment horizontal="center" vertical="center" textRotation="90" wrapText="1"/>
    </xf>
    <xf numFmtId="10" fontId="13" fillId="9" borderId="3" xfId="0" applyNumberFormat="1" applyFont="1" applyFill="1" applyBorder="1" applyAlignment="1">
      <alignment horizontal="center" vertical="center" textRotation="90" wrapText="1"/>
    </xf>
    <xf numFmtId="0" fontId="13" fillId="9" borderId="3" xfId="0" applyFont="1" applyFill="1" applyBorder="1" applyAlignment="1">
      <alignment horizontal="center" vertical="center" wrapText="1"/>
    </xf>
    <xf numFmtId="0" fontId="3" fillId="0" borderId="10" xfId="0" applyFont="1" applyBorder="1" applyAlignment="1">
      <alignment horizontal="center" vertical="center"/>
    </xf>
    <xf numFmtId="0" fontId="3" fillId="0" borderId="10" xfId="0" applyFont="1" applyBorder="1" applyAlignment="1">
      <alignment horizontal="center" vertical="center" wrapText="1"/>
    </xf>
    <xf numFmtId="0" fontId="4" fillId="10" borderId="10" xfId="0" applyFont="1" applyFill="1" applyBorder="1" applyAlignment="1">
      <alignment horizontal="center" vertical="center"/>
    </xf>
    <xf numFmtId="0" fontId="3" fillId="2" borderId="10" xfId="0" applyFont="1" applyFill="1" applyBorder="1" applyAlignment="1">
      <alignment horizontal="center" vertical="center"/>
    </xf>
    <xf numFmtId="0" fontId="3" fillId="4" borderId="10" xfId="0" applyFont="1" applyFill="1" applyBorder="1" applyAlignment="1">
      <alignment horizontal="center" vertical="center"/>
    </xf>
    <xf numFmtId="0" fontId="3" fillId="3" borderId="10" xfId="0" applyFont="1" applyFill="1" applyBorder="1" applyAlignment="1">
      <alignment horizontal="center" vertical="center"/>
    </xf>
    <xf numFmtId="0" fontId="3" fillId="5" borderId="10" xfId="0" applyFont="1" applyFill="1" applyBorder="1" applyAlignment="1">
      <alignment horizontal="center" vertical="center"/>
    </xf>
    <xf numFmtId="0" fontId="0" fillId="8" borderId="0" xfId="0" applyFill="1"/>
    <xf numFmtId="0" fontId="3" fillId="8" borderId="0" xfId="0" applyFont="1" applyFill="1" applyAlignment="1">
      <alignment horizontal="center" vertical="center" wrapText="1"/>
    </xf>
    <xf numFmtId="0" fontId="8" fillId="8" borderId="10" xfId="0" applyFont="1" applyFill="1" applyBorder="1" applyAlignment="1">
      <alignment horizontal="left" vertical="center"/>
    </xf>
    <xf numFmtId="0" fontId="8" fillId="8" borderId="13" xfId="0" applyFont="1" applyFill="1" applyBorder="1" applyAlignment="1">
      <alignment horizontal="left" vertical="center"/>
    </xf>
    <xf numFmtId="0" fontId="8" fillId="8" borderId="12" xfId="0" applyFont="1" applyFill="1" applyBorder="1" applyAlignment="1">
      <alignment horizontal="left" vertical="center"/>
    </xf>
    <xf numFmtId="0" fontId="8" fillId="8" borderId="10" xfId="0" applyFont="1" applyFill="1" applyBorder="1" applyAlignment="1">
      <alignment horizontal="center" vertical="center" wrapText="1"/>
    </xf>
    <xf numFmtId="0" fontId="8" fillId="8" borderId="13" xfId="0" applyFont="1" applyFill="1" applyBorder="1" applyAlignment="1">
      <alignment horizontal="center" vertical="center" wrapText="1"/>
    </xf>
    <xf numFmtId="0" fontId="8" fillId="8" borderId="12"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8" fillId="8" borderId="2" xfId="0" applyFont="1" applyFill="1" applyBorder="1" applyAlignment="1">
      <alignment horizontal="center" vertical="center" wrapText="1"/>
    </xf>
    <xf numFmtId="0" fontId="8" fillId="8" borderId="4" xfId="0" applyFont="1" applyFill="1" applyBorder="1" applyAlignment="1">
      <alignment horizontal="center" vertical="center" wrapText="1"/>
    </xf>
    <xf numFmtId="0" fontId="2" fillId="8" borderId="7" xfId="0" applyFont="1" applyFill="1" applyBorder="1"/>
    <xf numFmtId="0" fontId="2" fillId="8" borderId="8" xfId="0" applyFont="1" applyFill="1" applyBorder="1"/>
    <xf numFmtId="0" fontId="2" fillId="8" borderId="9" xfId="0" applyFont="1" applyFill="1" applyBorder="1"/>
    <xf numFmtId="0" fontId="3" fillId="8" borderId="1" xfId="0" applyFont="1" applyFill="1" applyBorder="1" applyAlignment="1">
      <alignment horizontal="justify" vertical="center" textRotation="90" wrapText="1"/>
    </xf>
    <xf numFmtId="0" fontId="3" fillId="8" borderId="2" xfId="0" applyFont="1" applyFill="1" applyBorder="1" applyAlignment="1">
      <alignment horizontal="justify" vertical="center" textRotation="90" wrapText="1"/>
    </xf>
    <xf numFmtId="0" fontId="3" fillId="8" borderId="3" xfId="0" applyFont="1" applyFill="1" applyBorder="1" applyAlignment="1">
      <alignment horizontal="justify" vertical="center" wrapText="1"/>
    </xf>
    <xf numFmtId="0" fontId="3" fillId="8" borderId="2" xfId="0" applyFont="1" applyFill="1" applyBorder="1" applyAlignment="1">
      <alignment horizontal="justify" vertical="center" wrapText="1"/>
    </xf>
    <xf numFmtId="0" fontId="3" fillId="8" borderId="4" xfId="0" applyFont="1" applyFill="1" applyBorder="1" applyAlignment="1">
      <alignment horizontal="justify" vertical="center" wrapText="1"/>
    </xf>
    <xf numFmtId="0" fontId="3" fillId="8" borderId="5" xfId="0" applyFont="1" applyFill="1" applyBorder="1" applyAlignment="1">
      <alignment horizontal="justify" vertical="center" textRotation="90" wrapText="1"/>
    </xf>
    <xf numFmtId="0" fontId="3" fillId="8" borderId="0" xfId="0" applyFont="1" applyFill="1" applyBorder="1" applyAlignment="1">
      <alignment horizontal="justify" vertical="center" textRotation="90" wrapText="1"/>
    </xf>
    <xf numFmtId="0" fontId="3" fillId="8" borderId="0" xfId="0" applyFont="1" applyFill="1" applyBorder="1" applyAlignment="1">
      <alignment horizontal="justify" vertical="center" wrapText="1"/>
    </xf>
    <xf numFmtId="0" fontId="3" fillId="8" borderId="6" xfId="0" applyFont="1" applyFill="1" applyBorder="1" applyAlignment="1">
      <alignment horizontal="justify" vertical="center" wrapText="1"/>
    </xf>
    <xf numFmtId="0" fontId="3" fillId="8" borderId="7" xfId="0" applyFont="1" applyFill="1" applyBorder="1" applyAlignment="1">
      <alignment horizontal="justify" vertical="center" textRotation="90" wrapText="1"/>
    </xf>
    <xf numFmtId="0" fontId="3" fillId="8" borderId="8" xfId="0" applyFont="1" applyFill="1" applyBorder="1" applyAlignment="1">
      <alignment horizontal="justify" vertical="center" textRotation="90" wrapText="1"/>
    </xf>
    <xf numFmtId="0" fontId="3" fillId="8" borderId="8" xfId="0" applyFont="1" applyFill="1" applyBorder="1" applyAlignment="1">
      <alignment horizontal="justify" vertical="center" wrapText="1"/>
    </xf>
    <xf numFmtId="0" fontId="3" fillId="8" borderId="9" xfId="0" applyFont="1" applyFill="1" applyBorder="1" applyAlignment="1">
      <alignment horizontal="justify" vertical="center" wrapText="1"/>
    </xf>
    <xf numFmtId="0" fontId="4" fillId="8" borderId="0" xfId="0" applyFont="1" applyFill="1" applyBorder="1" applyAlignment="1">
      <alignment vertical="center" wrapText="1"/>
    </xf>
    <xf numFmtId="0" fontId="3" fillId="8" borderId="0" xfId="0" applyFont="1" applyFill="1" applyAlignment="1">
      <alignment horizontal="justify" vertical="center" wrapText="1"/>
    </xf>
    <xf numFmtId="0" fontId="3" fillId="8" borderId="0" xfId="0" applyFont="1" applyFill="1" applyAlignment="1">
      <alignment vertical="center"/>
    </xf>
    <xf numFmtId="0" fontId="3" fillId="8" borderId="0" xfId="0" applyFont="1" applyFill="1" applyAlignment="1">
      <alignment horizontal="center" vertical="center"/>
    </xf>
    <xf numFmtId="0" fontId="3" fillId="8" borderId="2" xfId="0" applyFont="1" applyFill="1" applyBorder="1" applyAlignment="1">
      <alignment vertical="center"/>
    </xf>
    <xf numFmtId="0" fontId="3" fillId="8" borderId="0" xfId="0" applyFont="1" applyFill="1" applyBorder="1" applyAlignment="1">
      <alignment vertical="center"/>
    </xf>
    <xf numFmtId="164" fontId="3" fillId="0" borderId="10" xfId="1" applyFont="1" applyBorder="1" applyAlignment="1">
      <alignment vertical="center"/>
    </xf>
    <xf numFmtId="0" fontId="4" fillId="8" borderId="0" xfId="0" applyFont="1" applyFill="1" applyBorder="1" applyAlignment="1">
      <alignment horizontal="center" vertical="center" wrapText="1"/>
    </xf>
    <xf numFmtId="0" fontId="4" fillId="8" borderId="0" xfId="0" applyFont="1" applyFill="1" applyBorder="1" applyAlignment="1">
      <alignment vertical="center"/>
    </xf>
    <xf numFmtId="0" fontId="4" fillId="8" borderId="11" xfId="0" applyFont="1" applyFill="1" applyBorder="1" applyAlignment="1">
      <alignment horizontal="center" vertical="center" wrapText="1"/>
    </xf>
    <xf numFmtId="0" fontId="3" fillId="8" borderId="14" xfId="0" applyFont="1" applyFill="1" applyBorder="1" applyAlignment="1">
      <alignment vertical="center"/>
    </xf>
    <xf numFmtId="164" fontId="3" fillId="8" borderId="14" xfId="1" applyFont="1" applyFill="1" applyBorder="1" applyAlignment="1">
      <alignment vertical="center"/>
    </xf>
    <xf numFmtId="0" fontId="4" fillId="8" borderId="14" xfId="0" applyFont="1" applyFill="1" applyBorder="1" applyAlignment="1">
      <alignment vertical="center"/>
    </xf>
    <xf numFmtId="0" fontId="3" fillId="8" borderId="15" xfId="0" applyFont="1" applyFill="1" applyBorder="1" applyAlignment="1">
      <alignment vertical="center"/>
    </xf>
    <xf numFmtId="0" fontId="3" fillId="8" borderId="0" xfId="0" applyFont="1" applyFill="1" applyBorder="1" applyAlignment="1">
      <alignment horizontal="center" vertical="center"/>
    </xf>
    <xf numFmtId="0" fontId="3" fillId="8" borderId="8" xfId="0" applyFont="1" applyFill="1" applyBorder="1" applyAlignment="1">
      <alignment vertical="center"/>
    </xf>
    <xf numFmtId="0" fontId="3" fillId="8" borderId="8" xfId="0" applyFont="1" applyFill="1" applyBorder="1" applyAlignment="1">
      <alignment horizontal="center" vertical="center"/>
    </xf>
    <xf numFmtId="0" fontId="3" fillId="8" borderId="5" xfId="0" applyFont="1" applyFill="1" applyBorder="1" applyAlignment="1">
      <alignment horizontal="center" vertical="center" textRotation="90" wrapText="1"/>
    </xf>
    <xf numFmtId="0" fontId="3" fillId="8" borderId="0" xfId="0" applyFont="1" applyFill="1" applyBorder="1" applyAlignment="1">
      <alignment horizontal="center" vertical="center" textRotation="90" wrapText="1"/>
    </xf>
    <xf numFmtId="0" fontId="3" fillId="8" borderId="7" xfId="0" applyFont="1" applyFill="1" applyBorder="1" applyAlignment="1">
      <alignment horizontal="center" vertical="center" textRotation="90" wrapText="1"/>
    </xf>
    <xf numFmtId="0" fontId="3" fillId="8" borderId="8" xfId="0" applyFont="1" applyFill="1" applyBorder="1" applyAlignment="1">
      <alignment horizontal="center" vertical="center" textRotation="90" wrapText="1"/>
    </xf>
    <xf numFmtId="0" fontId="5" fillId="8" borderId="0" xfId="0" applyFont="1" applyFill="1" applyBorder="1" applyAlignment="1">
      <alignment vertical="center"/>
    </xf>
    <xf numFmtId="0" fontId="4" fillId="8" borderId="5" xfId="0" applyFont="1" applyFill="1" applyBorder="1" applyAlignment="1">
      <alignment vertical="center" textRotation="90" wrapText="1"/>
    </xf>
    <xf numFmtId="0" fontId="4" fillId="8" borderId="7" xfId="0" applyFont="1" applyFill="1" applyBorder="1" applyAlignment="1">
      <alignment vertical="center" textRotation="90" wrapText="1"/>
    </xf>
    <xf numFmtId="0" fontId="3" fillId="8" borderId="1" xfId="0" applyFont="1" applyFill="1" applyBorder="1" applyAlignment="1">
      <alignment horizontal="justify" vertical="center" wrapText="1"/>
    </xf>
    <xf numFmtId="0" fontId="3" fillId="8" borderId="4" xfId="0" applyFont="1" applyFill="1" applyBorder="1" applyAlignment="1">
      <alignment horizontal="justify" vertical="center" textRotation="90" wrapText="1"/>
    </xf>
    <xf numFmtId="0" fontId="3" fillId="8" borderId="6" xfId="0" applyFont="1" applyFill="1" applyBorder="1" applyAlignment="1">
      <alignment horizontal="justify" vertical="center" textRotation="90" wrapText="1"/>
    </xf>
    <xf numFmtId="0" fontId="3" fillId="8" borderId="9" xfId="0" applyFont="1" applyFill="1" applyBorder="1" applyAlignment="1">
      <alignment horizontal="justify" vertical="center" textRotation="90" wrapText="1"/>
    </xf>
    <xf numFmtId="0" fontId="3" fillId="8" borderId="0" xfId="0" applyFont="1" applyFill="1" applyAlignment="1">
      <alignment horizontal="justify" vertical="center" textRotation="90" wrapText="1"/>
    </xf>
    <xf numFmtId="0" fontId="4" fillId="8" borderId="11" xfId="0" applyFont="1" applyFill="1" applyBorder="1" applyAlignment="1">
      <alignment vertical="center" wrapText="1"/>
    </xf>
    <xf numFmtId="0" fontId="4" fillId="8" borderId="14" xfId="0" applyFont="1" applyFill="1" applyBorder="1" applyAlignment="1">
      <alignment horizontal="center" vertical="center"/>
    </xf>
    <xf numFmtId="0" fontId="3" fillId="8" borderId="15" xfId="0" applyFont="1" applyFill="1" applyBorder="1" applyAlignment="1">
      <alignment horizontal="center" vertical="center"/>
    </xf>
    <xf numFmtId="0" fontId="12" fillId="8" borderId="0" xfId="0" applyFont="1" applyFill="1"/>
    <xf numFmtId="0" fontId="13" fillId="9" borderId="4"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14" fillId="8" borderId="0" xfId="0" applyFont="1" applyFill="1"/>
    <xf numFmtId="0" fontId="15" fillId="8" borderId="3" xfId="0" applyFont="1" applyFill="1" applyBorder="1" applyAlignment="1">
      <alignment horizontal="center" vertical="center" textRotation="90" wrapText="1"/>
    </xf>
    <xf numFmtId="0" fontId="15" fillId="8" borderId="10" xfId="0" applyFont="1" applyFill="1" applyBorder="1" applyAlignment="1">
      <alignment horizontal="center" vertical="center" textRotation="90" wrapText="1"/>
    </xf>
    <xf numFmtId="1" fontId="17" fillId="8" borderId="16" xfId="0" applyNumberFormat="1" applyFont="1" applyFill="1" applyBorder="1" applyAlignment="1">
      <alignment horizontal="center" vertical="center" shrinkToFit="1"/>
    </xf>
    <xf numFmtId="1" fontId="17" fillId="8" borderId="3" xfId="0" applyNumberFormat="1" applyFont="1" applyFill="1" applyBorder="1" applyAlignment="1">
      <alignment horizontal="center" vertical="center" shrinkToFit="1"/>
    </xf>
    <xf numFmtId="1" fontId="15" fillId="8" borderId="3" xfId="0" applyNumberFormat="1" applyFont="1" applyFill="1" applyBorder="1" applyAlignment="1">
      <alignment horizontal="center" vertical="center" wrapText="1"/>
    </xf>
    <xf numFmtId="0" fontId="16" fillId="8" borderId="3" xfId="0" applyFont="1" applyFill="1" applyBorder="1" applyAlignment="1">
      <alignment horizontal="center" vertical="center" textRotation="90" wrapText="1"/>
    </xf>
    <xf numFmtId="0" fontId="16" fillId="8" borderId="10" xfId="0" applyFont="1" applyFill="1" applyBorder="1" applyAlignment="1">
      <alignment horizontal="center" vertical="center" textRotation="90" wrapText="1"/>
    </xf>
    <xf numFmtId="0" fontId="19" fillId="8" borderId="6" xfId="0" applyFont="1" applyFill="1" applyBorder="1" applyAlignment="1">
      <alignment vertical="center" textRotation="90" wrapText="1"/>
    </xf>
    <xf numFmtId="0" fontId="15" fillId="8" borderId="0" xfId="0" applyFont="1" applyFill="1" applyAlignment="1">
      <alignment horizontal="center" vertical="center" wrapText="1"/>
    </xf>
    <xf numFmtId="0" fontId="16" fillId="8" borderId="0" xfId="0" applyFont="1" applyFill="1" applyAlignment="1">
      <alignment horizontal="center" vertical="center" wrapText="1"/>
    </xf>
    <xf numFmtId="0" fontId="13" fillId="8" borderId="6" xfId="0" applyFont="1" applyFill="1" applyBorder="1" applyAlignment="1">
      <alignment vertical="center" textRotation="90" wrapText="1"/>
    </xf>
    <xf numFmtId="0" fontId="15" fillId="8" borderId="3" xfId="0" applyFont="1" applyFill="1" applyBorder="1" applyAlignment="1">
      <alignment horizontal="center" vertical="center"/>
    </xf>
    <xf numFmtId="0" fontId="16" fillId="8" borderId="6" xfId="0" applyFont="1" applyFill="1" applyBorder="1" applyAlignment="1">
      <alignment vertical="center" textRotation="90" wrapText="1"/>
    </xf>
    <xf numFmtId="0" fontId="16" fillId="8" borderId="3" xfId="0" applyFont="1" applyFill="1" applyBorder="1" applyAlignment="1">
      <alignment horizontal="center" vertical="center" wrapText="1"/>
    </xf>
    <xf numFmtId="0" fontId="15" fillId="8" borderId="3" xfId="0" applyFont="1" applyFill="1" applyBorder="1" applyAlignment="1">
      <alignment horizontal="center" vertical="center" wrapText="1"/>
    </xf>
    <xf numFmtId="0" fontId="13" fillId="8" borderId="6" xfId="0" applyFont="1" applyFill="1" applyBorder="1" applyAlignment="1">
      <alignment horizontal="center" vertical="center" textRotation="90" wrapText="1"/>
    </xf>
    <xf numFmtId="0" fontId="16" fillId="8" borderId="3" xfId="0" applyFont="1" applyFill="1" applyBorder="1" applyAlignment="1">
      <alignment horizontal="center" vertical="center"/>
    </xf>
    <xf numFmtId="0" fontId="15" fillId="8" borderId="10" xfId="0" applyFont="1" applyFill="1" applyBorder="1" applyAlignment="1">
      <alignment horizontal="center" vertical="center" wrapText="1"/>
    </xf>
    <xf numFmtId="0" fontId="15" fillId="8" borderId="13" xfId="0" applyFont="1" applyFill="1" applyBorder="1" applyAlignment="1">
      <alignment horizontal="center" vertical="center" wrapText="1"/>
    </xf>
    <xf numFmtId="0" fontId="15" fillId="8" borderId="12" xfId="0" applyFont="1" applyFill="1" applyBorder="1" applyAlignment="1">
      <alignment horizontal="center" vertical="center" wrapText="1"/>
    </xf>
    <xf numFmtId="0" fontId="15" fillId="8" borderId="3" xfId="0" applyFont="1" applyFill="1" applyBorder="1" applyAlignment="1">
      <alignment horizontal="center" vertical="center" wrapText="1"/>
    </xf>
    <xf numFmtId="0" fontId="16" fillId="8" borderId="10" xfId="0" applyFont="1" applyFill="1" applyBorder="1" applyAlignment="1">
      <alignment horizontal="center" vertical="center" wrapText="1"/>
    </xf>
    <xf numFmtId="0" fontId="16" fillId="8" borderId="13" xfId="0" applyFont="1" applyFill="1" applyBorder="1" applyAlignment="1">
      <alignment horizontal="center" vertical="center" wrapText="1"/>
    </xf>
    <xf numFmtId="0" fontId="16" fillId="8" borderId="12" xfId="0" applyFont="1" applyFill="1" applyBorder="1" applyAlignment="1">
      <alignment horizontal="center" vertical="center" wrapText="1"/>
    </xf>
    <xf numFmtId="0" fontId="17" fillId="8" borderId="3" xfId="0" applyFont="1" applyFill="1" applyBorder="1" applyAlignment="1">
      <alignment horizontal="center" vertical="center" wrapText="1"/>
    </xf>
    <xf numFmtId="0" fontId="15" fillId="8" borderId="17" xfId="0" applyFont="1" applyFill="1" applyBorder="1" applyAlignment="1">
      <alignment horizontal="center" vertical="center" wrapText="1"/>
    </xf>
    <xf numFmtId="0" fontId="16" fillId="8" borderId="3" xfId="0" applyFont="1" applyFill="1" applyBorder="1" applyAlignment="1">
      <alignment horizontal="center" vertical="center" wrapText="1"/>
    </xf>
    <xf numFmtId="0" fontId="16" fillId="8" borderId="18" xfId="0" applyFont="1" applyFill="1" applyBorder="1" applyAlignment="1">
      <alignment horizontal="center" vertical="center" wrapText="1"/>
    </xf>
    <xf numFmtId="0" fontId="16" fillId="8" borderId="19" xfId="0" applyFont="1" applyFill="1" applyBorder="1" applyAlignment="1">
      <alignment horizontal="center" vertical="center" wrapText="1"/>
    </xf>
    <xf numFmtId="0" fontId="16" fillId="8" borderId="20" xfId="0" applyFont="1" applyFill="1" applyBorder="1" applyAlignment="1">
      <alignment horizontal="center" vertical="center" wrapText="1"/>
    </xf>
    <xf numFmtId="0" fontId="13" fillId="9" borderId="10" xfId="0" applyFont="1" applyFill="1" applyBorder="1" applyAlignment="1">
      <alignment horizontal="center" vertical="center" wrapText="1"/>
    </xf>
    <xf numFmtId="0" fontId="13" fillId="9" borderId="13" xfId="0" applyFont="1" applyFill="1" applyBorder="1" applyAlignment="1">
      <alignment horizontal="center" vertical="center" wrapText="1"/>
    </xf>
    <xf numFmtId="0" fontId="13" fillId="9" borderId="12" xfId="0" applyFont="1" applyFill="1" applyBorder="1" applyAlignment="1">
      <alignment horizontal="center" vertical="center" wrapText="1"/>
    </xf>
    <xf numFmtId="0" fontId="8" fillId="8" borderId="10" xfId="0" applyFont="1" applyFill="1" applyBorder="1" applyAlignment="1">
      <alignment horizontal="center" vertical="center" wrapText="1"/>
    </xf>
    <xf numFmtId="0" fontId="8" fillId="8" borderId="13" xfId="0" applyFont="1" applyFill="1" applyBorder="1" applyAlignment="1">
      <alignment horizontal="center" vertical="center" wrapText="1"/>
    </xf>
    <xf numFmtId="0" fontId="8" fillId="8" borderId="12"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0"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2" xfId="0" applyFont="1" applyBorder="1" applyAlignment="1">
      <alignment horizontal="center" vertical="center" wrapText="1"/>
    </xf>
    <xf numFmtId="0" fontId="8" fillId="7" borderId="3" xfId="0" applyFont="1" applyFill="1" applyBorder="1" applyAlignment="1">
      <alignment horizontal="left" vertical="center"/>
    </xf>
    <xf numFmtId="0" fontId="8" fillId="0" borderId="3" xfId="0" applyFont="1" applyBorder="1" applyAlignment="1">
      <alignment horizontal="left" vertical="center"/>
    </xf>
    <xf numFmtId="165" fontId="8" fillId="8" borderId="10" xfId="0" applyNumberFormat="1" applyFont="1" applyFill="1" applyBorder="1" applyAlignment="1">
      <alignment horizontal="left" vertical="center" wrapText="1"/>
    </xf>
    <xf numFmtId="165" fontId="8" fillId="8" borderId="13" xfId="0" applyNumberFormat="1" applyFont="1" applyFill="1" applyBorder="1" applyAlignment="1">
      <alignment horizontal="left" vertical="center" wrapText="1"/>
    </xf>
    <xf numFmtId="165" fontId="8" fillId="8" borderId="12" xfId="0" applyNumberFormat="1" applyFont="1" applyFill="1" applyBorder="1" applyAlignment="1">
      <alignment horizontal="left" vertical="center" wrapText="1"/>
    </xf>
    <xf numFmtId="0" fontId="10" fillId="0" borderId="5"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6" xfId="0" applyFont="1" applyBorder="1" applyAlignment="1">
      <alignment horizontal="center" vertical="center" wrapText="1"/>
    </xf>
    <xf numFmtId="0" fontId="9" fillId="7" borderId="10" xfId="0" applyFont="1" applyFill="1" applyBorder="1" applyAlignment="1">
      <alignment horizontal="center" vertical="center"/>
    </xf>
    <xf numFmtId="0" fontId="9" fillId="7" borderId="13" xfId="0" applyFont="1" applyFill="1" applyBorder="1" applyAlignment="1">
      <alignment horizontal="center" vertical="center"/>
    </xf>
    <xf numFmtId="0" fontId="9" fillId="7" borderId="12" xfId="0" applyFont="1" applyFill="1" applyBorder="1" applyAlignment="1">
      <alignment horizontal="center" vertical="center"/>
    </xf>
    <xf numFmtId="0" fontId="8" fillId="0" borderId="10" xfId="0" applyFont="1" applyBorder="1" applyAlignment="1">
      <alignment horizontal="justify" vertical="center"/>
    </xf>
    <xf numFmtId="0" fontId="8" fillId="0" borderId="13" xfId="0" applyFont="1" applyBorder="1" applyAlignment="1">
      <alignment horizontal="justify" vertical="center"/>
    </xf>
    <xf numFmtId="0" fontId="8" fillId="0" borderId="12" xfId="0" applyFont="1" applyBorder="1" applyAlignment="1">
      <alignment horizontal="justify" vertical="center"/>
    </xf>
    <xf numFmtId="0" fontId="8" fillId="0" borderId="11" xfId="0" applyFont="1" applyBorder="1" applyAlignment="1">
      <alignment horizontal="left" vertical="center"/>
    </xf>
    <xf numFmtId="166" fontId="8" fillId="8" borderId="10" xfId="0" applyNumberFormat="1" applyFont="1" applyFill="1" applyBorder="1" applyAlignment="1">
      <alignment horizontal="left" vertical="center" wrapText="1"/>
    </xf>
    <xf numFmtId="166" fontId="8" fillId="8" borderId="13" xfId="0" applyNumberFormat="1" applyFont="1" applyFill="1" applyBorder="1" applyAlignment="1">
      <alignment horizontal="left" vertical="center" wrapText="1"/>
    </xf>
    <xf numFmtId="166" fontId="8" fillId="8" borderId="12" xfId="0" applyNumberFormat="1" applyFont="1" applyFill="1" applyBorder="1" applyAlignment="1">
      <alignment horizontal="left" vertical="center" wrapText="1"/>
    </xf>
    <xf numFmtId="0" fontId="8" fillId="0" borderId="3" xfId="0" applyFont="1" applyBorder="1" applyAlignment="1">
      <alignment horizontal="left" vertical="center" wrapText="1"/>
    </xf>
    <xf numFmtId="0" fontId="8" fillId="0" borderId="15" xfId="0" applyFont="1" applyBorder="1" applyAlignment="1">
      <alignment horizontal="left" vertical="center"/>
    </xf>
    <xf numFmtId="0" fontId="9" fillId="0" borderId="1" xfId="0" applyFont="1" applyBorder="1" applyAlignment="1">
      <alignment horizontal="center"/>
    </xf>
    <xf numFmtId="0" fontId="9" fillId="0" borderId="2" xfId="0" applyFont="1" applyBorder="1" applyAlignment="1">
      <alignment horizontal="center"/>
    </xf>
    <xf numFmtId="0" fontId="9" fillId="0" borderId="4" xfId="0" applyFont="1" applyBorder="1" applyAlignment="1">
      <alignment horizontal="center"/>
    </xf>
    <xf numFmtId="0" fontId="13" fillId="9" borderId="11" xfId="0" applyFont="1" applyFill="1" applyBorder="1" applyAlignment="1">
      <alignment horizontal="center" vertical="center" wrapText="1"/>
    </xf>
    <xf numFmtId="0" fontId="13" fillId="9" borderId="15" xfId="0" applyFont="1" applyFill="1" applyBorder="1" applyAlignment="1">
      <alignment horizontal="center" vertical="center" wrapText="1"/>
    </xf>
    <xf numFmtId="0" fontId="13" fillId="9" borderId="1" xfId="0" applyFont="1" applyFill="1" applyBorder="1" applyAlignment="1">
      <alignment horizontal="center" vertical="center" wrapText="1"/>
    </xf>
    <xf numFmtId="0" fontId="13" fillId="9" borderId="2" xfId="0" applyFont="1" applyFill="1" applyBorder="1" applyAlignment="1">
      <alignment horizontal="center" vertical="center" wrapText="1"/>
    </xf>
    <xf numFmtId="0" fontId="13" fillId="9" borderId="4" xfId="0" applyFont="1" applyFill="1" applyBorder="1" applyAlignment="1">
      <alignment horizontal="center" vertical="center" wrapText="1"/>
    </xf>
    <xf numFmtId="0" fontId="13" fillId="9" borderId="7" xfId="0" applyFont="1" applyFill="1" applyBorder="1" applyAlignment="1">
      <alignment horizontal="center" vertical="center" wrapText="1"/>
    </xf>
    <xf numFmtId="0" fontId="13" fillId="9" borderId="8" xfId="0" applyFont="1" applyFill="1" applyBorder="1" applyAlignment="1">
      <alignment horizontal="center" vertical="center" wrapText="1"/>
    </xf>
    <xf numFmtId="0" fontId="13" fillId="9" borderId="9" xfId="0" applyFont="1" applyFill="1" applyBorder="1" applyAlignment="1">
      <alignment horizontal="center" vertical="center" wrapText="1"/>
    </xf>
    <xf numFmtId="0" fontId="13" fillId="9" borderId="1" xfId="0" applyFont="1" applyFill="1" applyBorder="1" applyAlignment="1">
      <alignment horizontal="center" vertical="center" textRotation="90" wrapText="1"/>
    </xf>
    <xf numFmtId="0" fontId="13" fillId="9" borderId="7" xfId="0" applyFont="1" applyFill="1" applyBorder="1" applyAlignment="1">
      <alignment horizontal="center" vertical="center" textRotation="90" wrapText="1"/>
    </xf>
    <xf numFmtId="0" fontId="13" fillId="8" borderId="6" xfId="0" applyFont="1" applyFill="1" applyBorder="1" applyAlignment="1">
      <alignment horizontal="center" vertical="center" textRotation="90" wrapText="1"/>
    </xf>
    <xf numFmtId="0" fontId="11" fillId="0" borderId="10"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2" xfId="0" applyFont="1" applyBorder="1" applyAlignment="1">
      <alignment horizontal="center" vertical="center" wrapText="1"/>
    </xf>
    <xf numFmtId="0" fontId="8" fillId="0" borderId="10" xfId="0" applyFont="1" applyBorder="1" applyAlignment="1">
      <alignment horizontal="left" vertical="center"/>
    </xf>
    <xf numFmtId="0" fontId="8" fillId="0" borderId="13" xfId="0" applyFont="1" applyBorder="1" applyAlignment="1">
      <alignment horizontal="left" vertical="center"/>
    </xf>
    <xf numFmtId="0" fontId="8" fillId="0" borderId="12" xfId="0" applyFont="1" applyBorder="1" applyAlignment="1">
      <alignment horizontal="left" vertical="center"/>
    </xf>
    <xf numFmtId="0" fontId="8" fillId="0" borderId="10" xfId="0" applyFont="1" applyBorder="1" applyAlignment="1">
      <alignment horizontal="justify" vertical="center" wrapText="1"/>
    </xf>
    <xf numFmtId="0" fontId="8" fillId="0" borderId="3" xfId="0" applyFont="1" applyBorder="1" applyAlignment="1">
      <alignment horizontal="center" vertical="center" wrapText="1"/>
    </xf>
    <xf numFmtId="0" fontId="8" fillId="7" borderId="3" xfId="0" applyFont="1" applyFill="1" applyBorder="1" applyAlignment="1">
      <alignment horizontal="center" vertical="center" wrapText="1"/>
    </xf>
    <xf numFmtId="167" fontId="8" fillId="0" borderId="10" xfId="0" applyNumberFormat="1" applyFont="1" applyBorder="1" applyAlignment="1">
      <alignment horizontal="left" vertical="center" indent="1"/>
    </xf>
    <xf numFmtId="167" fontId="8" fillId="0" borderId="13" xfId="0" applyNumberFormat="1" applyFont="1" applyBorder="1" applyAlignment="1">
      <alignment horizontal="left" vertical="center" indent="1"/>
    </xf>
    <xf numFmtId="167" fontId="8" fillId="0" borderId="12" xfId="0" applyNumberFormat="1" applyFont="1" applyBorder="1" applyAlignment="1">
      <alignment horizontal="left" vertical="center" indent="1"/>
    </xf>
    <xf numFmtId="0" fontId="4" fillId="8" borderId="10" xfId="0" applyFont="1" applyFill="1" applyBorder="1" applyAlignment="1">
      <alignment horizontal="center" vertical="center" wrapText="1"/>
    </xf>
    <xf numFmtId="0" fontId="4" fillId="8" borderId="13"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4" fillId="13" borderId="10" xfId="0" applyFont="1" applyFill="1" applyBorder="1" applyAlignment="1">
      <alignment horizontal="center" vertical="center"/>
    </xf>
    <xf numFmtId="0" fontId="4" fillId="13" borderId="13" xfId="0" applyFont="1" applyFill="1" applyBorder="1" applyAlignment="1">
      <alignment horizontal="center" vertical="center"/>
    </xf>
    <xf numFmtId="0" fontId="4" fillId="13" borderId="12" xfId="0" applyFont="1" applyFill="1" applyBorder="1" applyAlignment="1">
      <alignment horizontal="center" vertical="center"/>
    </xf>
    <xf numFmtId="0" fontId="4" fillId="13" borderId="11" xfId="0" applyFont="1" applyFill="1" applyBorder="1" applyAlignment="1">
      <alignment horizontal="center" vertical="center" textRotation="90" wrapText="1"/>
    </xf>
    <xf numFmtId="0" fontId="4" fillId="13" borderId="14" xfId="0" applyFont="1" applyFill="1" applyBorder="1" applyAlignment="1">
      <alignment horizontal="center" vertical="center" textRotation="90" wrapText="1"/>
    </xf>
    <xf numFmtId="0" fontId="4" fillId="13" borderId="15" xfId="0" applyFont="1" applyFill="1" applyBorder="1" applyAlignment="1">
      <alignment horizontal="center" vertical="center" textRotation="90" wrapText="1"/>
    </xf>
    <xf numFmtId="0" fontId="3" fillId="8" borderId="10" xfId="0" applyFont="1" applyFill="1" applyBorder="1" applyAlignment="1">
      <alignment horizontal="left" vertical="center"/>
    </xf>
    <xf numFmtId="0" fontId="3" fillId="8" borderId="13" xfId="0" applyFont="1" applyFill="1" applyBorder="1" applyAlignment="1">
      <alignment horizontal="left" vertical="center"/>
    </xf>
    <xf numFmtId="0" fontId="3" fillId="8" borderId="12" xfId="0" applyFont="1" applyFill="1" applyBorder="1" applyAlignment="1">
      <alignment horizontal="left" vertical="center"/>
    </xf>
    <xf numFmtId="0" fontId="3" fillId="8" borderId="10" xfId="0" applyFont="1" applyFill="1" applyBorder="1" applyAlignment="1">
      <alignment horizontal="center" vertical="center"/>
    </xf>
    <xf numFmtId="0" fontId="3" fillId="8" borderId="13" xfId="0" applyFont="1" applyFill="1" applyBorder="1" applyAlignment="1">
      <alignment horizontal="center" vertical="center"/>
    </xf>
    <xf numFmtId="0" fontId="3" fillId="8" borderId="12" xfId="0" applyFont="1" applyFill="1" applyBorder="1" applyAlignment="1">
      <alignment horizontal="center" vertical="center"/>
    </xf>
    <xf numFmtId="0" fontId="4" fillId="0" borderId="10"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10" borderId="10"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4" fillId="10" borderId="12" xfId="0"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4" fillId="10" borderId="1" xfId="0" applyFont="1" applyFill="1" applyBorder="1" applyAlignment="1">
      <alignment horizontal="center" vertical="center" wrapText="1"/>
    </xf>
    <xf numFmtId="0" fontId="4" fillId="10" borderId="2" xfId="0" applyFont="1" applyFill="1" applyBorder="1" applyAlignment="1">
      <alignment horizontal="center" vertical="center" wrapText="1"/>
    </xf>
    <xf numFmtId="0" fontId="4" fillId="10" borderId="4" xfId="0" applyFont="1" applyFill="1" applyBorder="1" applyAlignment="1">
      <alignment horizontal="center" vertical="center" wrapText="1"/>
    </xf>
    <xf numFmtId="0" fontId="4" fillId="10" borderId="7" xfId="0" applyFont="1" applyFill="1" applyBorder="1" applyAlignment="1">
      <alignment horizontal="center" vertical="center" wrapText="1"/>
    </xf>
    <xf numFmtId="0" fontId="4" fillId="10" borderId="8" xfId="0" applyFont="1" applyFill="1" applyBorder="1" applyAlignment="1">
      <alignment horizontal="center" vertical="center" wrapText="1"/>
    </xf>
    <xf numFmtId="0" fontId="4" fillId="10" borderId="9" xfId="0" applyFont="1" applyFill="1" applyBorder="1" applyAlignment="1">
      <alignment horizontal="center" vertical="center" wrapText="1"/>
    </xf>
    <xf numFmtId="0" fontId="4" fillId="10" borderId="1" xfId="0" applyFont="1" applyFill="1" applyBorder="1" applyAlignment="1">
      <alignment horizontal="center" vertical="center"/>
    </xf>
    <xf numFmtId="0" fontId="4" fillId="10" borderId="4" xfId="0" applyFont="1" applyFill="1" applyBorder="1" applyAlignment="1">
      <alignment horizontal="center" vertical="center"/>
    </xf>
    <xf numFmtId="0" fontId="4" fillId="10" borderId="7" xfId="0" applyFont="1" applyFill="1" applyBorder="1" applyAlignment="1">
      <alignment horizontal="center" vertical="center"/>
    </xf>
    <xf numFmtId="0" fontId="4" fillId="10" borderId="9" xfId="0" applyFont="1" applyFill="1" applyBorder="1" applyAlignment="1">
      <alignment horizontal="center" vertical="center"/>
    </xf>
    <xf numFmtId="0" fontId="4" fillId="10" borderId="10" xfId="0" applyFont="1" applyFill="1" applyBorder="1" applyAlignment="1">
      <alignment horizontal="center" vertical="center"/>
    </xf>
    <xf numFmtId="0" fontId="4" fillId="10" borderId="13" xfId="0" applyFont="1" applyFill="1" applyBorder="1" applyAlignment="1">
      <alignment horizontal="center" vertical="center"/>
    </xf>
    <xf numFmtId="0" fontId="4" fillId="10" borderId="12" xfId="0" applyFont="1" applyFill="1" applyBorder="1" applyAlignment="1">
      <alignment horizontal="center" vertical="center"/>
    </xf>
    <xf numFmtId="0" fontId="3" fillId="0" borderId="10" xfId="0" applyFont="1" applyBorder="1" applyAlignment="1">
      <alignment horizontal="center" vertical="center"/>
    </xf>
    <xf numFmtId="0" fontId="3" fillId="0" borderId="13" xfId="0" applyFont="1" applyBorder="1" applyAlignment="1">
      <alignment horizontal="center" vertical="center"/>
    </xf>
    <xf numFmtId="0" fontId="3" fillId="0" borderId="12" xfId="0" applyFont="1" applyBorder="1" applyAlignment="1">
      <alignment horizontal="center" vertical="center"/>
    </xf>
    <xf numFmtId="0" fontId="4" fillId="0" borderId="0" xfId="0" applyFont="1" applyFill="1" applyBorder="1" applyAlignment="1">
      <alignment horizontal="left" vertical="center" wrapText="1"/>
    </xf>
    <xf numFmtId="164" fontId="3" fillId="0" borderId="10" xfId="1" applyFont="1" applyBorder="1" applyAlignment="1">
      <alignment horizontal="center" vertical="center"/>
    </xf>
    <xf numFmtId="164" fontId="3" fillId="0" borderId="13" xfId="1" applyFont="1" applyBorder="1" applyAlignment="1">
      <alignment horizontal="center" vertical="center"/>
    </xf>
    <xf numFmtId="164" fontId="3" fillId="0" borderId="12" xfId="1" applyFont="1" applyBorder="1" applyAlignment="1">
      <alignment horizontal="center" vertical="center"/>
    </xf>
    <xf numFmtId="0" fontId="4" fillId="0" borderId="6" xfId="0" applyFont="1" applyFill="1" applyBorder="1" applyAlignment="1">
      <alignment horizontal="center" vertical="center" wrapText="1"/>
    </xf>
    <xf numFmtId="0" fontId="4" fillId="8" borderId="0" xfId="0" applyFont="1" applyFill="1" applyBorder="1" applyAlignment="1">
      <alignment horizontal="left" vertical="center" wrapText="1"/>
    </xf>
    <xf numFmtId="0" fontId="3" fillId="2" borderId="10" xfId="0" applyFont="1" applyFill="1" applyBorder="1" applyAlignment="1">
      <alignment horizontal="center" vertical="center"/>
    </xf>
    <xf numFmtId="0" fontId="3" fillId="2" borderId="13" xfId="0" applyFont="1" applyFill="1" applyBorder="1" applyAlignment="1">
      <alignment horizontal="center" vertical="center"/>
    </xf>
    <xf numFmtId="0" fontId="3" fillId="2" borderId="12"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12"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13" xfId="0" applyFont="1" applyFill="1" applyBorder="1" applyAlignment="1">
      <alignment horizontal="center" vertical="center"/>
    </xf>
    <xf numFmtId="0" fontId="3" fillId="3" borderId="12" xfId="0" applyFont="1" applyFill="1" applyBorder="1" applyAlignment="1">
      <alignment horizontal="center" vertical="center"/>
    </xf>
    <xf numFmtId="0" fontId="3" fillId="5" borderId="10" xfId="0" applyFont="1" applyFill="1" applyBorder="1" applyAlignment="1">
      <alignment horizontal="center" vertical="center"/>
    </xf>
    <xf numFmtId="0" fontId="3" fillId="5" borderId="12" xfId="0" applyFont="1" applyFill="1" applyBorder="1" applyAlignment="1">
      <alignment horizontal="center" vertical="center"/>
    </xf>
    <xf numFmtId="0" fontId="4" fillId="0" borderId="9" xfId="0" applyFont="1" applyFill="1" applyBorder="1" applyAlignment="1">
      <alignment horizontal="center" vertical="center" wrapText="1"/>
    </xf>
    <xf numFmtId="0" fontId="4" fillId="9" borderId="11" xfId="0" applyFont="1" applyFill="1" applyBorder="1" applyAlignment="1">
      <alignment horizontal="center" vertical="center" textRotation="90" wrapText="1"/>
    </xf>
    <xf numFmtId="0" fontId="4" fillId="9" borderId="14" xfId="0" applyFont="1" applyFill="1" applyBorder="1" applyAlignment="1">
      <alignment horizontal="center" vertical="center" textRotation="90" wrapText="1"/>
    </xf>
    <xf numFmtId="0" fontId="4" fillId="9" borderId="15" xfId="0" applyFont="1" applyFill="1" applyBorder="1" applyAlignment="1">
      <alignment horizontal="center" vertical="center" textRotation="90" wrapText="1"/>
    </xf>
    <xf numFmtId="0" fontId="3" fillId="11" borderId="10" xfId="0" applyFont="1" applyFill="1" applyBorder="1" applyAlignment="1">
      <alignment horizontal="center" vertical="center"/>
    </xf>
    <xf numFmtId="0" fontId="3" fillId="11" borderId="13" xfId="0" applyFont="1" applyFill="1" applyBorder="1" applyAlignment="1">
      <alignment horizontal="center" vertical="center"/>
    </xf>
    <xf numFmtId="0" fontId="3" fillId="11" borderId="12" xfId="0" applyFont="1" applyFill="1" applyBorder="1" applyAlignment="1">
      <alignment horizontal="center" vertical="center"/>
    </xf>
    <xf numFmtId="0" fontId="3" fillId="4" borderId="13" xfId="0" applyFont="1" applyFill="1" applyBorder="1" applyAlignment="1">
      <alignment horizontal="center" vertical="center"/>
    </xf>
    <xf numFmtId="0" fontId="4" fillId="6" borderId="10" xfId="0" applyFont="1" applyFill="1" applyBorder="1" applyAlignment="1">
      <alignment horizontal="center" vertical="center"/>
    </xf>
    <xf numFmtId="0" fontId="4" fillId="6" borderId="12" xfId="0" applyFont="1" applyFill="1" applyBorder="1" applyAlignment="1">
      <alignment horizontal="center" vertical="center"/>
    </xf>
    <xf numFmtId="0" fontId="3" fillId="12" borderId="10" xfId="0" applyFont="1" applyFill="1" applyBorder="1" applyAlignment="1">
      <alignment horizontal="center" vertical="center"/>
    </xf>
    <xf numFmtId="0" fontId="3" fillId="12" borderId="12" xfId="0" applyFont="1" applyFill="1" applyBorder="1" applyAlignment="1">
      <alignment horizontal="center" vertical="center"/>
    </xf>
  </cellXfs>
  <cellStyles count="534">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xfId="100" builtinId="8" hidden="1"/>
    <cellStyle name="Hipervínculo" xfId="102" builtinId="8" hidden="1"/>
    <cellStyle name="Hipervínculo" xfId="104" builtinId="8" hidden="1"/>
    <cellStyle name="Hipervínculo" xfId="106" builtinId="8" hidden="1"/>
    <cellStyle name="Hipervínculo" xfId="108" builtinId="8" hidden="1"/>
    <cellStyle name="Hipervínculo" xfId="110" builtinId="8" hidden="1"/>
    <cellStyle name="Hipervínculo" xfId="112" builtinId="8" hidden="1"/>
    <cellStyle name="Hipervínculo" xfId="114" builtinId="8" hidden="1"/>
    <cellStyle name="Hipervínculo" xfId="116" builtinId="8" hidden="1"/>
    <cellStyle name="Hipervínculo" xfId="118" builtinId="8" hidden="1"/>
    <cellStyle name="Hipervínculo" xfId="120" builtinId="8" hidden="1"/>
    <cellStyle name="Hipervínculo" xfId="122" builtinId="8" hidden="1"/>
    <cellStyle name="Hipervínculo" xfId="124" builtinId="8" hidden="1"/>
    <cellStyle name="Hipervínculo" xfId="126" builtinId="8" hidden="1"/>
    <cellStyle name="Hipervínculo" xfId="128" builtinId="8" hidden="1"/>
    <cellStyle name="Hipervínculo" xfId="130" builtinId="8" hidden="1"/>
    <cellStyle name="Hipervínculo" xfId="132" builtinId="8" hidden="1"/>
    <cellStyle name="Hipervínculo" xfId="134" builtinId="8" hidden="1"/>
    <cellStyle name="Hipervínculo" xfId="136" builtinId="8" hidden="1"/>
    <cellStyle name="Hipervínculo" xfId="138" builtinId="8" hidden="1"/>
    <cellStyle name="Hipervínculo" xfId="140" builtinId="8" hidden="1"/>
    <cellStyle name="Hipervínculo" xfId="142" builtinId="8" hidden="1"/>
    <cellStyle name="Hipervínculo" xfId="144" builtinId="8" hidden="1"/>
    <cellStyle name="Hipervínculo" xfId="146" builtinId="8" hidden="1"/>
    <cellStyle name="Hipervínculo" xfId="148" builtinId="8" hidden="1"/>
    <cellStyle name="Hipervínculo" xfId="150" builtinId="8" hidden="1"/>
    <cellStyle name="Hipervínculo" xfId="152" builtinId="8" hidden="1"/>
    <cellStyle name="Hipervínculo" xfId="154" builtinId="8" hidden="1"/>
    <cellStyle name="Hipervínculo" xfId="156" builtinId="8" hidden="1"/>
    <cellStyle name="Hipervínculo" xfId="158" builtinId="8" hidden="1"/>
    <cellStyle name="Hipervínculo" xfId="160" builtinId="8" hidden="1"/>
    <cellStyle name="Hipervínculo" xfId="162" builtinId="8" hidden="1"/>
    <cellStyle name="Hipervínculo" xfId="164" builtinId="8" hidden="1"/>
    <cellStyle name="Hipervínculo" xfId="166" builtinId="8" hidden="1"/>
    <cellStyle name="Hipervínculo" xfId="168" builtinId="8" hidden="1"/>
    <cellStyle name="Hipervínculo" xfId="170" builtinId="8" hidden="1"/>
    <cellStyle name="Hipervínculo" xfId="172" builtinId="8" hidden="1"/>
    <cellStyle name="Hipervínculo" xfId="174" builtinId="8" hidden="1"/>
    <cellStyle name="Hipervínculo" xfId="176" builtinId="8" hidden="1"/>
    <cellStyle name="Hipervínculo" xfId="178" builtinId="8" hidden="1"/>
    <cellStyle name="Hipervínculo" xfId="180" builtinId="8" hidden="1"/>
    <cellStyle name="Hipervínculo" xfId="182" builtinId="8" hidden="1"/>
    <cellStyle name="Hipervínculo" xfId="184" builtinId="8" hidden="1"/>
    <cellStyle name="Hipervínculo" xfId="186" builtinId="8" hidden="1"/>
    <cellStyle name="Hipervínculo" xfId="188" builtinId="8" hidden="1"/>
    <cellStyle name="Hipervínculo" xfId="190" builtinId="8" hidden="1"/>
    <cellStyle name="Hipervínculo" xfId="192" builtinId="8" hidden="1"/>
    <cellStyle name="Hipervínculo" xfId="194" builtinId="8" hidden="1"/>
    <cellStyle name="Hipervínculo" xfId="196" builtinId="8" hidden="1"/>
    <cellStyle name="Hipervínculo" xfId="198" builtinId="8" hidden="1"/>
    <cellStyle name="Hipervínculo" xfId="200" builtinId="8" hidden="1"/>
    <cellStyle name="Hipervínculo" xfId="202" builtinId="8" hidden="1"/>
    <cellStyle name="Hipervínculo" xfId="204" builtinId="8" hidden="1"/>
    <cellStyle name="Hipervínculo" xfId="206" builtinId="8" hidden="1"/>
    <cellStyle name="Hipervínculo" xfId="208" builtinId="8" hidden="1"/>
    <cellStyle name="Hipervínculo" xfId="210" builtinId="8" hidden="1"/>
    <cellStyle name="Hipervínculo" xfId="212" builtinId="8" hidden="1"/>
    <cellStyle name="Hipervínculo" xfId="214" builtinId="8" hidden="1"/>
    <cellStyle name="Hipervínculo" xfId="216" builtinId="8" hidden="1"/>
    <cellStyle name="Hipervínculo" xfId="218" builtinId="8" hidden="1"/>
    <cellStyle name="Hipervínculo" xfId="220" builtinId="8" hidden="1"/>
    <cellStyle name="Hipervínculo" xfId="222" builtinId="8" hidden="1"/>
    <cellStyle name="Hipervínculo" xfId="224" builtinId="8" hidden="1"/>
    <cellStyle name="Hipervínculo" xfId="226" builtinId="8" hidden="1"/>
    <cellStyle name="Hipervínculo" xfId="228" builtinId="8" hidden="1"/>
    <cellStyle name="Hipervínculo" xfId="230" builtinId="8" hidden="1"/>
    <cellStyle name="Hipervínculo" xfId="232" builtinId="8" hidden="1"/>
    <cellStyle name="Hipervínculo" xfId="234" builtinId="8" hidden="1"/>
    <cellStyle name="Hipervínculo" xfId="236" builtinId="8" hidden="1"/>
    <cellStyle name="Hipervínculo" xfId="238" builtinId="8" hidden="1"/>
    <cellStyle name="Hipervínculo" xfId="240" builtinId="8" hidden="1"/>
    <cellStyle name="Hipervínculo" xfId="242" builtinId="8" hidden="1"/>
    <cellStyle name="Hipervínculo" xfId="244" builtinId="8" hidden="1"/>
    <cellStyle name="Hipervínculo" xfId="246" builtinId="8" hidden="1"/>
    <cellStyle name="Hipervínculo" xfId="248" builtinId="8" hidden="1"/>
    <cellStyle name="Hipervínculo" xfId="250" builtinId="8" hidden="1"/>
    <cellStyle name="Hipervínculo" xfId="252" builtinId="8" hidden="1"/>
    <cellStyle name="Hipervínculo" xfId="254" builtinId="8" hidden="1"/>
    <cellStyle name="Hipervínculo" xfId="256" builtinId="8" hidden="1"/>
    <cellStyle name="Hipervínculo" xfId="258" builtinId="8" hidden="1"/>
    <cellStyle name="Hipervínculo" xfId="260" builtinId="8" hidden="1"/>
    <cellStyle name="Hipervínculo" xfId="262" builtinId="8" hidden="1"/>
    <cellStyle name="Hipervínculo" xfId="264" builtinId="8" hidden="1"/>
    <cellStyle name="Hipervínculo" xfId="266" builtinId="8" hidden="1"/>
    <cellStyle name="Hipervínculo" xfId="268" builtinId="8" hidden="1"/>
    <cellStyle name="Hipervínculo" xfId="270" builtinId="8" hidden="1"/>
    <cellStyle name="Hipervínculo" xfId="272" builtinId="8" hidden="1"/>
    <cellStyle name="Hipervínculo" xfId="274" builtinId="8" hidden="1"/>
    <cellStyle name="Hipervínculo" xfId="276" builtinId="8" hidden="1"/>
    <cellStyle name="Hipervínculo" xfId="278" builtinId="8" hidden="1"/>
    <cellStyle name="Hipervínculo" xfId="280" builtinId="8" hidden="1"/>
    <cellStyle name="Hipervínculo" xfId="282" builtinId="8" hidden="1"/>
    <cellStyle name="Hipervínculo" xfId="284" builtinId="8" hidden="1"/>
    <cellStyle name="Hipervínculo" xfId="286" builtinId="8" hidden="1"/>
    <cellStyle name="Hipervínculo" xfId="288" builtinId="8" hidden="1"/>
    <cellStyle name="Hipervínculo" xfId="290" builtinId="8" hidden="1"/>
    <cellStyle name="Hipervínculo" xfId="292" builtinId="8" hidden="1"/>
    <cellStyle name="Hipervínculo" xfId="294" builtinId="8" hidden="1"/>
    <cellStyle name="Hipervínculo" xfId="296" builtinId="8" hidden="1"/>
    <cellStyle name="Hipervínculo" xfId="298" builtinId="8" hidden="1"/>
    <cellStyle name="Hipervínculo" xfId="300" builtinId="8" hidden="1"/>
    <cellStyle name="Hipervínculo" xfId="302" builtinId="8" hidden="1"/>
    <cellStyle name="Hipervínculo" xfId="304" builtinId="8" hidden="1"/>
    <cellStyle name="Hipervínculo" xfId="306" builtinId="8" hidden="1"/>
    <cellStyle name="Hipervínculo" xfId="308" builtinId="8" hidden="1"/>
    <cellStyle name="Hipervínculo" xfId="310" builtinId="8" hidden="1"/>
    <cellStyle name="Hipervínculo" xfId="312" builtinId="8" hidden="1"/>
    <cellStyle name="Hipervínculo" xfId="314" builtinId="8" hidden="1"/>
    <cellStyle name="Hipervínculo" xfId="316" builtinId="8" hidden="1"/>
    <cellStyle name="Hipervínculo" xfId="318" builtinId="8" hidden="1"/>
    <cellStyle name="Hipervínculo" xfId="320" builtinId="8" hidden="1"/>
    <cellStyle name="Hipervínculo" xfId="322" builtinId="8" hidden="1"/>
    <cellStyle name="Hipervínculo" xfId="324" builtinId="8" hidden="1"/>
    <cellStyle name="Hipervínculo" xfId="326" builtinId="8" hidden="1"/>
    <cellStyle name="Hipervínculo" xfId="328" builtinId="8" hidden="1"/>
    <cellStyle name="Hipervínculo" xfId="330" builtinId="8" hidden="1"/>
    <cellStyle name="Hipervínculo" xfId="332" builtinId="8" hidden="1"/>
    <cellStyle name="Hipervínculo" xfId="334" builtinId="8" hidden="1"/>
    <cellStyle name="Hipervínculo" xfId="336" builtinId="8" hidden="1"/>
    <cellStyle name="Hipervínculo" xfId="338" builtinId="8" hidden="1"/>
    <cellStyle name="Hipervínculo" xfId="340" builtinId="8" hidden="1"/>
    <cellStyle name="Hipervínculo" xfId="342" builtinId="8" hidden="1"/>
    <cellStyle name="Hipervínculo" xfId="344" builtinId="8" hidden="1"/>
    <cellStyle name="Hipervínculo" xfId="346" builtinId="8" hidden="1"/>
    <cellStyle name="Hipervínculo" xfId="348" builtinId="8" hidden="1"/>
    <cellStyle name="Hipervínculo" xfId="350" builtinId="8" hidden="1"/>
    <cellStyle name="Hipervínculo" xfId="352" builtinId="8" hidden="1"/>
    <cellStyle name="Hipervínculo" xfId="354" builtinId="8" hidden="1"/>
    <cellStyle name="Hipervínculo" xfId="356" builtinId="8" hidden="1"/>
    <cellStyle name="Hipervínculo" xfId="358" builtinId="8" hidden="1"/>
    <cellStyle name="Hipervínculo" xfId="360" builtinId="8" hidden="1"/>
    <cellStyle name="Hipervínculo" xfId="362" builtinId="8" hidden="1"/>
    <cellStyle name="Hipervínculo" xfId="364" builtinId="8" hidden="1"/>
    <cellStyle name="Hipervínculo" xfId="366" builtinId="8" hidden="1"/>
    <cellStyle name="Hipervínculo" xfId="368" builtinId="8" hidden="1"/>
    <cellStyle name="Hipervínculo" xfId="370" builtinId="8" hidden="1"/>
    <cellStyle name="Hipervínculo" xfId="372" builtinId="8" hidden="1"/>
    <cellStyle name="Hipervínculo" xfId="374" builtinId="8" hidden="1"/>
    <cellStyle name="Hipervínculo" xfId="376" builtinId="8" hidden="1"/>
    <cellStyle name="Hipervínculo" xfId="378" builtinId="8" hidden="1"/>
    <cellStyle name="Hipervínculo" xfId="380" builtinId="8" hidden="1"/>
    <cellStyle name="Hipervínculo" xfId="382" builtinId="8" hidden="1"/>
    <cellStyle name="Hipervínculo" xfId="384" builtinId="8" hidden="1"/>
    <cellStyle name="Hipervínculo" xfId="386" builtinId="8" hidden="1"/>
    <cellStyle name="Hipervínculo" xfId="388" builtinId="8" hidden="1"/>
    <cellStyle name="Hipervínculo" xfId="390" builtinId="8" hidden="1"/>
    <cellStyle name="Hipervínculo" xfId="392" builtinId="8" hidden="1"/>
    <cellStyle name="Hipervínculo" xfId="394" builtinId="8" hidden="1"/>
    <cellStyle name="Hipervínculo" xfId="396" builtinId="8" hidden="1"/>
    <cellStyle name="Hipervínculo" xfId="398" builtinId="8" hidden="1"/>
    <cellStyle name="Hipervínculo" xfId="400" builtinId="8" hidden="1"/>
    <cellStyle name="Hipervínculo" xfId="402" builtinId="8" hidden="1"/>
    <cellStyle name="Hipervínculo" xfId="404" builtinId="8" hidden="1"/>
    <cellStyle name="Hipervínculo" xfId="406" builtinId="8" hidden="1"/>
    <cellStyle name="Hipervínculo" xfId="408" builtinId="8" hidden="1"/>
    <cellStyle name="Hipervínculo" xfId="410" builtinId="8" hidden="1"/>
    <cellStyle name="Hipervínculo" xfId="412" builtinId="8" hidden="1"/>
    <cellStyle name="Hipervínculo" xfId="414" builtinId="8" hidden="1"/>
    <cellStyle name="Hipervínculo" xfId="416" builtinId="8" hidden="1"/>
    <cellStyle name="Hipervínculo" xfId="418" builtinId="8" hidden="1"/>
    <cellStyle name="Hipervínculo" xfId="420" builtinId="8" hidden="1"/>
    <cellStyle name="Hipervínculo" xfId="422" builtinId="8" hidden="1"/>
    <cellStyle name="Hipervínculo" xfId="424" builtinId="8" hidden="1"/>
    <cellStyle name="Hipervínculo" xfId="426" builtinId="8" hidden="1"/>
    <cellStyle name="Hipervínculo" xfId="428" builtinId="8" hidden="1"/>
    <cellStyle name="Hipervínculo" xfId="430" builtinId="8" hidden="1"/>
    <cellStyle name="Hipervínculo" xfId="432" builtinId="8" hidden="1"/>
    <cellStyle name="Hipervínculo" xfId="434" builtinId="8" hidden="1"/>
    <cellStyle name="Hipervínculo" xfId="436" builtinId="8" hidden="1"/>
    <cellStyle name="Hipervínculo" xfId="438" builtinId="8" hidden="1"/>
    <cellStyle name="Hipervínculo" xfId="440" builtinId="8" hidden="1"/>
    <cellStyle name="Hipervínculo" xfId="442" builtinId="8" hidden="1"/>
    <cellStyle name="Hipervínculo" xfId="444" builtinId="8" hidden="1"/>
    <cellStyle name="Hipervínculo" xfId="446" builtinId="8" hidden="1"/>
    <cellStyle name="Hipervínculo" xfId="448" builtinId="8" hidden="1"/>
    <cellStyle name="Hipervínculo" xfId="450" builtinId="8" hidden="1"/>
    <cellStyle name="Hipervínculo" xfId="452" builtinId="8" hidden="1"/>
    <cellStyle name="Hipervínculo" xfId="454" builtinId="8" hidden="1"/>
    <cellStyle name="Hipervínculo" xfId="456" builtinId="8" hidden="1"/>
    <cellStyle name="Hipervínculo" xfId="458" builtinId="8" hidden="1"/>
    <cellStyle name="Hipervínculo" xfId="460" builtinId="8" hidden="1"/>
    <cellStyle name="Hipervínculo" xfId="462" builtinId="8" hidden="1"/>
    <cellStyle name="Hipervínculo" xfId="464" builtinId="8" hidden="1"/>
    <cellStyle name="Hipervínculo" xfId="466" builtinId="8" hidden="1"/>
    <cellStyle name="Hipervínculo" xfId="468" builtinId="8" hidden="1"/>
    <cellStyle name="Hipervínculo" xfId="470" builtinId="8" hidden="1"/>
    <cellStyle name="Hipervínculo" xfId="472" builtinId="8" hidden="1"/>
    <cellStyle name="Hipervínculo" xfId="474" builtinId="8" hidden="1"/>
    <cellStyle name="Hipervínculo" xfId="476" builtinId="8" hidden="1"/>
    <cellStyle name="Hipervínculo" xfId="478" builtinId="8" hidden="1"/>
    <cellStyle name="Hipervínculo" xfId="480" builtinId="8" hidden="1"/>
    <cellStyle name="Hipervínculo" xfId="482" builtinId="8" hidden="1"/>
    <cellStyle name="Hipervínculo" xfId="484" builtinId="8" hidden="1"/>
    <cellStyle name="Hipervínculo" xfId="486" builtinId="8" hidden="1"/>
    <cellStyle name="Hipervínculo" xfId="488" builtinId="8" hidden="1"/>
    <cellStyle name="Hipervínculo" xfId="490" builtinId="8" hidden="1"/>
    <cellStyle name="Hipervínculo" xfId="492" builtinId="8" hidden="1"/>
    <cellStyle name="Hipervínculo" xfId="494" builtinId="8" hidden="1"/>
    <cellStyle name="Hipervínculo" xfId="496" builtinId="8" hidden="1"/>
    <cellStyle name="Hipervínculo" xfId="498" builtinId="8" hidden="1"/>
    <cellStyle name="Hipervínculo" xfId="500" builtinId="8" hidden="1"/>
    <cellStyle name="Hipervínculo" xfId="502" builtinId="8" hidden="1"/>
    <cellStyle name="Hipervínculo" xfId="504" builtinId="8" hidden="1"/>
    <cellStyle name="Hipervínculo" xfId="506" builtinId="8" hidden="1"/>
    <cellStyle name="Hipervínculo" xfId="508" builtinId="8" hidden="1"/>
    <cellStyle name="Hipervínculo" xfId="510" builtinId="8" hidden="1"/>
    <cellStyle name="Hipervínculo" xfId="512" builtinId="8" hidden="1"/>
    <cellStyle name="Hipervínculo" xfId="514" builtinId="8" hidden="1"/>
    <cellStyle name="Hipervínculo" xfId="516" builtinId="8" hidden="1"/>
    <cellStyle name="Hipervínculo" xfId="518" builtinId="8" hidden="1"/>
    <cellStyle name="Hipervínculo" xfId="520" builtinId="8" hidden="1"/>
    <cellStyle name="Hipervínculo" xfId="522" builtinId="8" hidden="1"/>
    <cellStyle name="Hipervínculo" xfId="524" builtinId="8" hidden="1"/>
    <cellStyle name="Hipervínculo" xfId="526" builtinId="8" hidden="1"/>
    <cellStyle name="Hipervínculo" xfId="528" builtinId="8" hidden="1"/>
    <cellStyle name="Hipervínculo" xfId="530" builtinId="8" hidden="1"/>
    <cellStyle name="Hipervínculo" xfId="532"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Hipervínculo visitado" xfId="101" builtinId="9" hidden="1"/>
    <cellStyle name="Hipervínculo visitado" xfId="103" builtinId="9" hidden="1"/>
    <cellStyle name="Hipervínculo visitado" xfId="105" builtinId="9" hidden="1"/>
    <cellStyle name="Hipervínculo visitado" xfId="107" builtinId="9" hidden="1"/>
    <cellStyle name="Hipervínculo visitado" xfId="109" builtinId="9" hidden="1"/>
    <cellStyle name="Hipervínculo visitado" xfId="111" builtinId="9" hidden="1"/>
    <cellStyle name="Hipervínculo visitado" xfId="113" builtinId="9" hidden="1"/>
    <cellStyle name="Hipervínculo visitado" xfId="115" builtinId="9" hidden="1"/>
    <cellStyle name="Hipervínculo visitado" xfId="117" builtinId="9" hidden="1"/>
    <cellStyle name="Hipervínculo visitado" xfId="119" builtinId="9" hidden="1"/>
    <cellStyle name="Hipervínculo visitado" xfId="121" builtinId="9" hidden="1"/>
    <cellStyle name="Hipervínculo visitado" xfId="123" builtinId="9" hidden="1"/>
    <cellStyle name="Hipervínculo visitado" xfId="125" builtinId="9" hidden="1"/>
    <cellStyle name="Hipervínculo visitado" xfId="127" builtinId="9" hidden="1"/>
    <cellStyle name="Hipervínculo visitado" xfId="129" builtinId="9" hidden="1"/>
    <cellStyle name="Hipervínculo visitado" xfId="131" builtinId="9" hidden="1"/>
    <cellStyle name="Hipervínculo visitado" xfId="133" builtinId="9" hidden="1"/>
    <cellStyle name="Hipervínculo visitado" xfId="135" builtinId="9" hidden="1"/>
    <cellStyle name="Hipervínculo visitado" xfId="137" builtinId="9" hidden="1"/>
    <cellStyle name="Hipervínculo visitado" xfId="139" builtinId="9" hidden="1"/>
    <cellStyle name="Hipervínculo visitado" xfId="141" builtinId="9" hidden="1"/>
    <cellStyle name="Hipervínculo visitado" xfId="143" builtinId="9" hidden="1"/>
    <cellStyle name="Hipervínculo visitado" xfId="145" builtinId="9" hidden="1"/>
    <cellStyle name="Hipervínculo visitado" xfId="147" builtinId="9" hidden="1"/>
    <cellStyle name="Hipervínculo visitado" xfId="149" builtinId="9" hidden="1"/>
    <cellStyle name="Hipervínculo visitado" xfId="151" builtinId="9" hidden="1"/>
    <cellStyle name="Hipervínculo visitado" xfId="153" builtinId="9" hidden="1"/>
    <cellStyle name="Hipervínculo visitado" xfId="155" builtinId="9" hidden="1"/>
    <cellStyle name="Hipervínculo visitado" xfId="157" builtinId="9" hidden="1"/>
    <cellStyle name="Hipervínculo visitado" xfId="159" builtinId="9" hidden="1"/>
    <cellStyle name="Hipervínculo visitado" xfId="161" builtinId="9" hidden="1"/>
    <cellStyle name="Hipervínculo visitado" xfId="163" builtinId="9" hidden="1"/>
    <cellStyle name="Hipervínculo visitado" xfId="165" builtinId="9" hidden="1"/>
    <cellStyle name="Hipervínculo visitado" xfId="167" builtinId="9" hidden="1"/>
    <cellStyle name="Hipervínculo visitado" xfId="169" builtinId="9" hidden="1"/>
    <cellStyle name="Hipervínculo visitado" xfId="171" builtinId="9" hidden="1"/>
    <cellStyle name="Hipervínculo visitado" xfId="173" builtinId="9" hidden="1"/>
    <cellStyle name="Hipervínculo visitado" xfId="175" builtinId="9" hidden="1"/>
    <cellStyle name="Hipervínculo visitado" xfId="177" builtinId="9" hidden="1"/>
    <cellStyle name="Hipervínculo visitado" xfId="179" builtinId="9" hidden="1"/>
    <cellStyle name="Hipervínculo visitado" xfId="181" builtinId="9" hidden="1"/>
    <cellStyle name="Hipervínculo visitado" xfId="183" builtinId="9" hidden="1"/>
    <cellStyle name="Hipervínculo visitado" xfId="185" builtinId="9" hidden="1"/>
    <cellStyle name="Hipervínculo visitado" xfId="187" builtinId="9" hidden="1"/>
    <cellStyle name="Hipervínculo visitado" xfId="189" builtinId="9" hidden="1"/>
    <cellStyle name="Hipervínculo visitado" xfId="191" builtinId="9" hidden="1"/>
    <cellStyle name="Hipervínculo visitado" xfId="193" builtinId="9" hidden="1"/>
    <cellStyle name="Hipervínculo visitado" xfId="195" builtinId="9" hidden="1"/>
    <cellStyle name="Hipervínculo visitado" xfId="197" builtinId="9" hidden="1"/>
    <cellStyle name="Hipervínculo visitado" xfId="199" builtinId="9" hidden="1"/>
    <cellStyle name="Hipervínculo visitado" xfId="201" builtinId="9" hidden="1"/>
    <cellStyle name="Hipervínculo visitado" xfId="203" builtinId="9" hidden="1"/>
    <cellStyle name="Hipervínculo visitado" xfId="205" builtinId="9" hidden="1"/>
    <cellStyle name="Hipervínculo visitado" xfId="207" builtinId="9" hidden="1"/>
    <cellStyle name="Hipervínculo visitado" xfId="209" builtinId="9" hidden="1"/>
    <cellStyle name="Hipervínculo visitado" xfId="211" builtinId="9" hidden="1"/>
    <cellStyle name="Hipervínculo visitado" xfId="213" builtinId="9" hidden="1"/>
    <cellStyle name="Hipervínculo visitado" xfId="215" builtinId="9" hidden="1"/>
    <cellStyle name="Hipervínculo visitado" xfId="217" builtinId="9" hidden="1"/>
    <cellStyle name="Hipervínculo visitado" xfId="219" builtinId="9" hidden="1"/>
    <cellStyle name="Hipervínculo visitado" xfId="221" builtinId="9" hidden="1"/>
    <cellStyle name="Hipervínculo visitado" xfId="223" builtinId="9" hidden="1"/>
    <cellStyle name="Hipervínculo visitado" xfId="225" builtinId="9" hidden="1"/>
    <cellStyle name="Hipervínculo visitado" xfId="227" builtinId="9" hidden="1"/>
    <cellStyle name="Hipervínculo visitado" xfId="229" builtinId="9" hidden="1"/>
    <cellStyle name="Hipervínculo visitado" xfId="231" builtinId="9" hidden="1"/>
    <cellStyle name="Hipervínculo visitado" xfId="233" builtinId="9" hidden="1"/>
    <cellStyle name="Hipervínculo visitado" xfId="235" builtinId="9" hidden="1"/>
    <cellStyle name="Hipervínculo visitado" xfId="237" builtinId="9" hidden="1"/>
    <cellStyle name="Hipervínculo visitado" xfId="239" builtinId="9" hidden="1"/>
    <cellStyle name="Hipervínculo visitado" xfId="241" builtinId="9" hidden="1"/>
    <cellStyle name="Hipervínculo visitado" xfId="243" builtinId="9" hidden="1"/>
    <cellStyle name="Hipervínculo visitado" xfId="245" builtinId="9" hidden="1"/>
    <cellStyle name="Hipervínculo visitado" xfId="247" builtinId="9" hidden="1"/>
    <cellStyle name="Hipervínculo visitado" xfId="249" builtinId="9" hidden="1"/>
    <cellStyle name="Hipervínculo visitado" xfId="251" builtinId="9" hidden="1"/>
    <cellStyle name="Hipervínculo visitado" xfId="253" builtinId="9" hidden="1"/>
    <cellStyle name="Hipervínculo visitado" xfId="255" builtinId="9" hidden="1"/>
    <cellStyle name="Hipervínculo visitado" xfId="257" builtinId="9" hidden="1"/>
    <cellStyle name="Hipervínculo visitado" xfId="259" builtinId="9" hidden="1"/>
    <cellStyle name="Hipervínculo visitado" xfId="261" builtinId="9" hidden="1"/>
    <cellStyle name="Hipervínculo visitado" xfId="263" builtinId="9" hidden="1"/>
    <cellStyle name="Hipervínculo visitado" xfId="265" builtinId="9" hidden="1"/>
    <cellStyle name="Hipervínculo visitado" xfId="267" builtinId="9" hidden="1"/>
    <cellStyle name="Hipervínculo visitado" xfId="269" builtinId="9" hidden="1"/>
    <cellStyle name="Hipervínculo visitado" xfId="271" builtinId="9" hidden="1"/>
    <cellStyle name="Hipervínculo visitado" xfId="273" builtinId="9" hidden="1"/>
    <cellStyle name="Hipervínculo visitado" xfId="275" builtinId="9" hidden="1"/>
    <cellStyle name="Hipervínculo visitado" xfId="277" builtinId="9" hidden="1"/>
    <cellStyle name="Hipervínculo visitado" xfId="279" builtinId="9" hidden="1"/>
    <cellStyle name="Hipervínculo visitado" xfId="281" builtinId="9" hidden="1"/>
    <cellStyle name="Hipervínculo visitado" xfId="283" builtinId="9" hidden="1"/>
    <cellStyle name="Hipervínculo visitado" xfId="285" builtinId="9" hidden="1"/>
    <cellStyle name="Hipervínculo visitado" xfId="287" builtinId="9" hidden="1"/>
    <cellStyle name="Hipervínculo visitado" xfId="289" builtinId="9" hidden="1"/>
    <cellStyle name="Hipervínculo visitado" xfId="291" builtinId="9" hidden="1"/>
    <cellStyle name="Hipervínculo visitado" xfId="293" builtinId="9" hidden="1"/>
    <cellStyle name="Hipervínculo visitado" xfId="295" builtinId="9" hidden="1"/>
    <cellStyle name="Hipervínculo visitado" xfId="297" builtinId="9" hidden="1"/>
    <cellStyle name="Hipervínculo visitado" xfId="299" builtinId="9" hidden="1"/>
    <cellStyle name="Hipervínculo visitado" xfId="301" builtinId="9" hidden="1"/>
    <cellStyle name="Hipervínculo visitado" xfId="303" builtinId="9" hidden="1"/>
    <cellStyle name="Hipervínculo visitado" xfId="305" builtinId="9" hidden="1"/>
    <cellStyle name="Hipervínculo visitado" xfId="307" builtinId="9" hidden="1"/>
    <cellStyle name="Hipervínculo visitado" xfId="309" builtinId="9" hidden="1"/>
    <cellStyle name="Hipervínculo visitado" xfId="311" builtinId="9" hidden="1"/>
    <cellStyle name="Hipervínculo visitado" xfId="313" builtinId="9" hidden="1"/>
    <cellStyle name="Hipervínculo visitado" xfId="315" builtinId="9" hidden="1"/>
    <cellStyle name="Hipervínculo visitado" xfId="317" builtinId="9" hidden="1"/>
    <cellStyle name="Hipervínculo visitado" xfId="319" builtinId="9" hidden="1"/>
    <cellStyle name="Hipervínculo visitado" xfId="321" builtinId="9" hidden="1"/>
    <cellStyle name="Hipervínculo visitado" xfId="323" builtinId="9" hidden="1"/>
    <cellStyle name="Hipervínculo visitado" xfId="325" builtinId="9" hidden="1"/>
    <cellStyle name="Hipervínculo visitado" xfId="327" builtinId="9" hidden="1"/>
    <cellStyle name="Hipervínculo visitado" xfId="329" builtinId="9" hidden="1"/>
    <cellStyle name="Hipervínculo visitado" xfId="331" builtinId="9" hidden="1"/>
    <cellStyle name="Hipervínculo visitado" xfId="333" builtinId="9" hidden="1"/>
    <cellStyle name="Hipervínculo visitado" xfId="335" builtinId="9" hidden="1"/>
    <cellStyle name="Hipervínculo visitado" xfId="337" builtinId="9" hidden="1"/>
    <cellStyle name="Hipervínculo visitado" xfId="339" builtinId="9" hidden="1"/>
    <cellStyle name="Hipervínculo visitado" xfId="341" builtinId="9" hidden="1"/>
    <cellStyle name="Hipervínculo visitado" xfId="343" builtinId="9" hidden="1"/>
    <cellStyle name="Hipervínculo visitado" xfId="345" builtinId="9" hidden="1"/>
    <cellStyle name="Hipervínculo visitado" xfId="347" builtinId="9" hidden="1"/>
    <cellStyle name="Hipervínculo visitado" xfId="349" builtinId="9" hidden="1"/>
    <cellStyle name="Hipervínculo visitado" xfId="351" builtinId="9" hidden="1"/>
    <cellStyle name="Hipervínculo visitado" xfId="353" builtinId="9" hidden="1"/>
    <cellStyle name="Hipervínculo visitado" xfId="355" builtinId="9" hidden="1"/>
    <cellStyle name="Hipervínculo visitado" xfId="357" builtinId="9" hidden="1"/>
    <cellStyle name="Hipervínculo visitado" xfId="359" builtinId="9" hidden="1"/>
    <cellStyle name="Hipervínculo visitado" xfId="361" builtinId="9" hidden="1"/>
    <cellStyle name="Hipervínculo visitado" xfId="363" builtinId="9" hidden="1"/>
    <cellStyle name="Hipervínculo visitado" xfId="365" builtinId="9" hidden="1"/>
    <cellStyle name="Hipervínculo visitado" xfId="367" builtinId="9" hidden="1"/>
    <cellStyle name="Hipervínculo visitado" xfId="369" builtinId="9" hidden="1"/>
    <cellStyle name="Hipervínculo visitado" xfId="371" builtinId="9" hidden="1"/>
    <cellStyle name="Hipervínculo visitado" xfId="373" builtinId="9" hidden="1"/>
    <cellStyle name="Hipervínculo visitado" xfId="375" builtinId="9" hidden="1"/>
    <cellStyle name="Hipervínculo visitado" xfId="377" builtinId="9" hidden="1"/>
    <cellStyle name="Hipervínculo visitado" xfId="379" builtinId="9" hidden="1"/>
    <cellStyle name="Hipervínculo visitado" xfId="381" builtinId="9" hidden="1"/>
    <cellStyle name="Hipervínculo visitado" xfId="383" builtinId="9" hidden="1"/>
    <cellStyle name="Hipervínculo visitado" xfId="385" builtinId="9" hidden="1"/>
    <cellStyle name="Hipervínculo visitado" xfId="387" builtinId="9" hidden="1"/>
    <cellStyle name="Hipervínculo visitado" xfId="389" builtinId="9" hidden="1"/>
    <cellStyle name="Hipervínculo visitado" xfId="391" builtinId="9" hidden="1"/>
    <cellStyle name="Hipervínculo visitado" xfId="393" builtinId="9" hidden="1"/>
    <cellStyle name="Hipervínculo visitado" xfId="395" builtinId="9" hidden="1"/>
    <cellStyle name="Hipervínculo visitado" xfId="397" builtinId="9" hidden="1"/>
    <cellStyle name="Hipervínculo visitado" xfId="399" builtinId="9" hidden="1"/>
    <cellStyle name="Hipervínculo visitado" xfId="401" builtinId="9" hidden="1"/>
    <cellStyle name="Hipervínculo visitado" xfId="403" builtinId="9" hidden="1"/>
    <cellStyle name="Hipervínculo visitado" xfId="405" builtinId="9" hidden="1"/>
    <cellStyle name="Hipervínculo visitado" xfId="407" builtinId="9" hidden="1"/>
    <cellStyle name="Hipervínculo visitado" xfId="409" builtinId="9" hidden="1"/>
    <cellStyle name="Hipervínculo visitado" xfId="411" builtinId="9" hidden="1"/>
    <cellStyle name="Hipervínculo visitado" xfId="413" builtinId="9" hidden="1"/>
    <cellStyle name="Hipervínculo visitado" xfId="415" builtinId="9" hidden="1"/>
    <cellStyle name="Hipervínculo visitado" xfId="417" builtinId="9" hidden="1"/>
    <cellStyle name="Hipervínculo visitado" xfId="419" builtinId="9" hidden="1"/>
    <cellStyle name="Hipervínculo visitado" xfId="421" builtinId="9" hidden="1"/>
    <cellStyle name="Hipervínculo visitado" xfId="423" builtinId="9" hidden="1"/>
    <cellStyle name="Hipervínculo visitado" xfId="425" builtinId="9" hidden="1"/>
    <cellStyle name="Hipervínculo visitado" xfId="427" builtinId="9" hidden="1"/>
    <cellStyle name="Hipervínculo visitado" xfId="429" builtinId="9" hidden="1"/>
    <cellStyle name="Hipervínculo visitado" xfId="431" builtinId="9" hidden="1"/>
    <cellStyle name="Hipervínculo visitado" xfId="433" builtinId="9" hidden="1"/>
    <cellStyle name="Hipervínculo visitado" xfId="435" builtinId="9" hidden="1"/>
    <cellStyle name="Hipervínculo visitado" xfId="437" builtinId="9" hidden="1"/>
    <cellStyle name="Hipervínculo visitado" xfId="439" builtinId="9" hidden="1"/>
    <cellStyle name="Hipervínculo visitado" xfId="441" builtinId="9" hidden="1"/>
    <cellStyle name="Hipervínculo visitado" xfId="443" builtinId="9" hidden="1"/>
    <cellStyle name="Hipervínculo visitado" xfId="445" builtinId="9" hidden="1"/>
    <cellStyle name="Hipervínculo visitado" xfId="447" builtinId="9" hidden="1"/>
    <cellStyle name="Hipervínculo visitado" xfId="449" builtinId="9" hidden="1"/>
    <cellStyle name="Hipervínculo visitado" xfId="451" builtinId="9" hidden="1"/>
    <cellStyle name="Hipervínculo visitado" xfId="453" builtinId="9" hidden="1"/>
    <cellStyle name="Hipervínculo visitado" xfId="455" builtinId="9" hidden="1"/>
    <cellStyle name="Hipervínculo visitado" xfId="457" builtinId="9" hidden="1"/>
    <cellStyle name="Hipervínculo visitado" xfId="459" builtinId="9" hidden="1"/>
    <cellStyle name="Hipervínculo visitado" xfId="461" builtinId="9" hidden="1"/>
    <cellStyle name="Hipervínculo visitado" xfId="463" builtinId="9" hidden="1"/>
    <cellStyle name="Hipervínculo visitado" xfId="465" builtinId="9" hidden="1"/>
    <cellStyle name="Hipervínculo visitado" xfId="467" builtinId="9" hidden="1"/>
    <cellStyle name="Hipervínculo visitado" xfId="469" builtinId="9" hidden="1"/>
    <cellStyle name="Hipervínculo visitado" xfId="471" builtinId="9" hidden="1"/>
    <cellStyle name="Hipervínculo visitado" xfId="473" builtinId="9" hidden="1"/>
    <cellStyle name="Hipervínculo visitado" xfId="475" builtinId="9" hidden="1"/>
    <cellStyle name="Hipervínculo visitado" xfId="477" builtinId="9" hidden="1"/>
    <cellStyle name="Hipervínculo visitado" xfId="479" builtinId="9" hidden="1"/>
    <cellStyle name="Hipervínculo visitado" xfId="481" builtinId="9" hidden="1"/>
    <cellStyle name="Hipervínculo visitado" xfId="483" builtinId="9" hidden="1"/>
    <cellStyle name="Hipervínculo visitado" xfId="485" builtinId="9" hidden="1"/>
    <cellStyle name="Hipervínculo visitado" xfId="487" builtinId="9" hidden="1"/>
    <cellStyle name="Hipervínculo visitado" xfId="489" builtinId="9" hidden="1"/>
    <cellStyle name="Hipervínculo visitado" xfId="491" builtinId="9" hidden="1"/>
    <cellStyle name="Hipervínculo visitado" xfId="493" builtinId="9" hidden="1"/>
    <cellStyle name="Hipervínculo visitado" xfId="495" builtinId="9" hidden="1"/>
    <cellStyle name="Hipervínculo visitado" xfId="497" builtinId="9" hidden="1"/>
    <cellStyle name="Hipervínculo visitado" xfId="499" builtinId="9" hidden="1"/>
    <cellStyle name="Hipervínculo visitado" xfId="501" builtinId="9" hidden="1"/>
    <cellStyle name="Hipervínculo visitado" xfId="503" builtinId="9" hidden="1"/>
    <cellStyle name="Hipervínculo visitado" xfId="505" builtinId="9" hidden="1"/>
    <cellStyle name="Hipervínculo visitado" xfId="507" builtinId="9" hidden="1"/>
    <cellStyle name="Hipervínculo visitado" xfId="509" builtinId="9" hidden="1"/>
    <cellStyle name="Hipervínculo visitado" xfId="511" builtinId="9" hidden="1"/>
    <cellStyle name="Hipervínculo visitado" xfId="513" builtinId="9" hidden="1"/>
    <cellStyle name="Hipervínculo visitado" xfId="515" builtinId="9" hidden="1"/>
    <cellStyle name="Hipervínculo visitado" xfId="517" builtinId="9" hidden="1"/>
    <cellStyle name="Hipervínculo visitado" xfId="519" builtinId="9" hidden="1"/>
    <cellStyle name="Hipervínculo visitado" xfId="521" builtinId="9" hidden="1"/>
    <cellStyle name="Hipervínculo visitado" xfId="523" builtinId="9" hidden="1"/>
    <cellStyle name="Hipervínculo visitado" xfId="525" builtinId="9" hidden="1"/>
    <cellStyle name="Hipervínculo visitado" xfId="527" builtinId="9" hidden="1"/>
    <cellStyle name="Hipervínculo visitado" xfId="529" builtinId="9" hidden="1"/>
    <cellStyle name="Hipervínculo visitado" xfId="531" builtinId="9" hidden="1"/>
    <cellStyle name="Hipervínculo visitado" xfId="533" builtinId="9" hidden="1"/>
    <cellStyle name="Moneda" xfId="1" builtinId="4"/>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11</xdr:col>
      <xdr:colOff>368298</xdr:colOff>
      <xdr:row>0</xdr:row>
      <xdr:rowOff>105832</xdr:rowOff>
    </xdr:from>
    <xdr:to>
      <xdr:col>13</xdr:col>
      <xdr:colOff>485774</xdr:colOff>
      <xdr:row>2</xdr:row>
      <xdr:rowOff>190500</xdr:rowOff>
    </xdr:to>
    <xdr:pic>
      <xdr:nvPicPr>
        <xdr:cNvPr id="2" name="Imagen 1" descr="Resultado de imagen de logo salvemos a cartagena">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83298" y="105832"/>
          <a:ext cx="1146176" cy="789518"/>
        </a:xfrm>
        <a:prstGeom prst="rect">
          <a:avLst/>
        </a:prstGeom>
        <a:noFill/>
        <a:ln>
          <a:noFill/>
        </a:ln>
      </xdr:spPr>
    </xdr:pic>
    <xdr:clientData/>
  </xdr:twoCellAnchor>
  <xdr:twoCellAnchor editAs="oneCell">
    <xdr:from>
      <xdr:col>11</xdr:col>
      <xdr:colOff>330198</xdr:colOff>
      <xdr:row>2</xdr:row>
      <xdr:rowOff>324918</xdr:rowOff>
    </xdr:from>
    <xdr:to>
      <xdr:col>13</xdr:col>
      <xdr:colOff>447783</xdr:colOff>
      <xdr:row>3</xdr:row>
      <xdr:rowOff>621240</xdr:rowOff>
    </xdr:to>
    <xdr:pic>
      <xdr:nvPicPr>
        <xdr:cNvPr id="3" name="Imagen 2" descr="Resultado de imagen de logo escudo cartagena">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045198" y="1029768"/>
          <a:ext cx="1146285" cy="65403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177798</xdr:colOff>
      <xdr:row>1</xdr:row>
      <xdr:rowOff>0</xdr:rowOff>
    </xdr:from>
    <xdr:to>
      <xdr:col>13</xdr:col>
      <xdr:colOff>33867</xdr:colOff>
      <xdr:row>2</xdr:row>
      <xdr:rowOff>287867</xdr:rowOff>
    </xdr:to>
    <xdr:pic>
      <xdr:nvPicPr>
        <xdr:cNvPr id="2" name="Imagen 1" descr="Resultado de imagen de logo salvemos a cartagena">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9931" y="355600"/>
          <a:ext cx="1278469" cy="948267"/>
        </a:xfrm>
        <a:prstGeom prst="rect">
          <a:avLst/>
        </a:prstGeom>
        <a:noFill/>
        <a:ln>
          <a:noFill/>
        </a:ln>
      </xdr:spPr>
    </xdr:pic>
    <xdr:clientData/>
  </xdr:twoCellAnchor>
  <xdr:twoCellAnchor editAs="oneCell">
    <xdr:from>
      <xdr:col>13</xdr:col>
      <xdr:colOff>266700</xdr:colOff>
      <xdr:row>1</xdr:row>
      <xdr:rowOff>0</xdr:rowOff>
    </xdr:from>
    <xdr:to>
      <xdr:col>14</xdr:col>
      <xdr:colOff>3175</xdr:colOff>
      <xdr:row>2</xdr:row>
      <xdr:rowOff>237067</xdr:rowOff>
    </xdr:to>
    <xdr:pic>
      <xdr:nvPicPr>
        <xdr:cNvPr id="3" name="Imagen 2" descr="Resultado de imagen de logo escudo cartagena">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86700" y="352425"/>
          <a:ext cx="1651000" cy="89429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O511"/>
  <sheetViews>
    <sheetView tabSelected="1" zoomScaleNormal="100" zoomScalePageLayoutView="130" workbookViewId="0">
      <selection activeCell="O4" sqref="O4:AI4"/>
    </sheetView>
  </sheetViews>
  <sheetFormatPr baseColWidth="10" defaultRowHeight="15" x14ac:dyDescent="0.25"/>
  <cols>
    <col min="1" max="1" width="7.140625" customWidth="1"/>
    <col min="2" max="2" width="3.42578125" bestFit="1" customWidth="1"/>
    <col min="3" max="3" width="5.7109375" bestFit="1" customWidth="1"/>
    <col min="4" max="4" width="3.28515625" bestFit="1" customWidth="1"/>
    <col min="5" max="6" width="5.7109375" bestFit="1" customWidth="1"/>
    <col min="7" max="7" width="6.85546875" customWidth="1"/>
    <col min="8" max="8" width="8.85546875" customWidth="1"/>
    <col min="9" max="9" width="6.85546875" customWidth="1"/>
    <col min="10" max="10" width="21.28515625" customWidth="1"/>
    <col min="11" max="11" width="6.42578125" customWidth="1"/>
    <col min="12" max="12" width="9" customWidth="1"/>
    <col min="13" max="13" width="6.42578125" customWidth="1"/>
    <col min="14" max="14" width="11.85546875" customWidth="1"/>
    <col min="15" max="15" width="5" customWidth="1"/>
    <col min="16" max="16" width="4.7109375" customWidth="1"/>
    <col min="17" max="17" width="6.85546875" customWidth="1"/>
    <col min="18" max="18" width="4.42578125" customWidth="1"/>
    <col min="19" max="19" width="7.85546875" customWidth="1"/>
    <col min="20" max="20" width="5.28515625" customWidth="1"/>
    <col min="21" max="21" width="5" customWidth="1"/>
    <col min="22" max="22" width="4.85546875" customWidth="1"/>
    <col min="23" max="23" width="7.7109375" customWidth="1"/>
    <col min="24" max="24" width="4.85546875" customWidth="1"/>
    <col min="25" max="25" width="21.140625" customWidth="1"/>
    <col min="26" max="27" width="4.85546875" customWidth="1"/>
    <col min="28" max="28" width="4.28515625" customWidth="1"/>
    <col min="29" max="29" width="4.42578125" customWidth="1"/>
    <col min="30" max="30" width="8.28515625" customWidth="1"/>
    <col min="31" max="31" width="12.85546875" customWidth="1"/>
    <col min="32" max="32" width="13.42578125" customWidth="1"/>
    <col min="34" max="34" width="28" customWidth="1"/>
    <col min="35" max="35" width="12.85546875" customWidth="1"/>
    <col min="36" max="457" width="10.85546875" style="30"/>
  </cols>
  <sheetData>
    <row r="1" spans="1:457" ht="27.95" customHeight="1" x14ac:dyDescent="0.25">
      <c r="A1" s="126" t="s">
        <v>82</v>
      </c>
      <c r="B1" s="127"/>
      <c r="C1" s="127"/>
      <c r="D1" s="127"/>
      <c r="E1" s="127"/>
      <c r="F1" s="127"/>
      <c r="G1" s="127"/>
      <c r="H1" s="127"/>
      <c r="I1" s="127"/>
      <c r="J1" s="127"/>
      <c r="K1" s="128"/>
      <c r="L1" s="129"/>
      <c r="M1" s="130"/>
      <c r="N1" s="131"/>
      <c r="O1" s="142" t="s">
        <v>0</v>
      </c>
      <c r="P1" s="142"/>
      <c r="Q1" s="142"/>
      <c r="R1" s="142"/>
      <c r="S1" s="142"/>
      <c r="T1" s="142"/>
      <c r="U1" s="142"/>
      <c r="V1" s="142"/>
      <c r="W1" s="142"/>
      <c r="X1" s="142"/>
      <c r="Y1" s="142"/>
      <c r="Z1" s="142"/>
      <c r="AA1" s="142"/>
      <c r="AB1" s="142"/>
      <c r="AC1" s="142"/>
      <c r="AD1" s="142"/>
      <c r="AE1" s="142"/>
      <c r="AF1" s="142"/>
      <c r="AG1" s="142"/>
      <c r="AH1" s="142"/>
      <c r="AI1" s="142"/>
    </row>
    <row r="2" spans="1:457" ht="27.95" customHeight="1" x14ac:dyDescent="0.25">
      <c r="A2" s="35"/>
      <c r="B2" s="36"/>
      <c r="C2" s="36"/>
      <c r="D2" s="36"/>
      <c r="E2" s="36"/>
      <c r="F2" s="36"/>
      <c r="G2" s="36"/>
      <c r="H2" s="36"/>
      <c r="I2" s="36"/>
      <c r="J2" s="36"/>
      <c r="K2" s="37"/>
      <c r="L2" s="132"/>
      <c r="M2" s="133"/>
      <c r="N2" s="134"/>
      <c r="O2" s="141" t="s">
        <v>1</v>
      </c>
      <c r="P2" s="141"/>
      <c r="Q2" s="141"/>
      <c r="R2" s="141"/>
      <c r="S2" s="141"/>
      <c r="T2" s="141"/>
      <c r="U2" s="141"/>
      <c r="V2" s="141"/>
      <c r="W2" s="141"/>
      <c r="X2" s="141"/>
      <c r="Y2" s="141"/>
      <c r="Z2" s="141"/>
      <c r="AA2" s="141"/>
      <c r="AB2" s="141"/>
      <c r="AC2" s="141"/>
      <c r="AD2" s="141"/>
      <c r="AE2" s="141"/>
      <c r="AF2" s="141"/>
      <c r="AG2" s="141"/>
      <c r="AH2" s="141"/>
      <c r="AI2" s="141"/>
    </row>
    <row r="3" spans="1:457" ht="27.95" customHeight="1" x14ac:dyDescent="0.25">
      <c r="A3" s="135" t="s">
        <v>83</v>
      </c>
      <c r="B3" s="136"/>
      <c r="C3" s="136"/>
      <c r="D3" s="136"/>
      <c r="E3" s="136"/>
      <c r="F3" s="136"/>
      <c r="G3" s="136"/>
      <c r="H3" s="136"/>
      <c r="I3" s="136"/>
      <c r="J3" s="136"/>
      <c r="K3" s="136"/>
      <c r="L3" s="132"/>
      <c r="M3" s="133"/>
      <c r="N3" s="134"/>
      <c r="O3" s="142" t="str">
        <f>+'ANEXO A'!O1:X1</f>
        <v>TIPO DE PROCESO: LICITACION PUBLICA</v>
      </c>
      <c r="P3" s="142"/>
      <c r="Q3" s="142"/>
      <c r="R3" s="142"/>
      <c r="S3" s="142"/>
      <c r="T3" s="142"/>
      <c r="U3" s="142"/>
      <c r="V3" s="142"/>
      <c r="W3" s="142"/>
      <c r="X3" s="142"/>
      <c r="Y3" s="142"/>
      <c r="Z3" s="142"/>
      <c r="AA3" s="142"/>
      <c r="AB3" s="142"/>
      <c r="AC3" s="142"/>
      <c r="AD3" s="142"/>
      <c r="AE3" s="142"/>
      <c r="AF3" s="142"/>
      <c r="AG3" s="142"/>
      <c r="AH3" s="142"/>
      <c r="AI3" s="142"/>
    </row>
    <row r="4" spans="1:457" ht="51" customHeight="1" x14ac:dyDescent="0.25">
      <c r="A4" s="129" t="s">
        <v>84</v>
      </c>
      <c r="B4" s="130"/>
      <c r="C4" s="130"/>
      <c r="D4" s="130"/>
      <c r="E4" s="131"/>
      <c r="F4" s="138" t="s">
        <v>85</v>
      </c>
      <c r="G4" s="139"/>
      <c r="H4" s="139"/>
      <c r="I4" s="139"/>
      <c r="J4" s="139"/>
      <c r="K4" s="140"/>
      <c r="L4" s="132"/>
      <c r="M4" s="133"/>
      <c r="N4" s="134"/>
      <c r="O4" s="152" t="str">
        <f>+'ANEXO A'!O2:X2</f>
        <v>EJECUTAR POR EL SISTEMA DE PRECIOS UNITARIOS FIJOS LAS ACTIVIDADES NECESARIAS PARA LA EJECUCIÓN DE LAS OBRAS DE MEJORAMIENTO EN PAVIMENTO RÍGIDO DEL TRAMO FALTANTE DE LA CARRERA 92, K0+000 – K1+324, EN EL BARRIO EL POZÓN ENTRE LA TRANSVERSAL 72C Y EL PROYECTO DE VIVIENDA CIUDADELA LA PAZ, EN EL DISTRITO DE CARTAGENA DE INDIAS.</v>
      </c>
      <c r="P4" s="153"/>
      <c r="Q4" s="153"/>
      <c r="R4" s="153"/>
      <c r="S4" s="153"/>
      <c r="T4" s="153"/>
      <c r="U4" s="153"/>
      <c r="V4" s="153"/>
      <c r="W4" s="153"/>
      <c r="X4" s="153"/>
      <c r="Y4" s="153"/>
      <c r="Z4" s="153"/>
      <c r="AA4" s="153"/>
      <c r="AB4" s="153"/>
      <c r="AC4" s="153"/>
      <c r="AD4" s="153"/>
      <c r="AE4" s="153"/>
      <c r="AF4" s="153"/>
      <c r="AG4" s="153"/>
      <c r="AH4" s="153"/>
      <c r="AI4" s="154"/>
    </row>
    <row r="5" spans="1:457" ht="27.95" customHeight="1" x14ac:dyDescent="0.25">
      <c r="A5" s="138" t="s">
        <v>246</v>
      </c>
      <c r="B5" s="139"/>
      <c r="C5" s="139"/>
      <c r="D5" s="139"/>
      <c r="E5" s="140"/>
      <c r="F5" s="135" t="s">
        <v>86</v>
      </c>
      <c r="G5" s="136"/>
      <c r="H5" s="136"/>
      <c r="I5" s="136"/>
      <c r="J5" s="136"/>
      <c r="K5" s="137"/>
      <c r="L5" s="135"/>
      <c r="M5" s="136"/>
      <c r="N5" s="137"/>
      <c r="O5" s="155" t="s">
        <v>93</v>
      </c>
      <c r="P5" s="155"/>
      <c r="Q5" s="155"/>
      <c r="R5" s="155"/>
      <c r="S5" s="155"/>
      <c r="T5" s="155"/>
      <c r="U5" s="156">
        <v>5096554132</v>
      </c>
      <c r="V5" s="157"/>
      <c r="W5" s="157"/>
      <c r="X5" s="157"/>
      <c r="Y5" s="157"/>
      <c r="Z5" s="157"/>
      <c r="AA5" s="157"/>
      <c r="AB5" s="157"/>
      <c r="AC5" s="157"/>
      <c r="AD5" s="157"/>
      <c r="AE5" s="157"/>
      <c r="AF5" s="157"/>
      <c r="AG5" s="157"/>
      <c r="AH5" s="157"/>
      <c r="AI5" s="158"/>
    </row>
    <row r="6" spans="1:457" ht="27.95" customHeight="1" x14ac:dyDescent="0.25">
      <c r="A6" s="38"/>
      <c r="B6" s="39"/>
      <c r="C6" s="39"/>
      <c r="D6" s="39"/>
      <c r="E6" s="39"/>
      <c r="F6" s="39"/>
      <c r="G6" s="39"/>
      <c r="H6" s="39"/>
      <c r="I6" s="39"/>
      <c r="J6" s="39"/>
      <c r="K6" s="39"/>
      <c r="L6" s="39"/>
      <c r="M6" s="39"/>
      <c r="N6" s="40"/>
      <c r="O6" s="32" t="s">
        <v>123</v>
      </c>
      <c r="P6" s="33"/>
      <c r="Q6" s="33"/>
      <c r="R6" s="33"/>
      <c r="S6" s="33"/>
      <c r="T6" s="34"/>
      <c r="U6" s="143" t="s">
        <v>381</v>
      </c>
      <c r="V6" s="144"/>
      <c r="W6" s="144"/>
      <c r="X6" s="144"/>
      <c r="Y6" s="144"/>
      <c r="Z6" s="144"/>
      <c r="AA6" s="144"/>
      <c r="AB6" s="144"/>
      <c r="AC6" s="144"/>
      <c r="AD6" s="144"/>
      <c r="AE6" s="144"/>
      <c r="AF6" s="144"/>
      <c r="AG6" s="144"/>
      <c r="AH6" s="144"/>
      <c r="AI6" s="145"/>
    </row>
    <row r="7" spans="1:457" ht="27.95" customHeight="1" x14ac:dyDescent="0.25">
      <c r="A7" s="41"/>
      <c r="B7" s="42"/>
      <c r="C7" s="42"/>
      <c r="D7" s="42"/>
      <c r="E7" s="42"/>
      <c r="F7" s="42"/>
      <c r="G7" s="42"/>
      <c r="H7" s="42"/>
      <c r="I7" s="42"/>
      <c r="J7" s="42"/>
      <c r="K7" s="42"/>
      <c r="L7" s="42"/>
      <c r="M7" s="42"/>
      <c r="N7" s="43"/>
      <c r="O7" s="160" t="s">
        <v>87</v>
      </c>
      <c r="P7" s="160"/>
      <c r="Q7" s="160"/>
      <c r="R7" s="160"/>
      <c r="S7" s="160"/>
      <c r="T7" s="160"/>
      <c r="U7" s="159" t="s">
        <v>126</v>
      </c>
      <c r="V7" s="159"/>
      <c r="W7" s="159"/>
      <c r="X7" s="159"/>
      <c r="Y7" s="159"/>
      <c r="Z7" s="159"/>
      <c r="AA7" s="159"/>
      <c r="AB7" s="159"/>
      <c r="AC7" s="159"/>
      <c r="AD7" s="159"/>
      <c r="AE7" s="159"/>
      <c r="AF7" s="159"/>
      <c r="AG7" s="159"/>
      <c r="AH7" s="159"/>
      <c r="AI7" s="159"/>
    </row>
    <row r="8" spans="1:457" ht="27.95" customHeight="1" x14ac:dyDescent="0.25">
      <c r="A8" s="161"/>
      <c r="B8" s="162"/>
      <c r="C8" s="162"/>
      <c r="D8" s="162"/>
      <c r="E8" s="162"/>
      <c r="F8" s="162"/>
      <c r="G8" s="162"/>
      <c r="H8" s="162"/>
      <c r="I8" s="162"/>
      <c r="J8" s="162"/>
      <c r="K8" s="162"/>
      <c r="L8" s="162"/>
      <c r="M8" s="162"/>
      <c r="N8" s="162"/>
      <c r="O8" s="162"/>
      <c r="P8" s="162"/>
      <c r="Q8" s="162"/>
      <c r="R8" s="162"/>
      <c r="S8" s="162"/>
      <c r="T8" s="162"/>
      <c r="U8" s="162"/>
      <c r="V8" s="162"/>
      <c r="W8" s="162"/>
      <c r="X8" s="162"/>
      <c r="Y8" s="162"/>
      <c r="Z8" s="162"/>
      <c r="AA8" s="162"/>
      <c r="AB8" s="162"/>
      <c r="AC8" s="162"/>
      <c r="AD8" s="162"/>
      <c r="AE8" s="162"/>
      <c r="AF8" s="162"/>
      <c r="AG8" s="162"/>
      <c r="AH8" s="162"/>
      <c r="AI8" s="163"/>
    </row>
    <row r="9" spans="1:457" ht="27.95" customHeight="1" x14ac:dyDescent="0.25">
      <c r="A9" s="149" t="s">
        <v>2</v>
      </c>
      <c r="B9" s="150"/>
      <c r="C9" s="150"/>
      <c r="D9" s="150"/>
      <c r="E9" s="150"/>
      <c r="F9" s="150"/>
      <c r="G9" s="150"/>
      <c r="H9" s="150"/>
      <c r="I9" s="150"/>
      <c r="J9" s="150"/>
      <c r="K9" s="150"/>
      <c r="L9" s="150"/>
      <c r="M9" s="150"/>
      <c r="N9" s="150"/>
      <c r="O9" s="150"/>
      <c r="P9" s="150"/>
      <c r="Q9" s="150"/>
      <c r="R9" s="150"/>
      <c r="S9" s="150"/>
      <c r="T9" s="150"/>
      <c r="U9" s="150"/>
      <c r="V9" s="150"/>
      <c r="W9" s="150"/>
      <c r="X9" s="150"/>
      <c r="Y9" s="150"/>
      <c r="Z9" s="150"/>
      <c r="AA9" s="150"/>
      <c r="AB9" s="150"/>
      <c r="AC9" s="150"/>
      <c r="AD9" s="150"/>
      <c r="AE9" s="150"/>
      <c r="AF9" s="150"/>
      <c r="AG9" s="150"/>
      <c r="AH9" s="150"/>
      <c r="AI9" s="151"/>
    </row>
    <row r="10" spans="1:457" ht="66.95" customHeight="1" x14ac:dyDescent="0.25">
      <c r="A10" s="146" t="s">
        <v>88</v>
      </c>
      <c r="B10" s="147"/>
      <c r="C10" s="147"/>
      <c r="D10" s="147"/>
      <c r="E10" s="147"/>
      <c r="F10" s="147"/>
      <c r="G10" s="147"/>
      <c r="H10" s="147"/>
      <c r="I10" s="147"/>
      <c r="J10" s="147"/>
      <c r="K10" s="147"/>
      <c r="L10" s="147"/>
      <c r="M10" s="147"/>
      <c r="N10" s="147"/>
      <c r="O10" s="147"/>
      <c r="P10" s="147"/>
      <c r="Q10" s="147"/>
      <c r="R10" s="147"/>
      <c r="S10" s="147"/>
      <c r="T10" s="147"/>
      <c r="U10" s="147"/>
      <c r="V10" s="147"/>
      <c r="W10" s="147"/>
      <c r="X10" s="147"/>
      <c r="Y10" s="147"/>
      <c r="Z10" s="147"/>
      <c r="AA10" s="147"/>
      <c r="AB10" s="147"/>
      <c r="AC10" s="147"/>
      <c r="AD10" s="147"/>
      <c r="AE10" s="147"/>
      <c r="AF10" s="147"/>
      <c r="AG10" s="147"/>
      <c r="AH10" s="147"/>
      <c r="AI10" s="148"/>
    </row>
    <row r="11" spans="1:457" ht="27.95" customHeight="1" x14ac:dyDescent="0.25">
      <c r="A11" s="149" t="s">
        <v>3</v>
      </c>
      <c r="B11" s="150"/>
      <c r="C11" s="150"/>
      <c r="D11" s="150"/>
      <c r="E11" s="150"/>
      <c r="F11" s="150"/>
      <c r="G11" s="150"/>
      <c r="H11" s="150"/>
      <c r="I11" s="150"/>
      <c r="J11" s="150"/>
      <c r="K11" s="150"/>
      <c r="L11" s="150"/>
      <c r="M11" s="150"/>
      <c r="N11" s="150"/>
      <c r="O11" s="150"/>
      <c r="P11" s="150"/>
      <c r="Q11" s="150"/>
      <c r="R11" s="150"/>
      <c r="S11" s="150"/>
      <c r="T11" s="150"/>
      <c r="U11" s="150"/>
      <c r="V11" s="150"/>
      <c r="W11" s="150"/>
      <c r="X11" s="150"/>
      <c r="Y11" s="150"/>
      <c r="Z11" s="150"/>
      <c r="AA11" s="150"/>
      <c r="AB11" s="150"/>
      <c r="AC11" s="150"/>
      <c r="AD11" s="150"/>
      <c r="AE11" s="150"/>
      <c r="AF11" s="150"/>
      <c r="AG11" s="150"/>
      <c r="AH11" s="150"/>
      <c r="AI11" s="151"/>
    </row>
    <row r="12" spans="1:457" ht="54.95" customHeight="1" x14ac:dyDescent="0.25">
      <c r="A12" s="146" t="s">
        <v>90</v>
      </c>
      <c r="B12" s="147"/>
      <c r="C12" s="147"/>
      <c r="D12" s="147"/>
      <c r="E12" s="147"/>
      <c r="F12" s="147"/>
      <c r="G12" s="147"/>
      <c r="H12" s="147"/>
      <c r="I12" s="147"/>
      <c r="J12" s="147"/>
      <c r="K12" s="147"/>
      <c r="L12" s="147"/>
      <c r="M12" s="147"/>
      <c r="N12" s="147"/>
      <c r="O12" s="147"/>
      <c r="P12" s="147"/>
      <c r="Q12" s="147"/>
      <c r="R12" s="147"/>
      <c r="S12" s="147"/>
      <c r="T12" s="147"/>
      <c r="U12" s="147"/>
      <c r="V12" s="147"/>
      <c r="W12" s="147"/>
      <c r="X12" s="147"/>
      <c r="Y12" s="147"/>
      <c r="Z12" s="147"/>
      <c r="AA12" s="147"/>
      <c r="AB12" s="147"/>
      <c r="AC12" s="147"/>
      <c r="AD12" s="147"/>
      <c r="AE12" s="147"/>
      <c r="AF12" s="147"/>
      <c r="AG12" s="147"/>
      <c r="AH12" s="147"/>
      <c r="AI12" s="148"/>
    </row>
    <row r="13" spans="1:457" ht="27.95" customHeight="1" x14ac:dyDescent="0.25">
      <c r="A13" s="149" t="s">
        <v>42</v>
      </c>
      <c r="B13" s="150"/>
      <c r="C13" s="150"/>
      <c r="D13" s="150"/>
      <c r="E13" s="150"/>
      <c r="F13" s="150"/>
      <c r="G13" s="150"/>
      <c r="H13" s="150"/>
      <c r="I13" s="150"/>
      <c r="J13" s="150"/>
      <c r="K13" s="150"/>
      <c r="L13" s="150"/>
      <c r="M13" s="150"/>
      <c r="N13" s="150"/>
      <c r="O13" s="150"/>
      <c r="P13" s="150"/>
      <c r="Q13" s="150"/>
      <c r="R13" s="150"/>
      <c r="S13" s="150"/>
      <c r="T13" s="150"/>
      <c r="U13" s="150"/>
      <c r="V13" s="150"/>
      <c r="W13" s="150"/>
      <c r="X13" s="150"/>
      <c r="Y13" s="150"/>
      <c r="Z13" s="150"/>
      <c r="AA13" s="150"/>
      <c r="AB13" s="150"/>
      <c r="AC13" s="150"/>
      <c r="AD13" s="150"/>
      <c r="AE13" s="150"/>
      <c r="AF13" s="150"/>
      <c r="AG13" s="150"/>
      <c r="AH13" s="150"/>
      <c r="AI13" s="151"/>
    </row>
    <row r="14" spans="1:457" ht="27" customHeight="1" x14ac:dyDescent="0.3">
      <c r="A14" s="30"/>
      <c r="B14" s="89"/>
      <c r="C14" s="89"/>
      <c r="D14" s="89"/>
      <c r="E14" s="89"/>
      <c r="F14" s="89"/>
      <c r="G14" s="89"/>
      <c r="H14" s="89"/>
      <c r="I14" s="89"/>
      <c r="J14" s="89"/>
      <c r="K14" s="89"/>
      <c r="L14" s="89"/>
      <c r="M14" s="89"/>
      <c r="N14" s="89"/>
      <c r="O14" s="89"/>
      <c r="P14" s="89"/>
      <c r="Q14" s="89"/>
      <c r="R14" s="89"/>
      <c r="S14" s="89"/>
      <c r="T14" s="166" t="s">
        <v>70</v>
      </c>
      <c r="U14" s="167"/>
      <c r="V14" s="167"/>
      <c r="W14" s="167"/>
      <c r="X14" s="167"/>
      <c r="Y14" s="168"/>
      <c r="Z14" s="123" t="s">
        <v>49</v>
      </c>
      <c r="AA14" s="124"/>
      <c r="AB14" s="124"/>
      <c r="AC14" s="125"/>
      <c r="AD14" s="172" t="s">
        <v>50</v>
      </c>
      <c r="AE14" s="164" t="s">
        <v>68</v>
      </c>
      <c r="AF14" s="164" t="s">
        <v>51</v>
      </c>
      <c r="AG14" s="123" t="s">
        <v>52</v>
      </c>
      <c r="AH14" s="124"/>
      <c r="AI14" s="125"/>
    </row>
    <row r="15" spans="1:457" s="4" customFormat="1" ht="83.1" customHeight="1" x14ac:dyDescent="0.25">
      <c r="A15" s="91"/>
      <c r="B15" s="90" t="s">
        <v>66</v>
      </c>
      <c r="C15" s="20" t="s">
        <v>43</v>
      </c>
      <c r="D15" s="20" t="s">
        <v>44</v>
      </c>
      <c r="E15" s="20" t="s">
        <v>45</v>
      </c>
      <c r="F15" s="21" t="s">
        <v>46</v>
      </c>
      <c r="G15" s="123" t="s">
        <v>113</v>
      </c>
      <c r="H15" s="124"/>
      <c r="I15" s="124"/>
      <c r="J15" s="125"/>
      <c r="K15" s="123" t="s">
        <v>74</v>
      </c>
      <c r="L15" s="124"/>
      <c r="M15" s="124"/>
      <c r="N15" s="125"/>
      <c r="O15" s="20" t="s">
        <v>47</v>
      </c>
      <c r="P15" s="20" t="s">
        <v>114</v>
      </c>
      <c r="Q15" s="20" t="s">
        <v>67</v>
      </c>
      <c r="R15" s="20" t="s">
        <v>48</v>
      </c>
      <c r="S15" s="20" t="s">
        <v>71</v>
      </c>
      <c r="T15" s="169"/>
      <c r="U15" s="170"/>
      <c r="V15" s="170"/>
      <c r="W15" s="170"/>
      <c r="X15" s="170"/>
      <c r="Y15" s="171"/>
      <c r="Z15" s="20" t="s">
        <v>47</v>
      </c>
      <c r="AA15" s="20" t="s">
        <v>53</v>
      </c>
      <c r="AB15" s="20" t="s">
        <v>54</v>
      </c>
      <c r="AC15" s="20" t="s">
        <v>48</v>
      </c>
      <c r="AD15" s="173"/>
      <c r="AE15" s="165"/>
      <c r="AF15" s="165"/>
      <c r="AG15" s="123" t="s">
        <v>72</v>
      </c>
      <c r="AH15" s="125"/>
      <c r="AI15" s="22" t="s">
        <v>55</v>
      </c>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c r="DE15" s="31"/>
      <c r="DF15" s="31"/>
      <c r="DG15" s="31"/>
      <c r="DH15" s="31"/>
      <c r="DI15" s="31"/>
      <c r="DJ15" s="31"/>
      <c r="DK15" s="31"/>
      <c r="DL15" s="31"/>
      <c r="DM15" s="31"/>
      <c r="DN15" s="31"/>
      <c r="DO15" s="31"/>
      <c r="DP15" s="31"/>
      <c r="DQ15" s="31"/>
      <c r="DR15" s="31"/>
      <c r="DS15" s="31"/>
      <c r="DT15" s="31"/>
      <c r="DU15" s="31"/>
      <c r="DV15" s="31"/>
      <c r="DW15" s="31"/>
      <c r="DX15" s="31"/>
      <c r="DY15" s="31"/>
      <c r="DZ15" s="31"/>
      <c r="EA15" s="31"/>
      <c r="EB15" s="31"/>
      <c r="EC15" s="31"/>
      <c r="ED15" s="31"/>
      <c r="EE15" s="31"/>
      <c r="EF15" s="31"/>
      <c r="EG15" s="31"/>
      <c r="EH15" s="31"/>
      <c r="EI15" s="31"/>
      <c r="EJ15" s="31"/>
      <c r="EK15" s="31"/>
      <c r="EL15" s="31"/>
      <c r="EM15" s="31"/>
      <c r="EN15" s="31"/>
      <c r="EO15" s="31"/>
      <c r="EP15" s="31"/>
      <c r="EQ15" s="31"/>
      <c r="ER15" s="31"/>
      <c r="ES15" s="31"/>
      <c r="ET15" s="31"/>
      <c r="EU15" s="31"/>
      <c r="EV15" s="31"/>
      <c r="EW15" s="31"/>
      <c r="EX15" s="31"/>
      <c r="EY15" s="31"/>
      <c r="EZ15" s="31"/>
      <c r="FA15" s="31"/>
      <c r="FB15" s="31"/>
      <c r="FC15" s="31"/>
      <c r="FD15" s="31"/>
      <c r="FE15" s="31"/>
      <c r="FF15" s="31"/>
      <c r="FG15" s="31"/>
      <c r="FH15" s="31"/>
      <c r="FI15" s="31"/>
      <c r="FJ15" s="31"/>
      <c r="FK15" s="31"/>
      <c r="FL15" s="31"/>
      <c r="FM15" s="31"/>
      <c r="FN15" s="31"/>
      <c r="FO15" s="31"/>
      <c r="FP15" s="31"/>
      <c r="FQ15" s="31"/>
      <c r="FR15" s="31"/>
      <c r="FS15" s="31"/>
      <c r="FT15" s="31"/>
      <c r="FU15" s="31"/>
      <c r="FV15" s="31"/>
      <c r="FW15" s="31"/>
      <c r="FX15" s="31"/>
      <c r="FY15" s="31"/>
      <c r="FZ15" s="31"/>
      <c r="GA15" s="31"/>
      <c r="GB15" s="31"/>
      <c r="GC15" s="31"/>
      <c r="GD15" s="31"/>
      <c r="GE15" s="31"/>
      <c r="GF15" s="31"/>
      <c r="GG15" s="31"/>
      <c r="GH15" s="31"/>
      <c r="GI15" s="31"/>
      <c r="GJ15" s="31"/>
      <c r="GK15" s="31"/>
      <c r="GL15" s="31"/>
      <c r="GM15" s="31"/>
      <c r="GN15" s="31"/>
      <c r="GO15" s="31"/>
      <c r="GP15" s="31"/>
      <c r="GQ15" s="31"/>
      <c r="GR15" s="31"/>
      <c r="GS15" s="31"/>
      <c r="GT15" s="31"/>
      <c r="GU15" s="31"/>
      <c r="GV15" s="31"/>
      <c r="GW15" s="31"/>
      <c r="GX15" s="31"/>
      <c r="GY15" s="31"/>
      <c r="GZ15" s="31"/>
      <c r="HA15" s="31"/>
      <c r="HB15" s="31"/>
      <c r="HC15" s="31"/>
      <c r="HD15" s="31"/>
      <c r="HE15" s="31"/>
      <c r="HF15" s="31"/>
      <c r="HG15" s="31"/>
      <c r="HH15" s="31"/>
      <c r="HI15" s="31"/>
      <c r="HJ15" s="31"/>
      <c r="HK15" s="31"/>
      <c r="HL15" s="31"/>
      <c r="HM15" s="31"/>
      <c r="HN15" s="31"/>
      <c r="HO15" s="31"/>
      <c r="HP15" s="31"/>
      <c r="HQ15" s="31"/>
      <c r="HR15" s="31"/>
      <c r="HS15" s="31"/>
      <c r="HT15" s="31"/>
      <c r="HU15" s="31"/>
      <c r="HV15" s="31"/>
      <c r="HW15" s="31"/>
      <c r="HX15" s="31"/>
      <c r="HY15" s="31"/>
      <c r="HZ15" s="31"/>
      <c r="IA15" s="31"/>
      <c r="IB15" s="31"/>
      <c r="IC15" s="31"/>
      <c r="ID15" s="31"/>
      <c r="IE15" s="31"/>
      <c r="IF15" s="31"/>
      <c r="IG15" s="31"/>
      <c r="IH15" s="31"/>
      <c r="II15" s="31"/>
      <c r="IJ15" s="31"/>
      <c r="IK15" s="31"/>
      <c r="IL15" s="31"/>
      <c r="IM15" s="31"/>
      <c r="IN15" s="31"/>
      <c r="IO15" s="31"/>
      <c r="IP15" s="31"/>
      <c r="IQ15" s="31"/>
      <c r="IR15" s="31"/>
      <c r="IS15" s="31"/>
      <c r="IT15" s="31"/>
      <c r="IU15" s="31"/>
      <c r="IV15" s="31"/>
      <c r="IW15" s="31"/>
      <c r="IX15" s="31"/>
      <c r="IY15" s="31"/>
      <c r="IZ15" s="31"/>
      <c r="JA15" s="31"/>
      <c r="JB15" s="31"/>
      <c r="JC15" s="31"/>
      <c r="JD15" s="31"/>
      <c r="JE15" s="31"/>
      <c r="JF15" s="31"/>
      <c r="JG15" s="31"/>
      <c r="JH15" s="31"/>
      <c r="JI15" s="31"/>
      <c r="JJ15" s="31"/>
      <c r="JK15" s="31"/>
      <c r="JL15" s="31"/>
      <c r="JM15" s="31"/>
      <c r="JN15" s="31"/>
      <c r="JO15" s="31"/>
      <c r="JP15" s="31"/>
      <c r="JQ15" s="31"/>
      <c r="JR15" s="31"/>
      <c r="JS15" s="31"/>
      <c r="JT15" s="31"/>
      <c r="JU15" s="31"/>
      <c r="JV15" s="31"/>
      <c r="JW15" s="31"/>
      <c r="JX15" s="31"/>
      <c r="JY15" s="31"/>
      <c r="JZ15" s="31"/>
      <c r="KA15" s="31"/>
      <c r="KB15" s="31"/>
      <c r="KC15" s="31"/>
      <c r="KD15" s="31"/>
      <c r="KE15" s="31"/>
      <c r="KF15" s="31"/>
      <c r="KG15" s="31"/>
      <c r="KH15" s="31"/>
      <c r="KI15" s="31"/>
      <c r="KJ15" s="31"/>
      <c r="KK15" s="31"/>
      <c r="KL15" s="31"/>
      <c r="KM15" s="31"/>
      <c r="KN15" s="31"/>
      <c r="KO15" s="31"/>
      <c r="KP15" s="31"/>
      <c r="KQ15" s="31"/>
      <c r="KR15" s="31"/>
      <c r="KS15" s="31"/>
      <c r="KT15" s="31"/>
      <c r="KU15" s="31"/>
      <c r="KV15" s="31"/>
      <c r="KW15" s="31"/>
      <c r="KX15" s="31"/>
      <c r="KY15" s="31"/>
      <c r="KZ15" s="31"/>
      <c r="LA15" s="31"/>
      <c r="LB15" s="31"/>
      <c r="LC15" s="31"/>
      <c r="LD15" s="31"/>
      <c r="LE15" s="31"/>
      <c r="LF15" s="31"/>
      <c r="LG15" s="31"/>
      <c r="LH15" s="31"/>
      <c r="LI15" s="31"/>
      <c r="LJ15" s="31"/>
      <c r="LK15" s="31"/>
      <c r="LL15" s="31"/>
      <c r="LM15" s="31"/>
      <c r="LN15" s="31"/>
      <c r="LO15" s="31"/>
      <c r="LP15" s="31"/>
      <c r="LQ15" s="31"/>
      <c r="LR15" s="31"/>
      <c r="LS15" s="31"/>
      <c r="LT15" s="31"/>
      <c r="LU15" s="31"/>
      <c r="LV15" s="31"/>
      <c r="LW15" s="31"/>
      <c r="LX15" s="31"/>
      <c r="LY15" s="31"/>
      <c r="LZ15" s="31"/>
      <c r="MA15" s="31"/>
      <c r="MB15" s="31"/>
      <c r="MC15" s="31"/>
      <c r="MD15" s="31"/>
      <c r="ME15" s="31"/>
      <c r="MF15" s="31"/>
      <c r="MG15" s="31"/>
      <c r="MH15" s="31"/>
      <c r="MI15" s="31"/>
      <c r="MJ15" s="31"/>
      <c r="MK15" s="31"/>
      <c r="ML15" s="31"/>
      <c r="MM15" s="31"/>
      <c r="MN15" s="31"/>
      <c r="MO15" s="31"/>
      <c r="MP15" s="31"/>
      <c r="MQ15" s="31"/>
      <c r="MR15" s="31"/>
      <c r="MS15" s="31"/>
      <c r="MT15" s="31"/>
      <c r="MU15" s="31"/>
      <c r="MV15" s="31"/>
      <c r="MW15" s="31"/>
      <c r="MX15" s="31"/>
      <c r="MY15" s="31"/>
      <c r="MZ15" s="31"/>
      <c r="NA15" s="31"/>
      <c r="NB15" s="31"/>
      <c r="NC15" s="31"/>
      <c r="ND15" s="31"/>
      <c r="NE15" s="31"/>
      <c r="NF15" s="31"/>
      <c r="NG15" s="31"/>
      <c r="NH15" s="31"/>
      <c r="NI15" s="31"/>
      <c r="NJ15" s="31"/>
      <c r="NK15" s="31"/>
      <c r="NL15" s="31"/>
      <c r="NM15" s="31"/>
      <c r="NN15" s="31"/>
      <c r="NO15" s="31"/>
      <c r="NP15" s="31"/>
      <c r="NQ15" s="31"/>
      <c r="NR15" s="31"/>
      <c r="NS15" s="31"/>
      <c r="NT15" s="31"/>
      <c r="NU15" s="31"/>
      <c r="NV15" s="31"/>
      <c r="NW15" s="31"/>
      <c r="NX15" s="31"/>
      <c r="NY15" s="31"/>
      <c r="NZ15" s="31"/>
      <c r="OA15" s="31"/>
      <c r="OB15" s="31"/>
      <c r="OC15" s="31"/>
      <c r="OD15" s="31"/>
      <c r="OE15" s="31"/>
      <c r="OF15" s="31"/>
      <c r="OG15" s="31"/>
      <c r="OH15" s="31"/>
      <c r="OI15" s="31"/>
      <c r="OJ15" s="31"/>
      <c r="OK15" s="31"/>
      <c r="OL15" s="31"/>
      <c r="OM15" s="31"/>
      <c r="ON15" s="31"/>
      <c r="OO15" s="31"/>
      <c r="OP15" s="31"/>
      <c r="OQ15" s="31"/>
      <c r="OR15" s="31"/>
      <c r="OS15" s="31"/>
      <c r="OT15" s="31"/>
      <c r="OU15" s="31"/>
      <c r="OV15" s="31"/>
      <c r="OW15" s="31"/>
      <c r="OX15" s="31"/>
      <c r="OY15" s="31"/>
      <c r="OZ15" s="31"/>
      <c r="PA15" s="31"/>
      <c r="PB15" s="31"/>
      <c r="PC15" s="31"/>
      <c r="PD15" s="31"/>
      <c r="PE15" s="31"/>
      <c r="PF15" s="31"/>
      <c r="PG15" s="31"/>
      <c r="PH15" s="31"/>
      <c r="PI15" s="31"/>
      <c r="PJ15" s="31"/>
      <c r="PK15" s="31"/>
      <c r="PL15" s="31"/>
      <c r="PM15" s="31"/>
      <c r="PN15" s="31"/>
      <c r="PO15" s="31"/>
      <c r="PP15" s="31"/>
      <c r="PQ15" s="31"/>
      <c r="PR15" s="31"/>
      <c r="PS15" s="31"/>
      <c r="PT15" s="31"/>
      <c r="PU15" s="31"/>
      <c r="PV15" s="31"/>
      <c r="PW15" s="31"/>
      <c r="PX15" s="31"/>
      <c r="PY15" s="31"/>
      <c r="PZ15" s="31"/>
      <c r="QA15" s="31"/>
      <c r="QB15" s="31"/>
      <c r="QC15" s="31"/>
      <c r="QD15" s="31"/>
      <c r="QE15" s="31"/>
      <c r="QF15" s="31"/>
      <c r="QG15" s="31"/>
      <c r="QH15" s="31"/>
      <c r="QI15" s="31"/>
      <c r="QJ15" s="31"/>
      <c r="QK15" s="31"/>
      <c r="QL15" s="31"/>
      <c r="QM15" s="31"/>
      <c r="QN15" s="31"/>
      <c r="QO15" s="31"/>
    </row>
    <row r="16" spans="1:457" s="101" customFormat="1" ht="72.95" customHeight="1" x14ac:dyDescent="0.25">
      <c r="A16" s="103"/>
      <c r="B16" s="107">
        <v>1</v>
      </c>
      <c r="C16" s="93" t="s">
        <v>98</v>
      </c>
      <c r="D16" s="93" t="s">
        <v>99</v>
      </c>
      <c r="E16" s="93" t="s">
        <v>101</v>
      </c>
      <c r="F16" s="93" t="s">
        <v>105</v>
      </c>
      <c r="G16" s="119" t="s">
        <v>304</v>
      </c>
      <c r="H16" s="113"/>
      <c r="I16" s="113"/>
      <c r="J16" s="113"/>
      <c r="K16" s="119" t="s">
        <v>305</v>
      </c>
      <c r="L16" s="113"/>
      <c r="M16" s="113"/>
      <c r="N16" s="113"/>
      <c r="O16" s="96">
        <v>2</v>
      </c>
      <c r="P16" s="96">
        <v>2</v>
      </c>
      <c r="Q16" s="97">
        <f>+O16+P16</f>
        <v>4</v>
      </c>
      <c r="R16" s="93" t="s">
        <v>57</v>
      </c>
      <c r="S16" s="93" t="s">
        <v>92</v>
      </c>
      <c r="T16" s="113" t="s">
        <v>115</v>
      </c>
      <c r="U16" s="113"/>
      <c r="V16" s="113"/>
      <c r="W16" s="113"/>
      <c r="X16" s="113"/>
      <c r="Y16" s="113"/>
      <c r="Z16" s="107">
        <v>1</v>
      </c>
      <c r="AA16" s="107">
        <v>1</v>
      </c>
      <c r="AB16" s="107">
        <f>+Z16+AA16</f>
        <v>2</v>
      </c>
      <c r="AC16" s="93" t="s">
        <v>57</v>
      </c>
      <c r="AD16" s="93" t="s">
        <v>92</v>
      </c>
      <c r="AE16" s="107" t="s">
        <v>101</v>
      </c>
      <c r="AF16" s="107" t="s">
        <v>104</v>
      </c>
      <c r="AG16" s="110" t="s">
        <v>189</v>
      </c>
      <c r="AH16" s="112"/>
      <c r="AI16" s="107" t="s">
        <v>94</v>
      </c>
    </row>
    <row r="17" spans="1:35" s="101" customFormat="1" ht="66.75" customHeight="1" x14ac:dyDescent="0.25">
      <c r="A17" s="103"/>
      <c r="B17" s="107">
        <v>2</v>
      </c>
      <c r="C17" s="93" t="s">
        <v>98</v>
      </c>
      <c r="D17" s="93" t="s">
        <v>99</v>
      </c>
      <c r="E17" s="93" t="s">
        <v>101</v>
      </c>
      <c r="F17" s="93" t="s">
        <v>105</v>
      </c>
      <c r="G17" s="119" t="s">
        <v>307</v>
      </c>
      <c r="H17" s="113"/>
      <c r="I17" s="113"/>
      <c r="J17" s="113"/>
      <c r="K17" s="119" t="s">
        <v>306</v>
      </c>
      <c r="L17" s="113"/>
      <c r="M17" s="113"/>
      <c r="N17" s="113"/>
      <c r="O17" s="96">
        <v>2</v>
      </c>
      <c r="P17" s="96">
        <v>2</v>
      </c>
      <c r="Q17" s="97">
        <f t="shared" ref="Q17:Q20" si="0">+O17+P17</f>
        <v>4</v>
      </c>
      <c r="R17" s="93" t="s">
        <v>57</v>
      </c>
      <c r="S17" s="93" t="s">
        <v>92</v>
      </c>
      <c r="T17" s="113" t="s">
        <v>115</v>
      </c>
      <c r="U17" s="113"/>
      <c r="V17" s="113"/>
      <c r="W17" s="113"/>
      <c r="X17" s="113"/>
      <c r="Y17" s="113"/>
      <c r="Z17" s="107">
        <v>1</v>
      </c>
      <c r="AA17" s="107">
        <v>1</v>
      </c>
      <c r="AB17" s="107">
        <f t="shared" ref="AB17:AB73" si="1">+Z17+AA17</f>
        <v>2</v>
      </c>
      <c r="AC17" s="93" t="s">
        <v>57</v>
      </c>
      <c r="AD17" s="93" t="s">
        <v>92</v>
      </c>
      <c r="AE17" s="107" t="s">
        <v>101</v>
      </c>
      <c r="AF17" s="107" t="s">
        <v>104</v>
      </c>
      <c r="AG17" s="110" t="s">
        <v>189</v>
      </c>
      <c r="AH17" s="112"/>
      <c r="AI17" s="107" t="s">
        <v>94</v>
      </c>
    </row>
    <row r="18" spans="1:35" s="101" customFormat="1" ht="87" customHeight="1" x14ac:dyDescent="0.25">
      <c r="A18" s="103"/>
      <c r="B18" s="107">
        <v>3</v>
      </c>
      <c r="C18" s="93" t="s">
        <v>98</v>
      </c>
      <c r="D18" s="93" t="s">
        <v>99</v>
      </c>
      <c r="E18" s="93" t="s">
        <v>101</v>
      </c>
      <c r="F18" s="93" t="s">
        <v>105</v>
      </c>
      <c r="G18" s="119" t="s">
        <v>308</v>
      </c>
      <c r="H18" s="113"/>
      <c r="I18" s="113"/>
      <c r="J18" s="113"/>
      <c r="K18" s="114" t="s">
        <v>309</v>
      </c>
      <c r="L18" s="111"/>
      <c r="M18" s="111"/>
      <c r="N18" s="112"/>
      <c r="O18" s="96">
        <v>2</v>
      </c>
      <c r="P18" s="96">
        <v>5</v>
      </c>
      <c r="Q18" s="97">
        <f t="shared" si="0"/>
        <v>7</v>
      </c>
      <c r="R18" s="93" t="s">
        <v>60</v>
      </c>
      <c r="S18" s="93" t="s">
        <v>173</v>
      </c>
      <c r="T18" s="113" t="s">
        <v>116</v>
      </c>
      <c r="U18" s="113"/>
      <c r="V18" s="113"/>
      <c r="W18" s="113"/>
      <c r="X18" s="113"/>
      <c r="Y18" s="113"/>
      <c r="Z18" s="107">
        <v>1</v>
      </c>
      <c r="AA18" s="107">
        <v>2</v>
      </c>
      <c r="AB18" s="107">
        <f t="shared" si="1"/>
        <v>3</v>
      </c>
      <c r="AC18" s="93" t="s">
        <v>57</v>
      </c>
      <c r="AD18" s="93" t="s">
        <v>92</v>
      </c>
      <c r="AE18" s="107" t="s">
        <v>101</v>
      </c>
      <c r="AF18" s="107" t="s">
        <v>104</v>
      </c>
      <c r="AG18" s="110" t="s">
        <v>189</v>
      </c>
      <c r="AH18" s="112"/>
      <c r="AI18" s="107" t="s">
        <v>94</v>
      </c>
    </row>
    <row r="19" spans="1:35" s="101" customFormat="1" ht="87" customHeight="1" x14ac:dyDescent="0.25">
      <c r="A19" s="103"/>
      <c r="B19" s="107">
        <v>4</v>
      </c>
      <c r="C19" s="93" t="s">
        <v>98</v>
      </c>
      <c r="D19" s="93" t="s">
        <v>99</v>
      </c>
      <c r="E19" s="93" t="s">
        <v>101</v>
      </c>
      <c r="F19" s="93" t="s">
        <v>105</v>
      </c>
      <c r="G19" s="119" t="s">
        <v>362</v>
      </c>
      <c r="H19" s="113"/>
      <c r="I19" s="113"/>
      <c r="J19" s="113"/>
      <c r="K19" s="114" t="s">
        <v>363</v>
      </c>
      <c r="L19" s="111"/>
      <c r="M19" s="111"/>
      <c r="N19" s="112"/>
      <c r="O19" s="96">
        <v>2</v>
      </c>
      <c r="P19" s="96">
        <v>5</v>
      </c>
      <c r="Q19" s="97">
        <f t="shared" si="0"/>
        <v>7</v>
      </c>
      <c r="R19" s="93" t="s">
        <v>60</v>
      </c>
      <c r="S19" s="93" t="s">
        <v>92</v>
      </c>
      <c r="T19" s="119" t="s">
        <v>364</v>
      </c>
      <c r="U19" s="113"/>
      <c r="V19" s="113"/>
      <c r="W19" s="113"/>
      <c r="X19" s="113"/>
      <c r="Y19" s="113"/>
      <c r="Z19" s="107">
        <v>1</v>
      </c>
      <c r="AA19" s="107">
        <v>2</v>
      </c>
      <c r="AB19" s="107">
        <f t="shared" si="1"/>
        <v>3</v>
      </c>
      <c r="AC19" s="93" t="s">
        <v>57</v>
      </c>
      <c r="AD19" s="93" t="s">
        <v>92</v>
      </c>
      <c r="AE19" s="107" t="s">
        <v>101</v>
      </c>
      <c r="AF19" s="107" t="s">
        <v>104</v>
      </c>
      <c r="AG19" s="110" t="s">
        <v>365</v>
      </c>
      <c r="AH19" s="112"/>
      <c r="AI19" s="107" t="s">
        <v>94</v>
      </c>
    </row>
    <row r="20" spans="1:35" s="101" customFormat="1" ht="87.75" customHeight="1" x14ac:dyDescent="0.25">
      <c r="A20" s="100"/>
      <c r="B20" s="107">
        <v>5</v>
      </c>
      <c r="C20" s="93" t="s">
        <v>97</v>
      </c>
      <c r="D20" s="93" t="s">
        <v>100</v>
      </c>
      <c r="E20" s="93" t="s">
        <v>101</v>
      </c>
      <c r="F20" s="93" t="s">
        <v>105</v>
      </c>
      <c r="G20" s="114" t="s">
        <v>370</v>
      </c>
      <c r="H20" s="115"/>
      <c r="I20" s="115"/>
      <c r="J20" s="116"/>
      <c r="K20" s="110" t="s">
        <v>190</v>
      </c>
      <c r="L20" s="111"/>
      <c r="M20" s="111"/>
      <c r="N20" s="112"/>
      <c r="O20" s="107">
        <v>3</v>
      </c>
      <c r="P20" s="107">
        <v>3</v>
      </c>
      <c r="Q20" s="107">
        <f t="shared" si="0"/>
        <v>6</v>
      </c>
      <c r="R20" s="93" t="s">
        <v>60</v>
      </c>
      <c r="S20" s="93" t="s">
        <v>175</v>
      </c>
      <c r="T20" s="110" t="s">
        <v>191</v>
      </c>
      <c r="U20" s="111"/>
      <c r="V20" s="111"/>
      <c r="W20" s="111"/>
      <c r="X20" s="111"/>
      <c r="Y20" s="112"/>
      <c r="Z20" s="107">
        <v>1</v>
      </c>
      <c r="AA20" s="107">
        <v>2</v>
      </c>
      <c r="AB20" s="107">
        <f t="shared" si="1"/>
        <v>3</v>
      </c>
      <c r="AC20" s="93" t="s">
        <v>57</v>
      </c>
      <c r="AD20" s="93" t="s">
        <v>175</v>
      </c>
      <c r="AE20" s="107" t="s">
        <v>101</v>
      </c>
      <c r="AF20" s="107" t="s">
        <v>102</v>
      </c>
      <c r="AG20" s="110" t="s">
        <v>310</v>
      </c>
      <c r="AH20" s="112"/>
      <c r="AI20" s="107" t="s">
        <v>193</v>
      </c>
    </row>
    <row r="21" spans="1:35" s="102" customFormat="1" ht="81.95" customHeight="1" x14ac:dyDescent="0.25">
      <c r="A21" s="100"/>
      <c r="B21" s="107">
        <v>6</v>
      </c>
      <c r="C21" s="98" t="s">
        <v>98</v>
      </c>
      <c r="D21" s="98" t="s">
        <v>99</v>
      </c>
      <c r="E21" s="98" t="s">
        <v>101</v>
      </c>
      <c r="F21" s="98" t="s">
        <v>105</v>
      </c>
      <c r="G21" s="114" t="s">
        <v>311</v>
      </c>
      <c r="H21" s="115"/>
      <c r="I21" s="115"/>
      <c r="J21" s="116"/>
      <c r="K21" s="119" t="s">
        <v>194</v>
      </c>
      <c r="L21" s="119"/>
      <c r="M21" s="119"/>
      <c r="N21" s="119"/>
      <c r="O21" s="106">
        <v>1</v>
      </c>
      <c r="P21" s="106">
        <v>3</v>
      </c>
      <c r="Q21" s="106">
        <f>+O21+P21</f>
        <v>4</v>
      </c>
      <c r="R21" s="98" t="s">
        <v>57</v>
      </c>
      <c r="S21" s="98" t="s">
        <v>92</v>
      </c>
      <c r="T21" s="114" t="s">
        <v>247</v>
      </c>
      <c r="U21" s="115"/>
      <c r="V21" s="115"/>
      <c r="W21" s="115"/>
      <c r="X21" s="115"/>
      <c r="Y21" s="116"/>
      <c r="Z21" s="106">
        <v>1</v>
      </c>
      <c r="AA21" s="106">
        <v>2</v>
      </c>
      <c r="AB21" s="106">
        <f>+Z21+AA21</f>
        <v>3</v>
      </c>
      <c r="AC21" s="98" t="s">
        <v>57</v>
      </c>
      <c r="AD21" s="98" t="s">
        <v>92</v>
      </c>
      <c r="AE21" s="106" t="s">
        <v>104</v>
      </c>
      <c r="AF21" s="106" t="s">
        <v>102</v>
      </c>
      <c r="AG21" s="119" t="s">
        <v>248</v>
      </c>
      <c r="AH21" s="119"/>
      <c r="AI21" s="106" t="s">
        <v>143</v>
      </c>
    </row>
    <row r="22" spans="1:35" s="101" customFormat="1" ht="104.1" customHeight="1" x14ac:dyDescent="0.25">
      <c r="A22" s="103"/>
      <c r="B22" s="107">
        <v>7</v>
      </c>
      <c r="C22" s="93" t="s">
        <v>98</v>
      </c>
      <c r="D22" s="93" t="s">
        <v>100</v>
      </c>
      <c r="E22" s="93" t="s">
        <v>101</v>
      </c>
      <c r="F22" s="93" t="s">
        <v>105</v>
      </c>
      <c r="G22" s="113" t="s">
        <v>144</v>
      </c>
      <c r="H22" s="113"/>
      <c r="I22" s="113"/>
      <c r="J22" s="113"/>
      <c r="K22" s="113" t="s">
        <v>249</v>
      </c>
      <c r="L22" s="113"/>
      <c r="M22" s="113"/>
      <c r="N22" s="113"/>
      <c r="O22" s="107">
        <v>2</v>
      </c>
      <c r="P22" s="107">
        <v>3</v>
      </c>
      <c r="Q22" s="107">
        <f t="shared" ref="Q22:Q26" si="2">+O22+P22</f>
        <v>5</v>
      </c>
      <c r="R22" s="93" t="s">
        <v>56</v>
      </c>
      <c r="S22" s="93" t="s">
        <v>175</v>
      </c>
      <c r="T22" s="113" t="s">
        <v>145</v>
      </c>
      <c r="U22" s="113"/>
      <c r="V22" s="113"/>
      <c r="W22" s="113"/>
      <c r="X22" s="113"/>
      <c r="Y22" s="113"/>
      <c r="Z22" s="107">
        <v>1</v>
      </c>
      <c r="AA22" s="107">
        <v>1</v>
      </c>
      <c r="AB22" s="107">
        <f t="shared" ref="AB22:AB26" si="3">+Z22+AA22</f>
        <v>2</v>
      </c>
      <c r="AC22" s="93" t="s">
        <v>57</v>
      </c>
      <c r="AD22" s="93" t="s">
        <v>92</v>
      </c>
      <c r="AE22" s="107" t="s">
        <v>101</v>
      </c>
      <c r="AF22" s="107" t="s">
        <v>102</v>
      </c>
      <c r="AG22" s="113" t="s">
        <v>80</v>
      </c>
      <c r="AH22" s="113"/>
      <c r="AI22" s="107" t="s">
        <v>79</v>
      </c>
    </row>
    <row r="23" spans="1:35" s="101" customFormat="1" ht="104.1" customHeight="1" x14ac:dyDescent="0.25">
      <c r="A23" s="103"/>
      <c r="B23" s="107">
        <v>8</v>
      </c>
      <c r="C23" s="93" t="s">
        <v>98</v>
      </c>
      <c r="D23" s="93" t="s">
        <v>100</v>
      </c>
      <c r="E23" s="93" t="s">
        <v>101</v>
      </c>
      <c r="F23" s="93" t="s">
        <v>105</v>
      </c>
      <c r="G23" s="113" t="s">
        <v>140</v>
      </c>
      <c r="H23" s="113"/>
      <c r="I23" s="113"/>
      <c r="J23" s="113"/>
      <c r="K23" s="113" t="s">
        <v>312</v>
      </c>
      <c r="L23" s="113"/>
      <c r="M23" s="113"/>
      <c r="N23" s="113"/>
      <c r="O23" s="107">
        <v>2</v>
      </c>
      <c r="P23" s="107">
        <v>4</v>
      </c>
      <c r="Q23" s="107">
        <f t="shared" ref="Q23" si="4">+O23+P23</f>
        <v>6</v>
      </c>
      <c r="R23" s="93" t="s">
        <v>60</v>
      </c>
      <c r="S23" s="93" t="s">
        <v>175</v>
      </c>
      <c r="T23" s="113" t="s">
        <v>146</v>
      </c>
      <c r="U23" s="113"/>
      <c r="V23" s="113"/>
      <c r="W23" s="113"/>
      <c r="X23" s="113"/>
      <c r="Y23" s="113"/>
      <c r="Z23" s="107">
        <v>1</v>
      </c>
      <c r="AA23" s="107">
        <v>1</v>
      </c>
      <c r="AB23" s="107">
        <f t="shared" ref="AB23" si="5">+Z23+AA23</f>
        <v>2</v>
      </c>
      <c r="AC23" s="93" t="s">
        <v>57</v>
      </c>
      <c r="AD23" s="93" t="s">
        <v>92</v>
      </c>
      <c r="AE23" s="107" t="s">
        <v>101</v>
      </c>
      <c r="AF23" s="107" t="s">
        <v>102</v>
      </c>
      <c r="AG23" s="113" t="s">
        <v>80</v>
      </c>
      <c r="AH23" s="113"/>
      <c r="AI23" s="107" t="s">
        <v>79</v>
      </c>
    </row>
    <row r="24" spans="1:35" s="101" customFormat="1" ht="104.1" customHeight="1" x14ac:dyDescent="0.25">
      <c r="A24" s="103"/>
      <c r="B24" s="107">
        <v>9</v>
      </c>
      <c r="C24" s="93" t="s">
        <v>98</v>
      </c>
      <c r="D24" s="93" t="s">
        <v>99</v>
      </c>
      <c r="E24" s="93" t="s">
        <v>101</v>
      </c>
      <c r="F24" s="93" t="s">
        <v>105</v>
      </c>
      <c r="G24" s="113" t="s">
        <v>147</v>
      </c>
      <c r="H24" s="113"/>
      <c r="I24" s="113"/>
      <c r="J24" s="113"/>
      <c r="K24" s="113" t="s">
        <v>176</v>
      </c>
      <c r="L24" s="113"/>
      <c r="M24" s="113"/>
      <c r="N24" s="113"/>
      <c r="O24" s="107">
        <v>3</v>
      </c>
      <c r="P24" s="107">
        <v>4</v>
      </c>
      <c r="Q24" s="107">
        <f t="shared" si="2"/>
        <v>7</v>
      </c>
      <c r="R24" s="93" t="s">
        <v>60</v>
      </c>
      <c r="S24" s="93" t="s">
        <v>175</v>
      </c>
      <c r="T24" s="113" t="s">
        <v>195</v>
      </c>
      <c r="U24" s="113"/>
      <c r="V24" s="113"/>
      <c r="W24" s="113"/>
      <c r="X24" s="113"/>
      <c r="Y24" s="113"/>
      <c r="Z24" s="107">
        <v>1</v>
      </c>
      <c r="AA24" s="107">
        <v>1</v>
      </c>
      <c r="AB24" s="107">
        <f t="shared" si="3"/>
        <v>2</v>
      </c>
      <c r="AC24" s="93" t="s">
        <v>57</v>
      </c>
      <c r="AD24" s="93" t="s">
        <v>92</v>
      </c>
      <c r="AE24" s="107" t="s">
        <v>128</v>
      </c>
      <c r="AF24" s="107" t="s">
        <v>129</v>
      </c>
      <c r="AG24" s="113" t="s">
        <v>80</v>
      </c>
      <c r="AH24" s="113"/>
      <c r="AI24" s="107" t="s">
        <v>79</v>
      </c>
    </row>
    <row r="25" spans="1:35" s="101" customFormat="1" ht="104.1" customHeight="1" x14ac:dyDescent="0.25">
      <c r="A25" s="103"/>
      <c r="B25" s="107">
        <v>10</v>
      </c>
      <c r="C25" s="93" t="s">
        <v>98</v>
      </c>
      <c r="D25" s="93" t="s">
        <v>99</v>
      </c>
      <c r="E25" s="93" t="s">
        <v>101</v>
      </c>
      <c r="F25" s="93" t="s">
        <v>105</v>
      </c>
      <c r="G25" s="113" t="s">
        <v>313</v>
      </c>
      <c r="H25" s="113"/>
      <c r="I25" s="113"/>
      <c r="J25" s="113"/>
      <c r="K25" s="113" t="s">
        <v>176</v>
      </c>
      <c r="L25" s="113"/>
      <c r="M25" s="113"/>
      <c r="N25" s="113"/>
      <c r="O25" s="107">
        <v>2</v>
      </c>
      <c r="P25" s="107">
        <v>4</v>
      </c>
      <c r="Q25" s="107">
        <f t="shared" si="2"/>
        <v>6</v>
      </c>
      <c r="R25" s="93" t="s">
        <v>60</v>
      </c>
      <c r="S25" s="93" t="s">
        <v>175</v>
      </c>
      <c r="T25" s="113" t="s">
        <v>195</v>
      </c>
      <c r="U25" s="113"/>
      <c r="V25" s="113"/>
      <c r="W25" s="113"/>
      <c r="X25" s="113"/>
      <c r="Y25" s="113"/>
      <c r="Z25" s="107">
        <v>1</v>
      </c>
      <c r="AA25" s="107">
        <v>1</v>
      </c>
      <c r="AB25" s="107">
        <f t="shared" si="3"/>
        <v>2</v>
      </c>
      <c r="AC25" s="93" t="s">
        <v>57</v>
      </c>
      <c r="AD25" s="93" t="s">
        <v>92</v>
      </c>
      <c r="AE25" s="107" t="s">
        <v>101</v>
      </c>
      <c r="AF25" s="107" t="s">
        <v>102</v>
      </c>
      <c r="AG25" s="113" t="s">
        <v>80</v>
      </c>
      <c r="AH25" s="113"/>
      <c r="AI25" s="107" t="s">
        <v>79</v>
      </c>
    </row>
    <row r="26" spans="1:35" s="101" customFormat="1" ht="90" customHeight="1" x14ac:dyDescent="0.25">
      <c r="A26" s="103"/>
      <c r="B26" s="107">
        <v>11</v>
      </c>
      <c r="C26" s="93" t="s">
        <v>98</v>
      </c>
      <c r="D26" s="93" t="s">
        <v>100</v>
      </c>
      <c r="E26" s="93" t="s">
        <v>101</v>
      </c>
      <c r="F26" s="93" t="s">
        <v>105</v>
      </c>
      <c r="G26" s="113" t="s">
        <v>136</v>
      </c>
      <c r="H26" s="113"/>
      <c r="I26" s="113"/>
      <c r="J26" s="113"/>
      <c r="K26" s="113" t="s">
        <v>148</v>
      </c>
      <c r="L26" s="113"/>
      <c r="M26" s="113"/>
      <c r="N26" s="113"/>
      <c r="O26" s="107">
        <v>2</v>
      </c>
      <c r="P26" s="107">
        <v>3</v>
      </c>
      <c r="Q26" s="107">
        <f t="shared" si="2"/>
        <v>5</v>
      </c>
      <c r="R26" s="93" t="s">
        <v>56</v>
      </c>
      <c r="S26" s="93" t="s">
        <v>175</v>
      </c>
      <c r="T26" s="113" t="s">
        <v>149</v>
      </c>
      <c r="U26" s="113"/>
      <c r="V26" s="113"/>
      <c r="W26" s="113"/>
      <c r="X26" s="113"/>
      <c r="Y26" s="113"/>
      <c r="Z26" s="107">
        <v>1</v>
      </c>
      <c r="AA26" s="107">
        <v>1</v>
      </c>
      <c r="AB26" s="107">
        <f t="shared" si="3"/>
        <v>2</v>
      </c>
      <c r="AC26" s="93" t="s">
        <v>57</v>
      </c>
      <c r="AD26" s="93" t="s">
        <v>174</v>
      </c>
      <c r="AE26" s="107" t="s">
        <v>101</v>
      </c>
      <c r="AF26" s="107" t="s">
        <v>102</v>
      </c>
      <c r="AG26" s="113" t="s">
        <v>80</v>
      </c>
      <c r="AH26" s="113"/>
      <c r="AI26" s="107" t="s">
        <v>79</v>
      </c>
    </row>
    <row r="27" spans="1:35" s="101" customFormat="1" ht="87.95" customHeight="1" x14ac:dyDescent="0.25">
      <c r="A27" s="103"/>
      <c r="B27" s="107">
        <v>12</v>
      </c>
      <c r="C27" s="93" t="s">
        <v>98</v>
      </c>
      <c r="D27" s="93" t="s">
        <v>99</v>
      </c>
      <c r="E27" s="93" t="s">
        <v>101</v>
      </c>
      <c r="F27" s="93" t="s">
        <v>105</v>
      </c>
      <c r="G27" s="113" t="s">
        <v>138</v>
      </c>
      <c r="H27" s="113"/>
      <c r="I27" s="113"/>
      <c r="J27" s="113"/>
      <c r="K27" s="113" t="s">
        <v>139</v>
      </c>
      <c r="L27" s="113"/>
      <c r="M27" s="113"/>
      <c r="N27" s="113"/>
      <c r="O27" s="107">
        <v>1</v>
      </c>
      <c r="P27" s="107">
        <v>4</v>
      </c>
      <c r="Q27" s="107">
        <f>+O27+P27</f>
        <v>5</v>
      </c>
      <c r="R27" s="93" t="s">
        <v>56</v>
      </c>
      <c r="S27" s="93" t="s">
        <v>92</v>
      </c>
      <c r="T27" s="113" t="s">
        <v>250</v>
      </c>
      <c r="U27" s="113"/>
      <c r="V27" s="113"/>
      <c r="W27" s="113"/>
      <c r="X27" s="113"/>
      <c r="Y27" s="113"/>
      <c r="Z27" s="107">
        <v>1</v>
      </c>
      <c r="AA27" s="107">
        <v>1</v>
      </c>
      <c r="AB27" s="107">
        <f t="shared" ref="AB27:AB28" si="6">+Z27+AA27</f>
        <v>2</v>
      </c>
      <c r="AC27" s="93" t="s">
        <v>57</v>
      </c>
      <c r="AD27" s="93" t="s">
        <v>92</v>
      </c>
      <c r="AE27" s="107" t="s">
        <v>101</v>
      </c>
      <c r="AF27" s="107" t="s">
        <v>102</v>
      </c>
      <c r="AG27" s="113" t="s">
        <v>150</v>
      </c>
      <c r="AH27" s="113"/>
      <c r="AI27" s="107" t="s">
        <v>75</v>
      </c>
    </row>
    <row r="28" spans="1:35" s="101" customFormat="1" ht="110.1" customHeight="1" x14ac:dyDescent="0.25">
      <c r="A28" s="103"/>
      <c r="B28" s="107">
        <v>13</v>
      </c>
      <c r="C28" s="93" t="s">
        <v>98</v>
      </c>
      <c r="D28" s="93" t="s">
        <v>100</v>
      </c>
      <c r="E28" s="93" t="s">
        <v>103</v>
      </c>
      <c r="F28" s="93" t="s">
        <v>105</v>
      </c>
      <c r="G28" s="113" t="s">
        <v>137</v>
      </c>
      <c r="H28" s="113"/>
      <c r="I28" s="113"/>
      <c r="J28" s="113"/>
      <c r="K28" s="113" t="s">
        <v>177</v>
      </c>
      <c r="L28" s="113"/>
      <c r="M28" s="113"/>
      <c r="N28" s="113"/>
      <c r="O28" s="107">
        <v>3</v>
      </c>
      <c r="P28" s="107">
        <v>4</v>
      </c>
      <c r="Q28" s="107">
        <f t="shared" ref="Q28:Q29" si="7">+O28+P28</f>
        <v>7</v>
      </c>
      <c r="R28" s="93" t="s">
        <v>60</v>
      </c>
      <c r="S28" s="93" t="s">
        <v>178</v>
      </c>
      <c r="T28" s="113" t="s">
        <v>151</v>
      </c>
      <c r="U28" s="113"/>
      <c r="V28" s="113"/>
      <c r="W28" s="113"/>
      <c r="X28" s="113"/>
      <c r="Y28" s="113"/>
      <c r="Z28" s="107">
        <v>1</v>
      </c>
      <c r="AA28" s="107">
        <v>1</v>
      </c>
      <c r="AB28" s="107">
        <f t="shared" si="6"/>
        <v>2</v>
      </c>
      <c r="AC28" s="93" t="s">
        <v>57</v>
      </c>
      <c r="AD28" s="93" t="s">
        <v>92</v>
      </c>
      <c r="AE28" s="107" t="s">
        <v>101</v>
      </c>
      <c r="AF28" s="107" t="s">
        <v>102</v>
      </c>
      <c r="AG28" s="113" t="s">
        <v>80</v>
      </c>
      <c r="AH28" s="113"/>
      <c r="AI28" s="107" t="s">
        <v>79</v>
      </c>
    </row>
    <row r="29" spans="1:35" s="101" customFormat="1" ht="104.1" customHeight="1" x14ac:dyDescent="0.25">
      <c r="A29" s="103"/>
      <c r="B29" s="107">
        <v>14</v>
      </c>
      <c r="C29" s="93" t="s">
        <v>98</v>
      </c>
      <c r="D29" s="93" t="s">
        <v>99</v>
      </c>
      <c r="E29" s="93" t="s">
        <v>103</v>
      </c>
      <c r="F29" s="93" t="s">
        <v>105</v>
      </c>
      <c r="G29" s="113" t="s">
        <v>152</v>
      </c>
      <c r="H29" s="113"/>
      <c r="I29" s="113"/>
      <c r="J29" s="113"/>
      <c r="K29" s="113" t="s">
        <v>153</v>
      </c>
      <c r="L29" s="113"/>
      <c r="M29" s="113"/>
      <c r="N29" s="113"/>
      <c r="O29" s="107">
        <v>2</v>
      </c>
      <c r="P29" s="107">
        <v>3</v>
      </c>
      <c r="Q29" s="107">
        <f t="shared" si="7"/>
        <v>5</v>
      </c>
      <c r="R29" s="93" t="s">
        <v>56</v>
      </c>
      <c r="S29" s="93" t="s">
        <v>92</v>
      </c>
      <c r="T29" s="117" t="s">
        <v>196</v>
      </c>
      <c r="U29" s="117"/>
      <c r="V29" s="117"/>
      <c r="W29" s="117"/>
      <c r="X29" s="117"/>
      <c r="Y29" s="117"/>
      <c r="Z29" s="107">
        <v>1</v>
      </c>
      <c r="AA29" s="107">
        <v>1</v>
      </c>
      <c r="AB29" s="107">
        <f>+Z29+AA29</f>
        <v>2</v>
      </c>
      <c r="AC29" s="93" t="s">
        <v>57</v>
      </c>
      <c r="AD29" s="93" t="s">
        <v>92</v>
      </c>
      <c r="AE29" s="107" t="s">
        <v>101</v>
      </c>
      <c r="AF29" s="107" t="s">
        <v>102</v>
      </c>
      <c r="AG29" s="113" t="s">
        <v>80</v>
      </c>
      <c r="AH29" s="113"/>
      <c r="AI29" s="107" t="s">
        <v>79</v>
      </c>
    </row>
    <row r="30" spans="1:35" s="101" customFormat="1" ht="72.95" customHeight="1" x14ac:dyDescent="0.25">
      <c r="A30" s="103"/>
      <c r="B30" s="107">
        <v>15</v>
      </c>
      <c r="C30" s="93" t="s">
        <v>98</v>
      </c>
      <c r="D30" s="93" t="s">
        <v>100</v>
      </c>
      <c r="E30" s="93" t="s">
        <v>103</v>
      </c>
      <c r="F30" s="93" t="s">
        <v>105</v>
      </c>
      <c r="G30" s="119" t="s">
        <v>95</v>
      </c>
      <c r="H30" s="119"/>
      <c r="I30" s="119"/>
      <c r="J30" s="119"/>
      <c r="K30" s="120" t="s">
        <v>197</v>
      </c>
      <c r="L30" s="121"/>
      <c r="M30" s="121"/>
      <c r="N30" s="122"/>
      <c r="O30" s="96">
        <v>2</v>
      </c>
      <c r="P30" s="96">
        <v>2</v>
      </c>
      <c r="Q30" s="107">
        <f t="shared" ref="Q30:Q34" si="8">+O30+P30</f>
        <v>4</v>
      </c>
      <c r="R30" s="93" t="s">
        <v>57</v>
      </c>
      <c r="S30" s="93" t="s">
        <v>92</v>
      </c>
      <c r="T30" s="119" t="s">
        <v>314</v>
      </c>
      <c r="U30" s="113"/>
      <c r="V30" s="113"/>
      <c r="W30" s="113"/>
      <c r="X30" s="113"/>
      <c r="Y30" s="113"/>
      <c r="Z30" s="96">
        <v>1</v>
      </c>
      <c r="AA30" s="96">
        <v>1</v>
      </c>
      <c r="AB30" s="107">
        <f t="shared" si="1"/>
        <v>2</v>
      </c>
      <c r="AC30" s="93" t="s">
        <v>57</v>
      </c>
      <c r="AD30" s="93" t="s">
        <v>92</v>
      </c>
      <c r="AE30" s="107" t="s">
        <v>103</v>
      </c>
      <c r="AF30" s="107" t="s">
        <v>104</v>
      </c>
      <c r="AG30" s="110" t="s">
        <v>189</v>
      </c>
      <c r="AH30" s="112"/>
      <c r="AI30" s="107" t="s">
        <v>154</v>
      </c>
    </row>
    <row r="31" spans="1:35" s="101" customFormat="1" ht="165.75" customHeight="1" x14ac:dyDescent="0.25">
      <c r="A31" s="103"/>
      <c r="B31" s="107">
        <v>16</v>
      </c>
      <c r="C31" s="93" t="s">
        <v>97</v>
      </c>
      <c r="D31" s="93" t="s">
        <v>99</v>
      </c>
      <c r="E31" s="93" t="s">
        <v>104</v>
      </c>
      <c r="F31" s="93" t="s">
        <v>105</v>
      </c>
      <c r="G31" s="119" t="s">
        <v>142</v>
      </c>
      <c r="H31" s="119"/>
      <c r="I31" s="119"/>
      <c r="J31" s="119"/>
      <c r="K31" s="120" t="s">
        <v>197</v>
      </c>
      <c r="L31" s="121"/>
      <c r="M31" s="121"/>
      <c r="N31" s="122"/>
      <c r="O31" s="96">
        <v>2</v>
      </c>
      <c r="P31" s="96">
        <v>2</v>
      </c>
      <c r="Q31" s="107">
        <f t="shared" ref="Q31" si="9">+O31+P31</f>
        <v>4</v>
      </c>
      <c r="R31" s="93" t="s">
        <v>57</v>
      </c>
      <c r="S31" s="93" t="s">
        <v>92</v>
      </c>
      <c r="T31" s="119" t="s">
        <v>315</v>
      </c>
      <c r="U31" s="113"/>
      <c r="V31" s="113"/>
      <c r="W31" s="113"/>
      <c r="X31" s="113"/>
      <c r="Y31" s="113"/>
      <c r="Z31" s="96">
        <v>1</v>
      </c>
      <c r="AA31" s="96">
        <v>1</v>
      </c>
      <c r="AB31" s="107">
        <f t="shared" ref="AB31" si="10">+Z31+AA31</f>
        <v>2</v>
      </c>
      <c r="AC31" s="93" t="s">
        <v>57</v>
      </c>
      <c r="AD31" s="93" t="s">
        <v>174</v>
      </c>
      <c r="AE31" s="107" t="s">
        <v>104</v>
      </c>
      <c r="AF31" s="107" t="s">
        <v>102</v>
      </c>
      <c r="AG31" s="113" t="s">
        <v>251</v>
      </c>
      <c r="AH31" s="113"/>
      <c r="AI31" s="107" t="s">
        <v>155</v>
      </c>
    </row>
    <row r="32" spans="1:35" s="101" customFormat="1" ht="138" customHeight="1" x14ac:dyDescent="0.25">
      <c r="A32" s="103"/>
      <c r="B32" s="107">
        <v>17</v>
      </c>
      <c r="C32" s="93" t="s">
        <v>97</v>
      </c>
      <c r="D32" s="93" t="s">
        <v>100</v>
      </c>
      <c r="E32" s="93" t="s">
        <v>104</v>
      </c>
      <c r="F32" s="93" t="s">
        <v>105</v>
      </c>
      <c r="G32" s="119" t="s">
        <v>252</v>
      </c>
      <c r="H32" s="119"/>
      <c r="I32" s="119"/>
      <c r="J32" s="119"/>
      <c r="K32" s="120" t="s">
        <v>197</v>
      </c>
      <c r="L32" s="121"/>
      <c r="M32" s="121"/>
      <c r="N32" s="122"/>
      <c r="O32" s="96">
        <v>2</v>
      </c>
      <c r="P32" s="96">
        <v>2</v>
      </c>
      <c r="Q32" s="107">
        <f>+O32+P32</f>
        <v>4</v>
      </c>
      <c r="R32" s="93" t="s">
        <v>57</v>
      </c>
      <c r="S32" s="93" t="s">
        <v>178</v>
      </c>
      <c r="T32" s="119" t="s">
        <v>315</v>
      </c>
      <c r="U32" s="113"/>
      <c r="V32" s="113"/>
      <c r="W32" s="113"/>
      <c r="X32" s="113"/>
      <c r="Y32" s="113"/>
      <c r="Z32" s="96">
        <v>1</v>
      </c>
      <c r="AA32" s="96">
        <v>1</v>
      </c>
      <c r="AB32" s="107">
        <f>+Z32+AA32</f>
        <v>2</v>
      </c>
      <c r="AC32" s="93" t="s">
        <v>57</v>
      </c>
      <c r="AD32" s="93" t="s">
        <v>174</v>
      </c>
      <c r="AE32" s="107" t="s">
        <v>104</v>
      </c>
      <c r="AF32" s="107" t="s">
        <v>102</v>
      </c>
      <c r="AG32" s="113" t="s">
        <v>251</v>
      </c>
      <c r="AH32" s="113"/>
      <c r="AI32" s="107" t="s">
        <v>155</v>
      </c>
    </row>
    <row r="33" spans="1:35" s="101" customFormat="1" ht="102.95" customHeight="1" x14ac:dyDescent="0.25">
      <c r="A33" s="103"/>
      <c r="B33" s="107">
        <v>18</v>
      </c>
      <c r="C33" s="93" t="s">
        <v>98</v>
      </c>
      <c r="D33" s="93" t="s">
        <v>99</v>
      </c>
      <c r="E33" s="93" t="s">
        <v>104</v>
      </c>
      <c r="F33" s="93" t="s">
        <v>105</v>
      </c>
      <c r="G33" s="119" t="s">
        <v>156</v>
      </c>
      <c r="H33" s="119"/>
      <c r="I33" s="119"/>
      <c r="J33" s="119"/>
      <c r="K33" s="119" t="s">
        <v>157</v>
      </c>
      <c r="L33" s="119"/>
      <c r="M33" s="119"/>
      <c r="N33" s="119"/>
      <c r="O33" s="96">
        <v>2</v>
      </c>
      <c r="P33" s="96">
        <v>2</v>
      </c>
      <c r="Q33" s="107">
        <f t="shared" ref="Q33" si="11">+O33+P33</f>
        <v>4</v>
      </c>
      <c r="R33" s="93" t="s">
        <v>57</v>
      </c>
      <c r="S33" s="93" t="s">
        <v>92</v>
      </c>
      <c r="T33" s="119" t="s">
        <v>253</v>
      </c>
      <c r="U33" s="119"/>
      <c r="V33" s="119"/>
      <c r="W33" s="119"/>
      <c r="X33" s="119"/>
      <c r="Y33" s="119"/>
      <c r="Z33" s="96">
        <v>1</v>
      </c>
      <c r="AA33" s="96">
        <v>1</v>
      </c>
      <c r="AB33" s="107">
        <f t="shared" ref="AB33" si="12">+Z33+AA33</f>
        <v>2</v>
      </c>
      <c r="AC33" s="93" t="s">
        <v>57</v>
      </c>
      <c r="AD33" s="93" t="s">
        <v>96</v>
      </c>
      <c r="AE33" s="107" t="s">
        <v>104</v>
      </c>
      <c r="AF33" s="107" t="s">
        <v>102</v>
      </c>
      <c r="AG33" s="113" t="s">
        <v>251</v>
      </c>
      <c r="AH33" s="113"/>
      <c r="AI33" s="107" t="s">
        <v>158</v>
      </c>
    </row>
    <row r="34" spans="1:35" s="101" customFormat="1" ht="102.95" customHeight="1" x14ac:dyDescent="0.25">
      <c r="A34" s="103"/>
      <c r="B34" s="107">
        <v>19</v>
      </c>
      <c r="C34" s="93" t="s">
        <v>98</v>
      </c>
      <c r="D34" s="93" t="s">
        <v>100</v>
      </c>
      <c r="E34" s="93" t="s">
        <v>104</v>
      </c>
      <c r="F34" s="93" t="s">
        <v>105</v>
      </c>
      <c r="G34" s="119" t="s">
        <v>141</v>
      </c>
      <c r="H34" s="119"/>
      <c r="I34" s="119"/>
      <c r="J34" s="119"/>
      <c r="K34" s="119" t="s">
        <v>316</v>
      </c>
      <c r="L34" s="119"/>
      <c r="M34" s="119"/>
      <c r="N34" s="119"/>
      <c r="O34" s="96">
        <v>3</v>
      </c>
      <c r="P34" s="96">
        <v>3</v>
      </c>
      <c r="Q34" s="107">
        <f t="shared" si="8"/>
        <v>6</v>
      </c>
      <c r="R34" s="93" t="s">
        <v>60</v>
      </c>
      <c r="S34" s="93" t="s">
        <v>178</v>
      </c>
      <c r="T34" s="113" t="s">
        <v>254</v>
      </c>
      <c r="U34" s="113"/>
      <c r="V34" s="113"/>
      <c r="W34" s="113"/>
      <c r="X34" s="113"/>
      <c r="Y34" s="113"/>
      <c r="Z34" s="96">
        <v>1</v>
      </c>
      <c r="AA34" s="96">
        <v>1</v>
      </c>
      <c r="AB34" s="107">
        <f t="shared" ref="AB34" si="13">+Z34+AA34</f>
        <v>2</v>
      </c>
      <c r="AC34" s="93" t="s">
        <v>57</v>
      </c>
      <c r="AD34" s="93" t="s">
        <v>174</v>
      </c>
      <c r="AE34" s="107" t="s">
        <v>104</v>
      </c>
      <c r="AF34" s="107" t="s">
        <v>102</v>
      </c>
      <c r="AG34" s="113" t="s">
        <v>251</v>
      </c>
      <c r="AH34" s="113"/>
      <c r="AI34" s="107" t="s">
        <v>159</v>
      </c>
    </row>
    <row r="35" spans="1:35" s="101" customFormat="1" ht="117.95" customHeight="1" x14ac:dyDescent="0.25">
      <c r="A35" s="103"/>
      <c r="B35" s="107">
        <v>20</v>
      </c>
      <c r="C35" s="93" t="s">
        <v>98</v>
      </c>
      <c r="D35" s="93" t="s">
        <v>100</v>
      </c>
      <c r="E35" s="93" t="s">
        <v>102</v>
      </c>
      <c r="F35" s="93" t="s">
        <v>105</v>
      </c>
      <c r="G35" s="119" t="s">
        <v>382</v>
      </c>
      <c r="H35" s="119"/>
      <c r="I35" s="119"/>
      <c r="J35" s="119"/>
      <c r="K35" s="119" t="s">
        <v>160</v>
      </c>
      <c r="L35" s="119"/>
      <c r="M35" s="119"/>
      <c r="N35" s="119"/>
      <c r="O35" s="96">
        <v>3</v>
      </c>
      <c r="P35" s="96">
        <v>5</v>
      </c>
      <c r="Q35" s="107">
        <f t="shared" ref="Q35" si="14">+O35+P35</f>
        <v>8</v>
      </c>
      <c r="R35" s="93" t="s">
        <v>131</v>
      </c>
      <c r="S35" s="93" t="s">
        <v>178</v>
      </c>
      <c r="T35" s="113" t="s">
        <v>255</v>
      </c>
      <c r="U35" s="113"/>
      <c r="V35" s="113"/>
      <c r="W35" s="113"/>
      <c r="X35" s="113"/>
      <c r="Y35" s="113"/>
      <c r="Z35" s="96">
        <v>2</v>
      </c>
      <c r="AA35" s="96">
        <v>2</v>
      </c>
      <c r="AB35" s="107">
        <f t="shared" ref="AB35" si="15">+Z35+AA35</f>
        <v>4</v>
      </c>
      <c r="AC35" s="93" t="s">
        <v>57</v>
      </c>
      <c r="AD35" s="93" t="s">
        <v>256</v>
      </c>
      <c r="AE35" s="107" t="s">
        <v>128</v>
      </c>
      <c r="AF35" s="107" t="s">
        <v>161</v>
      </c>
      <c r="AG35" s="113" t="s">
        <v>257</v>
      </c>
      <c r="AH35" s="113"/>
      <c r="AI35" s="107" t="s">
        <v>75</v>
      </c>
    </row>
    <row r="36" spans="1:35" s="101" customFormat="1" ht="117.95" customHeight="1" x14ac:dyDescent="0.25">
      <c r="A36" s="103"/>
      <c r="B36" s="107">
        <v>21</v>
      </c>
      <c r="C36" s="93" t="s">
        <v>98</v>
      </c>
      <c r="D36" s="93" t="s">
        <v>100</v>
      </c>
      <c r="E36" s="93" t="s">
        <v>102</v>
      </c>
      <c r="F36" s="93" t="s">
        <v>105</v>
      </c>
      <c r="G36" s="119" t="s">
        <v>369</v>
      </c>
      <c r="H36" s="119"/>
      <c r="I36" s="119"/>
      <c r="J36" s="119"/>
      <c r="K36" s="119" t="s">
        <v>367</v>
      </c>
      <c r="L36" s="119"/>
      <c r="M36" s="119"/>
      <c r="N36" s="119"/>
      <c r="O36" s="96">
        <v>4</v>
      </c>
      <c r="P36" s="96">
        <v>4</v>
      </c>
      <c r="Q36" s="107">
        <f>+O36+P36</f>
        <v>8</v>
      </c>
      <c r="R36" s="93" t="s">
        <v>131</v>
      </c>
      <c r="S36" s="93" t="s">
        <v>178</v>
      </c>
      <c r="T36" s="113" t="s">
        <v>366</v>
      </c>
      <c r="U36" s="113"/>
      <c r="V36" s="113"/>
      <c r="W36" s="113"/>
      <c r="X36" s="113"/>
      <c r="Y36" s="113"/>
      <c r="Z36" s="96">
        <v>2</v>
      </c>
      <c r="AA36" s="96">
        <v>2</v>
      </c>
      <c r="AB36" s="107">
        <f>+Z36+AA36</f>
        <v>4</v>
      </c>
      <c r="AC36" s="93" t="s">
        <v>57</v>
      </c>
      <c r="AD36" s="93" t="s">
        <v>256</v>
      </c>
      <c r="AE36" s="107" t="s">
        <v>128</v>
      </c>
      <c r="AF36" s="107" t="s">
        <v>161</v>
      </c>
      <c r="AG36" s="113" t="s">
        <v>368</v>
      </c>
      <c r="AH36" s="113"/>
      <c r="AI36" s="107" t="s">
        <v>75</v>
      </c>
    </row>
    <row r="37" spans="1:35" s="102" customFormat="1" ht="123" customHeight="1" x14ac:dyDescent="0.25">
      <c r="A37" s="100"/>
      <c r="B37" s="107">
        <v>22</v>
      </c>
      <c r="C37" s="98" t="s">
        <v>97</v>
      </c>
      <c r="D37" s="98" t="s">
        <v>100</v>
      </c>
      <c r="E37" s="98" t="s">
        <v>102</v>
      </c>
      <c r="F37" s="98" t="s">
        <v>105</v>
      </c>
      <c r="G37" s="119" t="s">
        <v>179</v>
      </c>
      <c r="H37" s="119"/>
      <c r="I37" s="119"/>
      <c r="J37" s="119"/>
      <c r="K37" s="119" t="s">
        <v>127</v>
      </c>
      <c r="L37" s="119"/>
      <c r="M37" s="119"/>
      <c r="N37" s="119"/>
      <c r="O37" s="106">
        <v>2</v>
      </c>
      <c r="P37" s="106">
        <v>5</v>
      </c>
      <c r="Q37" s="106">
        <f>+O37+P37</f>
        <v>7</v>
      </c>
      <c r="R37" s="98" t="s">
        <v>60</v>
      </c>
      <c r="S37" s="98" t="s">
        <v>178</v>
      </c>
      <c r="T37" s="119" t="s">
        <v>260</v>
      </c>
      <c r="U37" s="119"/>
      <c r="V37" s="119"/>
      <c r="W37" s="119"/>
      <c r="X37" s="119"/>
      <c r="Y37" s="119"/>
      <c r="Z37" s="106">
        <v>1</v>
      </c>
      <c r="AA37" s="106">
        <v>2</v>
      </c>
      <c r="AB37" s="106">
        <f>+Z37+AA37</f>
        <v>3</v>
      </c>
      <c r="AC37" s="98" t="s">
        <v>57</v>
      </c>
      <c r="AD37" s="93" t="s">
        <v>256</v>
      </c>
      <c r="AE37" s="106" t="s">
        <v>104</v>
      </c>
      <c r="AF37" s="106" t="s">
        <v>162</v>
      </c>
      <c r="AG37" s="119" t="s">
        <v>258</v>
      </c>
      <c r="AH37" s="119"/>
      <c r="AI37" s="106" t="s">
        <v>75</v>
      </c>
    </row>
    <row r="38" spans="1:35" s="101" customFormat="1" ht="99" customHeight="1" x14ac:dyDescent="0.25">
      <c r="A38" s="103"/>
      <c r="B38" s="107">
        <v>23</v>
      </c>
      <c r="C38" s="93" t="s">
        <v>98</v>
      </c>
      <c r="D38" s="93" t="s">
        <v>100</v>
      </c>
      <c r="E38" s="93" t="s">
        <v>102</v>
      </c>
      <c r="F38" s="93" t="s">
        <v>105</v>
      </c>
      <c r="G38" s="119" t="s">
        <v>373</v>
      </c>
      <c r="H38" s="113"/>
      <c r="I38" s="113"/>
      <c r="J38" s="113"/>
      <c r="K38" s="113" t="s">
        <v>199</v>
      </c>
      <c r="L38" s="113"/>
      <c r="M38" s="113"/>
      <c r="N38" s="113"/>
      <c r="O38" s="96">
        <v>2</v>
      </c>
      <c r="P38" s="96">
        <v>3</v>
      </c>
      <c r="Q38" s="107">
        <f t="shared" ref="Q38:Q70" si="16">+O38+P38</f>
        <v>5</v>
      </c>
      <c r="R38" s="93" t="s">
        <v>56</v>
      </c>
      <c r="S38" s="93" t="s">
        <v>175</v>
      </c>
      <c r="T38" s="113" t="s">
        <v>259</v>
      </c>
      <c r="U38" s="113" t="s">
        <v>117</v>
      </c>
      <c r="V38" s="113" t="s">
        <v>117</v>
      </c>
      <c r="W38" s="113" t="s">
        <v>117</v>
      </c>
      <c r="X38" s="113" t="s">
        <v>117</v>
      </c>
      <c r="Y38" s="113" t="s">
        <v>117</v>
      </c>
      <c r="Z38" s="96">
        <v>1</v>
      </c>
      <c r="AA38" s="96">
        <v>2</v>
      </c>
      <c r="AB38" s="107">
        <f t="shared" si="1"/>
        <v>3</v>
      </c>
      <c r="AC38" s="93" t="s">
        <v>57</v>
      </c>
      <c r="AD38" s="94" t="s">
        <v>261</v>
      </c>
      <c r="AE38" s="107" t="s">
        <v>128</v>
      </c>
      <c r="AF38" s="107" t="s">
        <v>112</v>
      </c>
      <c r="AG38" s="113" t="s">
        <v>262</v>
      </c>
      <c r="AH38" s="113"/>
      <c r="AI38" s="107" t="s">
        <v>75</v>
      </c>
    </row>
    <row r="39" spans="1:35" s="101" customFormat="1" ht="183" customHeight="1" x14ac:dyDescent="0.25">
      <c r="A39" s="103"/>
      <c r="B39" s="107">
        <v>24</v>
      </c>
      <c r="C39" s="93" t="s">
        <v>97</v>
      </c>
      <c r="D39" s="93" t="s">
        <v>99</v>
      </c>
      <c r="E39" s="93" t="s">
        <v>102</v>
      </c>
      <c r="F39" s="93" t="s">
        <v>105</v>
      </c>
      <c r="G39" s="114" t="s">
        <v>317</v>
      </c>
      <c r="H39" s="111"/>
      <c r="I39" s="111"/>
      <c r="J39" s="112"/>
      <c r="K39" s="110" t="s">
        <v>263</v>
      </c>
      <c r="L39" s="111"/>
      <c r="M39" s="111"/>
      <c r="N39" s="118"/>
      <c r="O39" s="95">
        <v>2</v>
      </c>
      <c r="P39" s="95">
        <v>5</v>
      </c>
      <c r="Q39" s="107">
        <f t="shared" si="16"/>
        <v>7</v>
      </c>
      <c r="R39" s="93" t="s">
        <v>60</v>
      </c>
      <c r="S39" s="93" t="s">
        <v>264</v>
      </c>
      <c r="T39" s="114" t="s">
        <v>265</v>
      </c>
      <c r="U39" s="111" t="s">
        <v>200</v>
      </c>
      <c r="V39" s="111" t="s">
        <v>200</v>
      </c>
      <c r="W39" s="111" t="s">
        <v>200</v>
      </c>
      <c r="X39" s="111" t="s">
        <v>200</v>
      </c>
      <c r="Y39" s="112" t="s">
        <v>200</v>
      </c>
      <c r="Z39" s="95">
        <v>1</v>
      </c>
      <c r="AA39" s="95">
        <v>2</v>
      </c>
      <c r="AB39" s="107">
        <f t="shared" si="1"/>
        <v>3</v>
      </c>
      <c r="AC39" s="93" t="s">
        <v>57</v>
      </c>
      <c r="AD39" s="94" t="s">
        <v>266</v>
      </c>
      <c r="AE39" s="107" t="s">
        <v>128</v>
      </c>
      <c r="AF39" s="107" t="s">
        <v>129</v>
      </c>
      <c r="AG39" s="110" t="s">
        <v>267</v>
      </c>
      <c r="AH39" s="112"/>
      <c r="AI39" s="107" t="s">
        <v>75</v>
      </c>
    </row>
    <row r="40" spans="1:35" s="101" customFormat="1" ht="138.75" customHeight="1" x14ac:dyDescent="0.25">
      <c r="A40" s="103"/>
      <c r="B40" s="107">
        <v>25</v>
      </c>
      <c r="C40" s="93" t="s">
        <v>98</v>
      </c>
      <c r="D40" s="93" t="s">
        <v>99</v>
      </c>
      <c r="E40" s="93" t="s">
        <v>102</v>
      </c>
      <c r="F40" s="93" t="s">
        <v>105</v>
      </c>
      <c r="G40" s="110" t="s">
        <v>318</v>
      </c>
      <c r="H40" s="111"/>
      <c r="I40" s="111"/>
      <c r="J40" s="112"/>
      <c r="K40" s="110" t="s">
        <v>319</v>
      </c>
      <c r="L40" s="111" t="s">
        <v>201</v>
      </c>
      <c r="M40" s="111" t="s">
        <v>201</v>
      </c>
      <c r="N40" s="112" t="s">
        <v>201</v>
      </c>
      <c r="O40" s="95">
        <v>3</v>
      </c>
      <c r="P40" s="95">
        <v>2</v>
      </c>
      <c r="Q40" s="107">
        <f t="shared" si="16"/>
        <v>5</v>
      </c>
      <c r="R40" s="93" t="s">
        <v>56</v>
      </c>
      <c r="S40" s="93" t="s">
        <v>264</v>
      </c>
      <c r="T40" s="110" t="s">
        <v>268</v>
      </c>
      <c r="U40" s="111" t="s">
        <v>202</v>
      </c>
      <c r="V40" s="111" t="s">
        <v>202</v>
      </c>
      <c r="W40" s="111" t="s">
        <v>202</v>
      </c>
      <c r="X40" s="111" t="s">
        <v>202</v>
      </c>
      <c r="Y40" s="112" t="s">
        <v>202</v>
      </c>
      <c r="Z40" s="95">
        <v>2</v>
      </c>
      <c r="AA40" s="95">
        <v>2</v>
      </c>
      <c r="AB40" s="107">
        <f t="shared" si="1"/>
        <v>4</v>
      </c>
      <c r="AC40" s="93" t="s">
        <v>57</v>
      </c>
      <c r="AD40" s="94" t="s">
        <v>269</v>
      </c>
      <c r="AE40" s="107" t="s">
        <v>128</v>
      </c>
      <c r="AF40" s="107" t="s">
        <v>129</v>
      </c>
      <c r="AG40" s="110" t="s">
        <v>270</v>
      </c>
      <c r="AH40" s="112"/>
      <c r="AI40" s="107" t="s">
        <v>198</v>
      </c>
    </row>
    <row r="41" spans="1:35" s="102" customFormat="1" ht="108" customHeight="1" x14ac:dyDescent="0.25">
      <c r="A41" s="100"/>
      <c r="B41" s="107">
        <v>26</v>
      </c>
      <c r="C41" s="98" t="s">
        <v>98</v>
      </c>
      <c r="D41" s="98" t="s">
        <v>100</v>
      </c>
      <c r="E41" s="98" t="s">
        <v>102</v>
      </c>
      <c r="F41" s="98" t="s">
        <v>105</v>
      </c>
      <c r="G41" s="114" t="s">
        <v>383</v>
      </c>
      <c r="H41" s="115"/>
      <c r="I41" s="115"/>
      <c r="J41" s="116"/>
      <c r="K41" s="114" t="s">
        <v>376</v>
      </c>
      <c r="L41" s="115"/>
      <c r="M41" s="115"/>
      <c r="N41" s="116"/>
      <c r="O41" s="106">
        <v>3</v>
      </c>
      <c r="P41" s="106">
        <v>1</v>
      </c>
      <c r="Q41" s="106">
        <f>+O41+P41</f>
        <v>4</v>
      </c>
      <c r="R41" s="98" t="s">
        <v>57</v>
      </c>
      <c r="S41" s="98" t="s">
        <v>178</v>
      </c>
      <c r="T41" s="114" t="s">
        <v>384</v>
      </c>
      <c r="U41" s="115"/>
      <c r="V41" s="115"/>
      <c r="W41" s="115"/>
      <c r="X41" s="115"/>
      <c r="Y41" s="116"/>
      <c r="Z41" s="106">
        <v>2</v>
      </c>
      <c r="AA41" s="106">
        <v>1</v>
      </c>
      <c r="AB41" s="106">
        <f>+Z41+AA41</f>
        <v>3</v>
      </c>
      <c r="AC41" s="98" t="s">
        <v>57</v>
      </c>
      <c r="AD41" s="98" t="s">
        <v>266</v>
      </c>
      <c r="AE41" s="106" t="s">
        <v>377</v>
      </c>
      <c r="AF41" s="106" t="s">
        <v>360</v>
      </c>
      <c r="AG41" s="114" t="s">
        <v>385</v>
      </c>
      <c r="AH41" s="116"/>
      <c r="AI41" s="106" t="s">
        <v>378</v>
      </c>
    </row>
    <row r="42" spans="1:35" s="101" customFormat="1" ht="120.95" customHeight="1" x14ac:dyDescent="0.25">
      <c r="A42" s="103"/>
      <c r="B42" s="107">
        <v>27</v>
      </c>
      <c r="C42" s="93" t="s">
        <v>97</v>
      </c>
      <c r="D42" s="93" t="s">
        <v>100</v>
      </c>
      <c r="E42" s="93" t="s">
        <v>102</v>
      </c>
      <c r="F42" s="93" t="s">
        <v>105</v>
      </c>
      <c r="G42" s="114" t="s">
        <v>374</v>
      </c>
      <c r="H42" s="111"/>
      <c r="I42" s="111"/>
      <c r="J42" s="112"/>
      <c r="K42" s="110" t="s">
        <v>375</v>
      </c>
      <c r="L42" s="111"/>
      <c r="M42" s="111"/>
      <c r="N42" s="118"/>
      <c r="O42" s="95">
        <v>2</v>
      </c>
      <c r="P42" s="95">
        <v>5</v>
      </c>
      <c r="Q42" s="107">
        <f t="shared" ref="Q42" si="17">+O42+P42</f>
        <v>7</v>
      </c>
      <c r="R42" s="93" t="s">
        <v>60</v>
      </c>
      <c r="S42" s="93" t="s">
        <v>178</v>
      </c>
      <c r="T42" s="114" t="s">
        <v>379</v>
      </c>
      <c r="U42" s="111" t="s">
        <v>200</v>
      </c>
      <c r="V42" s="111" t="s">
        <v>200</v>
      </c>
      <c r="W42" s="111" t="s">
        <v>200</v>
      </c>
      <c r="X42" s="111" t="s">
        <v>200</v>
      </c>
      <c r="Y42" s="112" t="s">
        <v>200</v>
      </c>
      <c r="Z42" s="95">
        <v>1</v>
      </c>
      <c r="AA42" s="95">
        <v>2</v>
      </c>
      <c r="AB42" s="107">
        <f t="shared" ref="AB42" si="18">+Z42+AA42</f>
        <v>3</v>
      </c>
      <c r="AC42" s="93" t="s">
        <v>57</v>
      </c>
      <c r="AD42" s="94" t="s">
        <v>266</v>
      </c>
      <c r="AE42" s="107" t="s">
        <v>128</v>
      </c>
      <c r="AF42" s="107" t="s">
        <v>129</v>
      </c>
      <c r="AG42" s="110" t="s">
        <v>380</v>
      </c>
      <c r="AH42" s="112"/>
      <c r="AI42" s="107" t="s">
        <v>75</v>
      </c>
    </row>
    <row r="43" spans="1:35" s="101" customFormat="1" ht="138.75" customHeight="1" x14ac:dyDescent="0.25">
      <c r="A43" s="100"/>
      <c r="B43" s="107">
        <v>28</v>
      </c>
      <c r="C43" s="93" t="s">
        <v>98</v>
      </c>
      <c r="D43" s="93" t="s">
        <v>100</v>
      </c>
      <c r="E43" s="93" t="s">
        <v>102</v>
      </c>
      <c r="F43" s="93" t="s">
        <v>105</v>
      </c>
      <c r="G43" s="114" t="s">
        <v>321</v>
      </c>
      <c r="H43" s="111"/>
      <c r="I43" s="111"/>
      <c r="J43" s="112"/>
      <c r="K43" s="114" t="s">
        <v>320</v>
      </c>
      <c r="L43" s="111" t="s">
        <v>203</v>
      </c>
      <c r="M43" s="111" t="s">
        <v>203</v>
      </c>
      <c r="N43" s="112" t="s">
        <v>203</v>
      </c>
      <c r="O43" s="95">
        <v>3</v>
      </c>
      <c r="P43" s="95">
        <v>3</v>
      </c>
      <c r="Q43" s="107">
        <f>+O43+P43</f>
        <v>6</v>
      </c>
      <c r="R43" s="93" t="s">
        <v>60</v>
      </c>
      <c r="S43" s="93" t="s">
        <v>178</v>
      </c>
      <c r="T43" s="110" t="s">
        <v>205</v>
      </c>
      <c r="U43" s="111" t="s">
        <v>204</v>
      </c>
      <c r="V43" s="111" t="s">
        <v>204</v>
      </c>
      <c r="W43" s="111" t="s">
        <v>204</v>
      </c>
      <c r="X43" s="111" t="s">
        <v>204</v>
      </c>
      <c r="Y43" s="112" t="s">
        <v>204</v>
      </c>
      <c r="Z43" s="95">
        <v>3</v>
      </c>
      <c r="AA43" s="95">
        <v>3</v>
      </c>
      <c r="AB43" s="107">
        <f>+Z43+AA43</f>
        <v>6</v>
      </c>
      <c r="AC43" s="93" t="s">
        <v>60</v>
      </c>
      <c r="AD43" s="94" t="s">
        <v>266</v>
      </c>
      <c r="AE43" s="107" t="s">
        <v>128</v>
      </c>
      <c r="AF43" s="107" t="s">
        <v>271</v>
      </c>
      <c r="AG43" s="110" t="s">
        <v>322</v>
      </c>
      <c r="AH43" s="112"/>
      <c r="AI43" s="107" t="s">
        <v>75</v>
      </c>
    </row>
    <row r="44" spans="1:35" s="101" customFormat="1" ht="120" customHeight="1" x14ac:dyDescent="0.25">
      <c r="A44" s="103"/>
      <c r="B44" s="107">
        <v>29</v>
      </c>
      <c r="C44" s="93" t="s">
        <v>97</v>
      </c>
      <c r="D44" s="93" t="s">
        <v>99</v>
      </c>
      <c r="E44" s="93" t="s">
        <v>102</v>
      </c>
      <c r="F44" s="93" t="s">
        <v>105</v>
      </c>
      <c r="G44" s="114" t="s">
        <v>323</v>
      </c>
      <c r="H44" s="111"/>
      <c r="I44" s="111"/>
      <c r="J44" s="112"/>
      <c r="K44" s="110" t="s">
        <v>324</v>
      </c>
      <c r="L44" s="111" t="s">
        <v>119</v>
      </c>
      <c r="M44" s="111" t="s">
        <v>119</v>
      </c>
      <c r="N44" s="112" t="s">
        <v>119</v>
      </c>
      <c r="O44" s="104">
        <v>3</v>
      </c>
      <c r="P44" s="104">
        <v>4</v>
      </c>
      <c r="Q44" s="107">
        <f t="shared" ref="Q44:Q46" si="19">+O44+P44</f>
        <v>7</v>
      </c>
      <c r="R44" s="93" t="s">
        <v>60</v>
      </c>
      <c r="S44" s="93" t="s">
        <v>264</v>
      </c>
      <c r="T44" s="110" t="s">
        <v>325</v>
      </c>
      <c r="U44" s="111" t="s">
        <v>120</v>
      </c>
      <c r="V44" s="111" t="s">
        <v>120</v>
      </c>
      <c r="W44" s="111" t="s">
        <v>120</v>
      </c>
      <c r="X44" s="111" t="s">
        <v>120</v>
      </c>
      <c r="Y44" s="112" t="s">
        <v>120</v>
      </c>
      <c r="Z44" s="107">
        <v>1</v>
      </c>
      <c r="AA44" s="107">
        <v>2</v>
      </c>
      <c r="AB44" s="107">
        <f t="shared" ref="AB44:AB46" si="20">+Z44+AA44</f>
        <v>3</v>
      </c>
      <c r="AC44" s="93" t="s">
        <v>57</v>
      </c>
      <c r="AD44" s="94" t="s">
        <v>272</v>
      </c>
      <c r="AE44" s="107" t="s">
        <v>128</v>
      </c>
      <c r="AF44" s="107" t="s">
        <v>129</v>
      </c>
      <c r="AG44" s="110" t="s">
        <v>273</v>
      </c>
      <c r="AH44" s="112"/>
      <c r="AI44" s="107" t="s">
        <v>274</v>
      </c>
    </row>
    <row r="45" spans="1:35" s="101" customFormat="1" ht="165.75" customHeight="1" x14ac:dyDescent="0.25">
      <c r="A45" s="103"/>
      <c r="B45" s="107">
        <v>30</v>
      </c>
      <c r="C45" s="93" t="s">
        <v>97</v>
      </c>
      <c r="D45" s="93" t="s">
        <v>99</v>
      </c>
      <c r="E45" s="93" t="s">
        <v>102</v>
      </c>
      <c r="F45" s="93" t="s">
        <v>105</v>
      </c>
      <c r="G45" s="114" t="s">
        <v>275</v>
      </c>
      <c r="H45" s="111"/>
      <c r="I45" s="111"/>
      <c r="J45" s="112"/>
      <c r="K45" s="110" t="s">
        <v>206</v>
      </c>
      <c r="L45" s="111" t="s">
        <v>119</v>
      </c>
      <c r="M45" s="111" t="s">
        <v>119</v>
      </c>
      <c r="N45" s="112" t="s">
        <v>119</v>
      </c>
      <c r="O45" s="104">
        <v>3</v>
      </c>
      <c r="P45" s="104">
        <v>5</v>
      </c>
      <c r="Q45" s="107">
        <f t="shared" si="19"/>
        <v>8</v>
      </c>
      <c r="R45" s="93" t="s">
        <v>131</v>
      </c>
      <c r="S45" s="93" t="s">
        <v>264</v>
      </c>
      <c r="T45" s="110" t="s">
        <v>326</v>
      </c>
      <c r="U45" s="111" t="s">
        <v>120</v>
      </c>
      <c r="V45" s="111" t="s">
        <v>120</v>
      </c>
      <c r="W45" s="111" t="s">
        <v>120</v>
      </c>
      <c r="X45" s="111" t="s">
        <v>120</v>
      </c>
      <c r="Y45" s="112" t="s">
        <v>120</v>
      </c>
      <c r="Z45" s="107">
        <v>2</v>
      </c>
      <c r="AA45" s="107">
        <v>2</v>
      </c>
      <c r="AB45" s="107">
        <f t="shared" si="20"/>
        <v>4</v>
      </c>
      <c r="AC45" s="93" t="s">
        <v>57</v>
      </c>
      <c r="AD45" s="94" t="s">
        <v>269</v>
      </c>
      <c r="AE45" s="107" t="s">
        <v>128</v>
      </c>
      <c r="AF45" s="107" t="s">
        <v>129</v>
      </c>
      <c r="AG45" s="110" t="s">
        <v>327</v>
      </c>
      <c r="AH45" s="112"/>
      <c r="AI45" s="107" t="s">
        <v>276</v>
      </c>
    </row>
    <row r="46" spans="1:35" s="101" customFormat="1" ht="165.75" customHeight="1" x14ac:dyDescent="0.25">
      <c r="A46" s="103"/>
      <c r="B46" s="107">
        <v>31</v>
      </c>
      <c r="C46" s="93" t="s">
        <v>97</v>
      </c>
      <c r="D46" s="93" t="s">
        <v>99</v>
      </c>
      <c r="E46" s="93" t="s">
        <v>102</v>
      </c>
      <c r="F46" s="93" t="s">
        <v>105</v>
      </c>
      <c r="G46" s="114" t="s">
        <v>328</v>
      </c>
      <c r="H46" s="111"/>
      <c r="I46" s="111"/>
      <c r="J46" s="112"/>
      <c r="K46" s="110" t="s">
        <v>207</v>
      </c>
      <c r="L46" s="111" t="s">
        <v>119</v>
      </c>
      <c r="M46" s="111" t="s">
        <v>119</v>
      </c>
      <c r="N46" s="112" t="s">
        <v>119</v>
      </c>
      <c r="O46" s="104">
        <v>2</v>
      </c>
      <c r="P46" s="104">
        <v>4</v>
      </c>
      <c r="Q46" s="107">
        <f t="shared" si="19"/>
        <v>6</v>
      </c>
      <c r="R46" s="93" t="s">
        <v>60</v>
      </c>
      <c r="S46" s="93" t="s">
        <v>264</v>
      </c>
      <c r="T46" s="110" t="s">
        <v>277</v>
      </c>
      <c r="U46" s="111" t="s">
        <v>120</v>
      </c>
      <c r="V46" s="111" t="s">
        <v>120</v>
      </c>
      <c r="W46" s="111" t="s">
        <v>120</v>
      </c>
      <c r="X46" s="111" t="s">
        <v>120</v>
      </c>
      <c r="Y46" s="112" t="s">
        <v>120</v>
      </c>
      <c r="Z46" s="107">
        <v>2</v>
      </c>
      <c r="AA46" s="107">
        <v>2</v>
      </c>
      <c r="AB46" s="107">
        <f t="shared" si="20"/>
        <v>4</v>
      </c>
      <c r="AC46" s="93" t="s">
        <v>57</v>
      </c>
      <c r="AD46" s="94" t="s">
        <v>256</v>
      </c>
      <c r="AE46" s="107" t="s">
        <v>128</v>
      </c>
      <c r="AF46" s="107" t="s">
        <v>129</v>
      </c>
      <c r="AG46" s="110" t="s">
        <v>278</v>
      </c>
      <c r="AH46" s="112"/>
      <c r="AI46" s="107" t="s">
        <v>208</v>
      </c>
    </row>
    <row r="47" spans="1:35" s="101" customFormat="1" ht="99" customHeight="1" x14ac:dyDescent="0.25">
      <c r="A47" s="103"/>
      <c r="B47" s="107">
        <v>32</v>
      </c>
      <c r="C47" s="93" t="s">
        <v>98</v>
      </c>
      <c r="D47" s="93" t="s">
        <v>100</v>
      </c>
      <c r="E47" s="93" t="s">
        <v>102</v>
      </c>
      <c r="F47" s="93" t="s">
        <v>105</v>
      </c>
      <c r="G47" s="119" t="s">
        <v>329</v>
      </c>
      <c r="H47" s="113"/>
      <c r="I47" s="113"/>
      <c r="J47" s="113"/>
      <c r="K47" s="113" t="s">
        <v>163</v>
      </c>
      <c r="L47" s="113" t="s">
        <v>118</v>
      </c>
      <c r="M47" s="113" t="s">
        <v>118</v>
      </c>
      <c r="N47" s="113" t="s">
        <v>118</v>
      </c>
      <c r="O47" s="96">
        <v>3</v>
      </c>
      <c r="P47" s="96">
        <v>2</v>
      </c>
      <c r="Q47" s="107">
        <f t="shared" si="16"/>
        <v>5</v>
      </c>
      <c r="R47" s="93" t="s">
        <v>56</v>
      </c>
      <c r="S47" s="93" t="s">
        <v>178</v>
      </c>
      <c r="T47" s="113" t="s">
        <v>121</v>
      </c>
      <c r="U47" s="113" t="s">
        <v>121</v>
      </c>
      <c r="V47" s="113" t="s">
        <v>121</v>
      </c>
      <c r="W47" s="113" t="s">
        <v>121</v>
      </c>
      <c r="X47" s="113" t="s">
        <v>121</v>
      </c>
      <c r="Y47" s="113" t="s">
        <v>121</v>
      </c>
      <c r="Z47" s="96">
        <v>1</v>
      </c>
      <c r="AA47" s="96">
        <v>2</v>
      </c>
      <c r="AB47" s="107">
        <f t="shared" si="1"/>
        <v>3</v>
      </c>
      <c r="AC47" s="93" t="s">
        <v>57</v>
      </c>
      <c r="AD47" s="93" t="s">
        <v>92</v>
      </c>
      <c r="AE47" s="107" t="s">
        <v>164</v>
      </c>
      <c r="AF47" s="107" t="s">
        <v>122</v>
      </c>
      <c r="AG47" s="113" t="s">
        <v>279</v>
      </c>
      <c r="AH47" s="113"/>
      <c r="AI47" s="107" t="s">
        <v>130</v>
      </c>
    </row>
    <row r="48" spans="1:35" s="101" customFormat="1" ht="54" customHeight="1" x14ac:dyDescent="0.25">
      <c r="A48" s="100"/>
      <c r="B48" s="107">
        <v>33</v>
      </c>
      <c r="C48" s="93" t="s">
        <v>97</v>
      </c>
      <c r="D48" s="93" t="s">
        <v>99</v>
      </c>
      <c r="E48" s="93" t="s">
        <v>102</v>
      </c>
      <c r="F48" s="93" t="s">
        <v>105</v>
      </c>
      <c r="G48" s="110" t="s">
        <v>210</v>
      </c>
      <c r="H48" s="111"/>
      <c r="I48" s="111"/>
      <c r="J48" s="112"/>
      <c r="K48" s="110" t="s">
        <v>190</v>
      </c>
      <c r="L48" s="111"/>
      <c r="M48" s="111"/>
      <c r="N48" s="112"/>
      <c r="O48" s="107">
        <v>2</v>
      </c>
      <c r="P48" s="107">
        <v>2</v>
      </c>
      <c r="Q48" s="107">
        <f t="shared" si="16"/>
        <v>4</v>
      </c>
      <c r="R48" s="93" t="s">
        <v>57</v>
      </c>
      <c r="S48" s="93" t="s">
        <v>178</v>
      </c>
      <c r="T48" s="114" t="s">
        <v>330</v>
      </c>
      <c r="U48" s="115"/>
      <c r="V48" s="115"/>
      <c r="W48" s="115"/>
      <c r="X48" s="115"/>
      <c r="Y48" s="116"/>
      <c r="Z48" s="107">
        <v>1</v>
      </c>
      <c r="AA48" s="107">
        <v>1</v>
      </c>
      <c r="AB48" s="107">
        <f t="shared" si="1"/>
        <v>2</v>
      </c>
      <c r="AC48" s="93" t="s">
        <v>57</v>
      </c>
      <c r="AD48" s="94" t="s">
        <v>256</v>
      </c>
      <c r="AE48" s="107" t="s">
        <v>101</v>
      </c>
      <c r="AF48" s="107" t="s">
        <v>102</v>
      </c>
      <c r="AG48" s="110" t="s">
        <v>280</v>
      </c>
      <c r="AH48" s="112"/>
      <c r="AI48" s="107" t="s">
        <v>198</v>
      </c>
    </row>
    <row r="49" spans="1:35" s="101" customFormat="1" ht="105" customHeight="1" x14ac:dyDescent="0.25">
      <c r="A49" s="100"/>
      <c r="B49" s="107">
        <v>34</v>
      </c>
      <c r="C49" s="93" t="s">
        <v>97</v>
      </c>
      <c r="D49" s="93" t="s">
        <v>99</v>
      </c>
      <c r="E49" s="93" t="s">
        <v>102</v>
      </c>
      <c r="F49" s="93" t="s">
        <v>105</v>
      </c>
      <c r="G49" s="114" t="s">
        <v>371</v>
      </c>
      <c r="H49" s="115"/>
      <c r="I49" s="115"/>
      <c r="J49" s="116"/>
      <c r="K49" s="110" t="s">
        <v>190</v>
      </c>
      <c r="L49" s="111"/>
      <c r="M49" s="111"/>
      <c r="N49" s="112"/>
      <c r="O49" s="107">
        <v>3</v>
      </c>
      <c r="P49" s="107">
        <v>3</v>
      </c>
      <c r="Q49" s="107">
        <f t="shared" si="16"/>
        <v>6</v>
      </c>
      <c r="R49" s="93" t="s">
        <v>56</v>
      </c>
      <c r="S49" s="93" t="s">
        <v>175</v>
      </c>
      <c r="T49" s="110" t="s">
        <v>331</v>
      </c>
      <c r="U49" s="111"/>
      <c r="V49" s="111"/>
      <c r="W49" s="111"/>
      <c r="X49" s="111"/>
      <c r="Y49" s="112"/>
      <c r="Z49" s="107">
        <v>1</v>
      </c>
      <c r="AA49" s="107">
        <v>1</v>
      </c>
      <c r="AB49" s="107">
        <f t="shared" si="1"/>
        <v>2</v>
      </c>
      <c r="AC49" s="93" t="s">
        <v>57</v>
      </c>
      <c r="AD49" s="94" t="s">
        <v>269</v>
      </c>
      <c r="AE49" s="107" t="s">
        <v>128</v>
      </c>
      <c r="AF49" s="107" t="s">
        <v>213</v>
      </c>
      <c r="AG49" s="110" t="s">
        <v>281</v>
      </c>
      <c r="AH49" s="112"/>
      <c r="AI49" s="107" t="s">
        <v>198</v>
      </c>
    </row>
    <row r="50" spans="1:35" s="101" customFormat="1" ht="108" customHeight="1" x14ac:dyDescent="0.25">
      <c r="A50" s="100"/>
      <c r="B50" s="107">
        <v>35</v>
      </c>
      <c r="C50" s="93" t="s">
        <v>98</v>
      </c>
      <c r="D50" s="93" t="s">
        <v>100</v>
      </c>
      <c r="E50" s="93" t="s">
        <v>102</v>
      </c>
      <c r="F50" s="93" t="s">
        <v>105</v>
      </c>
      <c r="G50" s="110" t="s">
        <v>211</v>
      </c>
      <c r="H50" s="111"/>
      <c r="I50" s="111"/>
      <c r="J50" s="112"/>
      <c r="K50" s="110" t="s">
        <v>212</v>
      </c>
      <c r="L50" s="111"/>
      <c r="M50" s="111"/>
      <c r="N50" s="112"/>
      <c r="O50" s="107">
        <v>2</v>
      </c>
      <c r="P50" s="107">
        <v>2</v>
      </c>
      <c r="Q50" s="107">
        <f t="shared" si="16"/>
        <v>4</v>
      </c>
      <c r="R50" s="93" t="s">
        <v>57</v>
      </c>
      <c r="S50" s="93" t="s">
        <v>178</v>
      </c>
      <c r="T50" s="110" t="s">
        <v>282</v>
      </c>
      <c r="U50" s="111"/>
      <c r="V50" s="111"/>
      <c r="W50" s="111"/>
      <c r="X50" s="111"/>
      <c r="Y50" s="112"/>
      <c r="Z50" s="107">
        <v>1</v>
      </c>
      <c r="AA50" s="107">
        <v>1</v>
      </c>
      <c r="AB50" s="107">
        <f t="shared" si="1"/>
        <v>2</v>
      </c>
      <c r="AC50" s="93" t="s">
        <v>57</v>
      </c>
      <c r="AD50" s="94" t="s">
        <v>92</v>
      </c>
      <c r="AE50" s="107" t="s">
        <v>101</v>
      </c>
      <c r="AF50" s="107" t="s">
        <v>102</v>
      </c>
      <c r="AG50" s="110" t="s">
        <v>332</v>
      </c>
      <c r="AH50" s="112"/>
      <c r="AI50" s="107" t="s">
        <v>192</v>
      </c>
    </row>
    <row r="51" spans="1:35" s="101" customFormat="1" ht="95.1" customHeight="1" x14ac:dyDescent="0.25">
      <c r="A51" s="100"/>
      <c r="B51" s="107">
        <v>36</v>
      </c>
      <c r="C51" s="93" t="s">
        <v>97</v>
      </c>
      <c r="D51" s="93" t="s">
        <v>99</v>
      </c>
      <c r="E51" s="93" t="s">
        <v>102</v>
      </c>
      <c r="F51" s="93" t="s">
        <v>105</v>
      </c>
      <c r="G51" s="114" t="s">
        <v>372</v>
      </c>
      <c r="H51" s="115"/>
      <c r="I51" s="115"/>
      <c r="J51" s="116"/>
      <c r="K51" s="110" t="s">
        <v>190</v>
      </c>
      <c r="L51" s="111"/>
      <c r="M51" s="111"/>
      <c r="N51" s="112"/>
      <c r="O51" s="107">
        <v>1</v>
      </c>
      <c r="P51" s="107">
        <v>2</v>
      </c>
      <c r="Q51" s="107">
        <f t="shared" si="16"/>
        <v>3</v>
      </c>
      <c r="R51" s="93" t="s">
        <v>57</v>
      </c>
      <c r="S51" s="93" t="s">
        <v>175</v>
      </c>
      <c r="T51" s="110" t="s">
        <v>215</v>
      </c>
      <c r="U51" s="111"/>
      <c r="V51" s="111"/>
      <c r="W51" s="111"/>
      <c r="X51" s="111"/>
      <c r="Y51" s="112"/>
      <c r="Z51" s="107">
        <v>1</v>
      </c>
      <c r="AA51" s="107">
        <v>1</v>
      </c>
      <c r="AB51" s="107">
        <f t="shared" si="1"/>
        <v>2</v>
      </c>
      <c r="AC51" s="93" t="s">
        <v>57</v>
      </c>
      <c r="AD51" s="94" t="s">
        <v>96</v>
      </c>
      <c r="AE51" s="107" t="s">
        <v>101</v>
      </c>
      <c r="AF51" s="107" t="s">
        <v>102</v>
      </c>
      <c r="AG51" s="110" t="s">
        <v>216</v>
      </c>
      <c r="AH51" s="112"/>
      <c r="AI51" s="107" t="s">
        <v>214</v>
      </c>
    </row>
    <row r="52" spans="1:35" s="101" customFormat="1" ht="99" customHeight="1" x14ac:dyDescent="0.25">
      <c r="A52" s="100"/>
      <c r="B52" s="107">
        <v>37</v>
      </c>
      <c r="C52" s="93" t="s">
        <v>98</v>
      </c>
      <c r="D52" s="93" t="s">
        <v>100</v>
      </c>
      <c r="E52" s="93" t="s">
        <v>102</v>
      </c>
      <c r="F52" s="93" t="s">
        <v>105</v>
      </c>
      <c r="G52" s="114" t="s">
        <v>333</v>
      </c>
      <c r="H52" s="111"/>
      <c r="I52" s="111"/>
      <c r="J52" s="112"/>
      <c r="K52" s="110" t="s">
        <v>118</v>
      </c>
      <c r="L52" s="111"/>
      <c r="M52" s="111"/>
      <c r="N52" s="118"/>
      <c r="O52" s="95">
        <v>1</v>
      </c>
      <c r="P52" s="95">
        <v>4</v>
      </c>
      <c r="Q52" s="107">
        <f t="shared" si="16"/>
        <v>5</v>
      </c>
      <c r="R52" s="93" t="s">
        <v>56</v>
      </c>
      <c r="S52" s="93" t="s">
        <v>178</v>
      </c>
      <c r="T52" s="110" t="s">
        <v>200</v>
      </c>
      <c r="U52" s="111" t="s">
        <v>200</v>
      </c>
      <c r="V52" s="111" t="s">
        <v>200</v>
      </c>
      <c r="W52" s="111" t="s">
        <v>200</v>
      </c>
      <c r="X52" s="111" t="s">
        <v>200</v>
      </c>
      <c r="Y52" s="112" t="s">
        <v>200</v>
      </c>
      <c r="Z52" s="95">
        <v>1</v>
      </c>
      <c r="AA52" s="95">
        <v>2</v>
      </c>
      <c r="AB52" s="107">
        <f t="shared" si="1"/>
        <v>3</v>
      </c>
      <c r="AC52" s="93" t="s">
        <v>57</v>
      </c>
      <c r="AD52" s="94" t="s">
        <v>261</v>
      </c>
      <c r="AE52" s="107" t="s">
        <v>128</v>
      </c>
      <c r="AF52" s="107" t="s">
        <v>217</v>
      </c>
      <c r="AG52" s="110" t="s">
        <v>283</v>
      </c>
      <c r="AH52" s="112"/>
      <c r="AI52" s="107" t="s">
        <v>75</v>
      </c>
    </row>
    <row r="53" spans="1:35" s="101" customFormat="1" ht="99" customHeight="1" x14ac:dyDescent="0.25">
      <c r="A53" s="100"/>
      <c r="B53" s="107">
        <v>38</v>
      </c>
      <c r="C53" s="93" t="s">
        <v>98</v>
      </c>
      <c r="D53" s="93" t="s">
        <v>100</v>
      </c>
      <c r="E53" s="93" t="s">
        <v>102</v>
      </c>
      <c r="F53" s="93" t="s">
        <v>105</v>
      </c>
      <c r="G53" s="114" t="s">
        <v>334</v>
      </c>
      <c r="H53" s="111"/>
      <c r="I53" s="111"/>
      <c r="J53" s="112"/>
      <c r="K53" s="114" t="s">
        <v>335</v>
      </c>
      <c r="L53" s="111" t="s">
        <v>201</v>
      </c>
      <c r="M53" s="111" t="s">
        <v>201</v>
      </c>
      <c r="N53" s="112" t="s">
        <v>201</v>
      </c>
      <c r="O53" s="95">
        <v>3</v>
      </c>
      <c r="P53" s="95">
        <v>3</v>
      </c>
      <c r="Q53" s="107">
        <f t="shared" si="16"/>
        <v>6</v>
      </c>
      <c r="R53" s="93" t="s">
        <v>60</v>
      </c>
      <c r="S53" s="93" t="s">
        <v>178</v>
      </c>
      <c r="T53" s="110" t="s">
        <v>284</v>
      </c>
      <c r="U53" s="111" t="s">
        <v>202</v>
      </c>
      <c r="V53" s="111" t="s">
        <v>202</v>
      </c>
      <c r="W53" s="111" t="s">
        <v>202</v>
      </c>
      <c r="X53" s="111" t="s">
        <v>202</v>
      </c>
      <c r="Y53" s="112" t="s">
        <v>202</v>
      </c>
      <c r="Z53" s="95">
        <v>2</v>
      </c>
      <c r="AA53" s="95">
        <v>3</v>
      </c>
      <c r="AB53" s="107">
        <f t="shared" si="1"/>
        <v>5</v>
      </c>
      <c r="AC53" s="93" t="s">
        <v>56</v>
      </c>
      <c r="AD53" s="94" t="s">
        <v>261</v>
      </c>
      <c r="AE53" s="107" t="s">
        <v>128</v>
      </c>
      <c r="AF53" s="107" t="s">
        <v>218</v>
      </c>
      <c r="AG53" s="110" t="s">
        <v>283</v>
      </c>
      <c r="AH53" s="112"/>
      <c r="AI53" s="107" t="s">
        <v>75</v>
      </c>
    </row>
    <row r="54" spans="1:35" s="101" customFormat="1" ht="187.5" customHeight="1" x14ac:dyDescent="0.25">
      <c r="A54" s="100"/>
      <c r="B54" s="107">
        <v>39</v>
      </c>
      <c r="C54" s="93" t="s">
        <v>98</v>
      </c>
      <c r="D54" s="93" t="s">
        <v>100</v>
      </c>
      <c r="E54" s="93" t="s">
        <v>102</v>
      </c>
      <c r="F54" s="93" t="s">
        <v>105</v>
      </c>
      <c r="G54" s="110" t="s">
        <v>219</v>
      </c>
      <c r="H54" s="111"/>
      <c r="I54" s="111"/>
      <c r="J54" s="112"/>
      <c r="K54" s="110" t="s">
        <v>221</v>
      </c>
      <c r="L54" s="111" t="s">
        <v>119</v>
      </c>
      <c r="M54" s="111" t="s">
        <v>119</v>
      </c>
      <c r="N54" s="112" t="s">
        <v>119</v>
      </c>
      <c r="O54" s="95">
        <v>2</v>
      </c>
      <c r="P54" s="95">
        <v>2</v>
      </c>
      <c r="Q54" s="107">
        <f t="shared" si="16"/>
        <v>4</v>
      </c>
      <c r="R54" s="93" t="s">
        <v>57</v>
      </c>
      <c r="S54" s="93" t="s">
        <v>178</v>
      </c>
      <c r="T54" s="114" t="s">
        <v>336</v>
      </c>
      <c r="U54" s="111" t="s">
        <v>120</v>
      </c>
      <c r="V54" s="111" t="s">
        <v>120</v>
      </c>
      <c r="W54" s="111" t="s">
        <v>120</v>
      </c>
      <c r="X54" s="111" t="s">
        <v>120</v>
      </c>
      <c r="Y54" s="112" t="s">
        <v>120</v>
      </c>
      <c r="Z54" s="95">
        <v>1</v>
      </c>
      <c r="AA54" s="95">
        <v>1</v>
      </c>
      <c r="AB54" s="107">
        <f t="shared" si="1"/>
        <v>2</v>
      </c>
      <c r="AC54" s="93" t="s">
        <v>57</v>
      </c>
      <c r="AD54" s="94" t="s">
        <v>261</v>
      </c>
      <c r="AE54" s="107" t="s">
        <v>128</v>
      </c>
      <c r="AF54" s="107" t="s">
        <v>220</v>
      </c>
      <c r="AG54" s="110" t="s">
        <v>283</v>
      </c>
      <c r="AH54" s="112"/>
      <c r="AI54" s="107" t="s">
        <v>285</v>
      </c>
    </row>
    <row r="55" spans="1:35" s="101" customFormat="1" ht="75" customHeight="1" x14ac:dyDescent="0.25">
      <c r="A55" s="100"/>
      <c r="B55" s="107">
        <v>40</v>
      </c>
      <c r="C55" s="93" t="s">
        <v>98</v>
      </c>
      <c r="D55" s="93" t="s">
        <v>100</v>
      </c>
      <c r="E55" s="93" t="s">
        <v>102</v>
      </c>
      <c r="F55" s="93" t="s">
        <v>105</v>
      </c>
      <c r="G55" s="110" t="s">
        <v>352</v>
      </c>
      <c r="H55" s="111"/>
      <c r="I55" s="111"/>
      <c r="J55" s="112"/>
      <c r="K55" s="110" t="s">
        <v>353</v>
      </c>
      <c r="L55" s="111"/>
      <c r="M55" s="111"/>
      <c r="N55" s="112"/>
      <c r="O55" s="95">
        <v>2</v>
      </c>
      <c r="P55" s="95">
        <v>2</v>
      </c>
      <c r="Q55" s="107">
        <f t="shared" si="16"/>
        <v>4</v>
      </c>
      <c r="R55" s="93" t="s">
        <v>57</v>
      </c>
      <c r="S55" s="93" t="s">
        <v>92</v>
      </c>
      <c r="T55" s="110" t="s">
        <v>354</v>
      </c>
      <c r="U55" s="111" t="s">
        <v>120</v>
      </c>
      <c r="V55" s="111" t="s">
        <v>120</v>
      </c>
      <c r="W55" s="111" t="s">
        <v>120</v>
      </c>
      <c r="X55" s="111" t="s">
        <v>120</v>
      </c>
      <c r="Y55" s="112" t="s">
        <v>120</v>
      </c>
      <c r="Z55" s="95">
        <v>1</v>
      </c>
      <c r="AA55" s="95">
        <v>1</v>
      </c>
      <c r="AB55" s="107">
        <f t="shared" si="1"/>
        <v>2</v>
      </c>
      <c r="AC55" s="93" t="s">
        <v>57</v>
      </c>
      <c r="AD55" s="94" t="s">
        <v>92</v>
      </c>
      <c r="AE55" s="107" t="s">
        <v>101</v>
      </c>
      <c r="AF55" s="107" t="s">
        <v>104</v>
      </c>
      <c r="AG55" s="110" t="s">
        <v>283</v>
      </c>
      <c r="AH55" s="112"/>
      <c r="AI55" s="107" t="s">
        <v>285</v>
      </c>
    </row>
    <row r="56" spans="1:35" s="102" customFormat="1" ht="108" customHeight="1" x14ac:dyDescent="0.25">
      <c r="A56" s="100"/>
      <c r="B56" s="107">
        <v>41</v>
      </c>
      <c r="C56" s="93" t="s">
        <v>98</v>
      </c>
      <c r="D56" s="93" t="s">
        <v>100</v>
      </c>
      <c r="E56" s="93" t="s">
        <v>102</v>
      </c>
      <c r="F56" s="93" t="s">
        <v>105</v>
      </c>
      <c r="G56" s="114" t="s">
        <v>355</v>
      </c>
      <c r="H56" s="115"/>
      <c r="I56" s="115"/>
      <c r="J56" s="116"/>
      <c r="K56" s="114" t="s">
        <v>356</v>
      </c>
      <c r="L56" s="115"/>
      <c r="M56" s="115"/>
      <c r="N56" s="116"/>
      <c r="O56" s="107">
        <v>3</v>
      </c>
      <c r="P56" s="107">
        <v>3</v>
      </c>
      <c r="Q56" s="107">
        <f t="shared" si="16"/>
        <v>6</v>
      </c>
      <c r="R56" s="93" t="s">
        <v>60</v>
      </c>
      <c r="S56" s="93" t="s">
        <v>178</v>
      </c>
      <c r="T56" s="110" t="s">
        <v>357</v>
      </c>
      <c r="U56" s="111"/>
      <c r="V56" s="111"/>
      <c r="W56" s="111"/>
      <c r="X56" s="111"/>
      <c r="Y56" s="112"/>
      <c r="Z56" s="107">
        <v>1</v>
      </c>
      <c r="AA56" s="107">
        <v>2</v>
      </c>
      <c r="AB56" s="107">
        <f t="shared" si="1"/>
        <v>3</v>
      </c>
      <c r="AC56" s="93" t="s">
        <v>57</v>
      </c>
      <c r="AD56" s="93" t="s">
        <v>358</v>
      </c>
      <c r="AE56" s="107" t="s">
        <v>359</v>
      </c>
      <c r="AF56" s="107" t="s">
        <v>360</v>
      </c>
      <c r="AG56" s="114" t="s">
        <v>361</v>
      </c>
      <c r="AH56" s="116"/>
      <c r="AI56" s="106" t="s">
        <v>75</v>
      </c>
    </row>
    <row r="57" spans="1:35" s="102" customFormat="1" ht="108" customHeight="1" x14ac:dyDescent="0.25">
      <c r="A57" s="100"/>
      <c r="B57" s="107">
        <v>42</v>
      </c>
      <c r="C57" s="98" t="s">
        <v>98</v>
      </c>
      <c r="D57" s="98" t="s">
        <v>100</v>
      </c>
      <c r="E57" s="98" t="s">
        <v>102</v>
      </c>
      <c r="F57" s="98" t="s">
        <v>110</v>
      </c>
      <c r="G57" s="114" t="s">
        <v>223</v>
      </c>
      <c r="H57" s="115"/>
      <c r="I57" s="115"/>
      <c r="J57" s="116"/>
      <c r="K57" s="114" t="s">
        <v>224</v>
      </c>
      <c r="L57" s="115"/>
      <c r="M57" s="115"/>
      <c r="N57" s="116"/>
      <c r="O57" s="106">
        <v>2</v>
      </c>
      <c r="P57" s="106">
        <v>2</v>
      </c>
      <c r="Q57" s="106">
        <f>+O57+P57</f>
        <v>4</v>
      </c>
      <c r="R57" s="98" t="s">
        <v>57</v>
      </c>
      <c r="S57" s="98" t="s">
        <v>178</v>
      </c>
      <c r="T57" s="110" t="s">
        <v>209</v>
      </c>
      <c r="U57" s="111"/>
      <c r="V57" s="111"/>
      <c r="W57" s="111"/>
      <c r="X57" s="111"/>
      <c r="Y57" s="112"/>
      <c r="Z57" s="106">
        <v>1</v>
      </c>
      <c r="AA57" s="106">
        <v>1</v>
      </c>
      <c r="AB57" s="106">
        <f>+Z57+AA57</f>
        <v>2</v>
      </c>
      <c r="AC57" s="98" t="s">
        <v>57</v>
      </c>
      <c r="AD57" s="99" t="s">
        <v>266</v>
      </c>
      <c r="AE57" s="106" t="s">
        <v>128</v>
      </c>
      <c r="AF57" s="106" t="s">
        <v>129</v>
      </c>
      <c r="AG57" s="114" t="s">
        <v>337</v>
      </c>
      <c r="AH57" s="116"/>
      <c r="AI57" s="106" t="s">
        <v>75</v>
      </c>
    </row>
    <row r="58" spans="1:35" s="101" customFormat="1" ht="131.1" customHeight="1" x14ac:dyDescent="0.25">
      <c r="A58" s="108"/>
      <c r="B58" s="107">
        <v>43</v>
      </c>
      <c r="C58" s="93" t="s">
        <v>98</v>
      </c>
      <c r="D58" s="93" t="s">
        <v>100</v>
      </c>
      <c r="E58" s="93" t="s">
        <v>102</v>
      </c>
      <c r="F58" s="93" t="s">
        <v>110</v>
      </c>
      <c r="G58" s="110" t="s">
        <v>222</v>
      </c>
      <c r="H58" s="111"/>
      <c r="I58" s="111"/>
      <c r="J58" s="112"/>
      <c r="K58" s="113" t="s">
        <v>180</v>
      </c>
      <c r="L58" s="113"/>
      <c r="M58" s="113"/>
      <c r="N58" s="113"/>
      <c r="O58" s="109">
        <v>2</v>
      </c>
      <c r="P58" s="104">
        <v>3</v>
      </c>
      <c r="Q58" s="107">
        <f t="shared" si="16"/>
        <v>5</v>
      </c>
      <c r="R58" s="93" t="s">
        <v>56</v>
      </c>
      <c r="S58" s="93" t="s">
        <v>92</v>
      </c>
      <c r="T58" s="113" t="s">
        <v>286</v>
      </c>
      <c r="U58" s="113"/>
      <c r="V58" s="113"/>
      <c r="W58" s="113"/>
      <c r="X58" s="113"/>
      <c r="Y58" s="113"/>
      <c r="Z58" s="106">
        <v>1</v>
      </c>
      <c r="AA58" s="107">
        <v>1</v>
      </c>
      <c r="AB58" s="107">
        <f t="shared" si="1"/>
        <v>2</v>
      </c>
      <c r="AC58" s="93" t="s">
        <v>57</v>
      </c>
      <c r="AD58" s="93" t="s">
        <v>92</v>
      </c>
      <c r="AE58" s="107" t="s">
        <v>128</v>
      </c>
      <c r="AF58" s="107" t="s">
        <v>132</v>
      </c>
      <c r="AG58" s="113" t="s">
        <v>133</v>
      </c>
      <c r="AH58" s="113"/>
      <c r="AI58" s="107" t="s">
        <v>134</v>
      </c>
    </row>
    <row r="59" spans="1:35" s="101" customFormat="1" ht="89.1" customHeight="1" x14ac:dyDescent="0.25">
      <c r="A59" s="105"/>
      <c r="B59" s="107">
        <v>44</v>
      </c>
      <c r="C59" s="93" t="s">
        <v>98</v>
      </c>
      <c r="D59" s="93" t="s">
        <v>100</v>
      </c>
      <c r="E59" s="93" t="s">
        <v>102</v>
      </c>
      <c r="F59" s="93" t="s">
        <v>110</v>
      </c>
      <c r="G59" s="110" t="s">
        <v>338</v>
      </c>
      <c r="H59" s="111"/>
      <c r="I59" s="111"/>
      <c r="J59" s="112"/>
      <c r="K59" s="110" t="s">
        <v>339</v>
      </c>
      <c r="L59" s="111"/>
      <c r="M59" s="111"/>
      <c r="N59" s="112"/>
      <c r="O59" s="107">
        <v>1</v>
      </c>
      <c r="P59" s="107">
        <v>2</v>
      </c>
      <c r="Q59" s="107">
        <f>+O59+P59</f>
        <v>3</v>
      </c>
      <c r="R59" s="93" t="s">
        <v>57</v>
      </c>
      <c r="S59" s="93" t="s">
        <v>175</v>
      </c>
      <c r="T59" s="110" t="s">
        <v>340</v>
      </c>
      <c r="U59" s="111"/>
      <c r="V59" s="111"/>
      <c r="W59" s="111"/>
      <c r="X59" s="111"/>
      <c r="Y59" s="112"/>
      <c r="Z59" s="107">
        <v>1</v>
      </c>
      <c r="AA59" s="107">
        <v>1</v>
      </c>
      <c r="AB59" s="107">
        <f>+Z59+AA59</f>
        <v>2</v>
      </c>
      <c r="AC59" s="93" t="s">
        <v>57</v>
      </c>
      <c r="AD59" s="94" t="s">
        <v>92</v>
      </c>
      <c r="AE59" s="107" t="s">
        <v>101</v>
      </c>
      <c r="AF59" s="107" t="s">
        <v>104</v>
      </c>
      <c r="AG59" s="110" t="s">
        <v>225</v>
      </c>
      <c r="AH59" s="112"/>
      <c r="AI59" s="107" t="s">
        <v>226</v>
      </c>
    </row>
    <row r="60" spans="1:35" s="101" customFormat="1" ht="131.1" customHeight="1" x14ac:dyDescent="0.25">
      <c r="A60" s="108"/>
      <c r="B60" s="107">
        <v>45</v>
      </c>
      <c r="C60" s="93" t="s">
        <v>98</v>
      </c>
      <c r="D60" s="93" t="s">
        <v>99</v>
      </c>
      <c r="E60" s="93" t="s">
        <v>101</v>
      </c>
      <c r="F60" s="93" t="s">
        <v>108</v>
      </c>
      <c r="G60" s="113" t="s">
        <v>227</v>
      </c>
      <c r="H60" s="113"/>
      <c r="I60" s="113"/>
      <c r="J60" s="113"/>
      <c r="K60" s="113" t="s">
        <v>165</v>
      </c>
      <c r="L60" s="113"/>
      <c r="M60" s="113"/>
      <c r="N60" s="113"/>
      <c r="O60" s="107">
        <v>3</v>
      </c>
      <c r="P60" s="107">
        <v>5</v>
      </c>
      <c r="Q60" s="107">
        <f t="shared" si="16"/>
        <v>8</v>
      </c>
      <c r="R60" s="93" t="s">
        <v>131</v>
      </c>
      <c r="S60" s="93" t="s">
        <v>92</v>
      </c>
      <c r="T60" s="113" t="s">
        <v>228</v>
      </c>
      <c r="U60" s="113"/>
      <c r="V60" s="113"/>
      <c r="W60" s="113"/>
      <c r="X60" s="113"/>
      <c r="Y60" s="113"/>
      <c r="Z60" s="107">
        <v>1</v>
      </c>
      <c r="AA60" s="107">
        <v>1</v>
      </c>
      <c r="AB60" s="107">
        <f t="shared" si="1"/>
        <v>2</v>
      </c>
      <c r="AC60" s="93" t="s">
        <v>57</v>
      </c>
      <c r="AD60" s="93" t="s">
        <v>92</v>
      </c>
      <c r="AE60" s="107" t="s">
        <v>101</v>
      </c>
      <c r="AF60" s="107" t="s">
        <v>162</v>
      </c>
      <c r="AG60" s="113" t="s">
        <v>166</v>
      </c>
      <c r="AH60" s="113"/>
      <c r="AI60" s="107" t="s">
        <v>167</v>
      </c>
    </row>
    <row r="61" spans="1:35" s="101" customFormat="1" ht="86.25" customHeight="1" x14ac:dyDescent="0.25">
      <c r="A61" s="108"/>
      <c r="B61" s="107">
        <v>46</v>
      </c>
      <c r="C61" s="93" t="s">
        <v>97</v>
      </c>
      <c r="D61" s="93" t="s">
        <v>100</v>
      </c>
      <c r="E61" s="93" t="s">
        <v>102</v>
      </c>
      <c r="F61" s="93" t="s">
        <v>108</v>
      </c>
      <c r="G61" s="110" t="s">
        <v>229</v>
      </c>
      <c r="H61" s="111"/>
      <c r="I61" s="111"/>
      <c r="J61" s="112"/>
      <c r="K61" s="110" t="s">
        <v>230</v>
      </c>
      <c r="L61" s="111"/>
      <c r="M61" s="111"/>
      <c r="N61" s="112"/>
      <c r="O61" s="107">
        <v>1</v>
      </c>
      <c r="P61" s="107">
        <v>4</v>
      </c>
      <c r="Q61" s="107">
        <f t="shared" si="16"/>
        <v>5</v>
      </c>
      <c r="R61" s="93" t="s">
        <v>56</v>
      </c>
      <c r="S61" s="93" t="s">
        <v>178</v>
      </c>
      <c r="T61" s="110" t="s">
        <v>341</v>
      </c>
      <c r="U61" s="111"/>
      <c r="V61" s="111"/>
      <c r="W61" s="111"/>
      <c r="X61" s="111"/>
      <c r="Y61" s="112"/>
      <c r="Z61" s="107">
        <v>1</v>
      </c>
      <c r="AA61" s="107">
        <v>2</v>
      </c>
      <c r="AB61" s="107">
        <f t="shared" si="1"/>
        <v>3</v>
      </c>
      <c r="AC61" s="93" t="s">
        <v>57</v>
      </c>
      <c r="AD61" s="94" t="s">
        <v>92</v>
      </c>
      <c r="AE61" s="107" t="s">
        <v>101</v>
      </c>
      <c r="AF61" s="107" t="s">
        <v>104</v>
      </c>
      <c r="AG61" s="110" t="s">
        <v>287</v>
      </c>
      <c r="AH61" s="112"/>
      <c r="AI61" s="107" t="s">
        <v>226</v>
      </c>
    </row>
    <row r="62" spans="1:35" s="101" customFormat="1" ht="72.75" customHeight="1" x14ac:dyDescent="0.25">
      <c r="A62" s="174"/>
      <c r="B62" s="107">
        <v>47</v>
      </c>
      <c r="C62" s="93" t="s">
        <v>98</v>
      </c>
      <c r="D62" s="93" t="s">
        <v>100</v>
      </c>
      <c r="E62" s="93" t="s">
        <v>102</v>
      </c>
      <c r="F62" s="93" t="s">
        <v>109</v>
      </c>
      <c r="G62" s="119" t="s">
        <v>342</v>
      </c>
      <c r="H62" s="119"/>
      <c r="I62" s="119"/>
      <c r="J62" s="119"/>
      <c r="K62" s="113" t="s">
        <v>343</v>
      </c>
      <c r="L62" s="113"/>
      <c r="M62" s="113"/>
      <c r="N62" s="113"/>
      <c r="O62" s="107">
        <v>2</v>
      </c>
      <c r="P62" s="107">
        <v>3</v>
      </c>
      <c r="Q62" s="107">
        <f t="shared" si="16"/>
        <v>5</v>
      </c>
      <c r="R62" s="93" t="s">
        <v>56</v>
      </c>
      <c r="S62" s="93" t="s">
        <v>92</v>
      </c>
      <c r="T62" s="113" t="s">
        <v>125</v>
      </c>
      <c r="U62" s="113"/>
      <c r="V62" s="113"/>
      <c r="W62" s="113"/>
      <c r="X62" s="113"/>
      <c r="Y62" s="113"/>
      <c r="Z62" s="107">
        <v>1</v>
      </c>
      <c r="AA62" s="107">
        <v>1</v>
      </c>
      <c r="AB62" s="107">
        <f t="shared" si="1"/>
        <v>2</v>
      </c>
      <c r="AC62" s="93" t="s">
        <v>57</v>
      </c>
      <c r="AD62" s="93" t="s">
        <v>92</v>
      </c>
      <c r="AE62" s="107" t="s">
        <v>101</v>
      </c>
      <c r="AF62" s="107" t="s">
        <v>104</v>
      </c>
      <c r="AG62" s="113" t="s">
        <v>344</v>
      </c>
      <c r="AH62" s="113"/>
      <c r="AI62" s="107" t="s">
        <v>76</v>
      </c>
    </row>
    <row r="63" spans="1:35" s="101" customFormat="1" ht="75.95" customHeight="1" x14ac:dyDescent="0.25">
      <c r="A63" s="174"/>
      <c r="B63" s="107">
        <v>48</v>
      </c>
      <c r="C63" s="93" t="s">
        <v>98</v>
      </c>
      <c r="D63" s="93" t="s">
        <v>100</v>
      </c>
      <c r="E63" s="93" t="s">
        <v>102</v>
      </c>
      <c r="F63" s="93" t="s">
        <v>109</v>
      </c>
      <c r="G63" s="113" t="s">
        <v>73</v>
      </c>
      <c r="H63" s="113"/>
      <c r="I63" s="113"/>
      <c r="J63" s="113"/>
      <c r="K63" s="113" t="s">
        <v>168</v>
      </c>
      <c r="L63" s="113"/>
      <c r="M63" s="113"/>
      <c r="N63" s="113"/>
      <c r="O63" s="107">
        <v>2</v>
      </c>
      <c r="P63" s="107">
        <v>3</v>
      </c>
      <c r="Q63" s="107">
        <f t="shared" si="16"/>
        <v>5</v>
      </c>
      <c r="R63" s="93" t="s">
        <v>56</v>
      </c>
      <c r="S63" s="93" t="s">
        <v>92</v>
      </c>
      <c r="T63" s="110" t="s">
        <v>111</v>
      </c>
      <c r="U63" s="111"/>
      <c r="V63" s="111"/>
      <c r="W63" s="111"/>
      <c r="X63" s="111"/>
      <c r="Y63" s="112"/>
      <c r="Z63" s="107">
        <v>1</v>
      </c>
      <c r="AA63" s="107">
        <v>1</v>
      </c>
      <c r="AB63" s="107">
        <f t="shared" si="1"/>
        <v>2</v>
      </c>
      <c r="AC63" s="93" t="s">
        <v>57</v>
      </c>
      <c r="AD63" s="93" t="s">
        <v>92</v>
      </c>
      <c r="AE63" s="107" t="s">
        <v>128</v>
      </c>
      <c r="AF63" s="107" t="s">
        <v>161</v>
      </c>
      <c r="AG63" s="113" t="s">
        <v>288</v>
      </c>
      <c r="AH63" s="113"/>
      <c r="AI63" s="107" t="s">
        <v>79</v>
      </c>
    </row>
    <row r="64" spans="1:35" s="101" customFormat="1" ht="105" customHeight="1" x14ac:dyDescent="0.25">
      <c r="A64" s="100"/>
      <c r="B64" s="107">
        <v>49</v>
      </c>
      <c r="C64" s="93" t="s">
        <v>98</v>
      </c>
      <c r="D64" s="93" t="s">
        <v>100</v>
      </c>
      <c r="E64" s="93" t="s">
        <v>102</v>
      </c>
      <c r="F64" s="93" t="s">
        <v>106</v>
      </c>
      <c r="G64" s="110" t="s">
        <v>231</v>
      </c>
      <c r="H64" s="111"/>
      <c r="I64" s="111"/>
      <c r="J64" s="112"/>
      <c r="K64" s="110" t="s">
        <v>190</v>
      </c>
      <c r="L64" s="111"/>
      <c r="M64" s="111"/>
      <c r="N64" s="112"/>
      <c r="O64" s="107">
        <v>2</v>
      </c>
      <c r="P64" s="107">
        <v>3</v>
      </c>
      <c r="Q64" s="107">
        <f>+O64+P64</f>
        <v>5</v>
      </c>
      <c r="R64" s="93" t="s">
        <v>56</v>
      </c>
      <c r="S64" s="93" t="s">
        <v>178</v>
      </c>
      <c r="T64" s="110" t="s">
        <v>345</v>
      </c>
      <c r="U64" s="111"/>
      <c r="V64" s="111"/>
      <c r="W64" s="111"/>
      <c r="X64" s="111"/>
      <c r="Y64" s="112"/>
      <c r="Z64" s="107">
        <v>1</v>
      </c>
      <c r="AA64" s="107">
        <v>1</v>
      </c>
      <c r="AB64" s="107">
        <f>+Z64+AA64</f>
        <v>2</v>
      </c>
      <c r="AC64" s="93" t="s">
        <v>57</v>
      </c>
      <c r="AD64" s="94" t="s">
        <v>261</v>
      </c>
      <c r="AE64" s="107" t="s">
        <v>128</v>
      </c>
      <c r="AF64" s="107" t="s">
        <v>232</v>
      </c>
      <c r="AG64" s="110" t="s">
        <v>289</v>
      </c>
      <c r="AH64" s="112"/>
      <c r="AI64" s="107" t="s">
        <v>75</v>
      </c>
    </row>
    <row r="65" spans="1:35" s="101" customFormat="1" ht="102.75" customHeight="1" x14ac:dyDescent="0.25">
      <c r="A65" s="100"/>
      <c r="B65" s="107">
        <v>50</v>
      </c>
      <c r="C65" s="93" t="s">
        <v>98</v>
      </c>
      <c r="D65" s="93" t="s">
        <v>100</v>
      </c>
      <c r="E65" s="93" t="s">
        <v>102</v>
      </c>
      <c r="F65" s="93" t="s">
        <v>106</v>
      </c>
      <c r="G65" s="110" t="s">
        <v>346</v>
      </c>
      <c r="H65" s="111"/>
      <c r="I65" s="111"/>
      <c r="J65" s="112"/>
      <c r="K65" s="110" t="s">
        <v>347</v>
      </c>
      <c r="L65" s="111"/>
      <c r="M65" s="111"/>
      <c r="N65" s="112"/>
      <c r="O65" s="107">
        <v>1</v>
      </c>
      <c r="P65" s="107">
        <v>2</v>
      </c>
      <c r="Q65" s="107">
        <f>+O65+P65</f>
        <v>3</v>
      </c>
      <c r="R65" s="93" t="s">
        <v>57</v>
      </c>
      <c r="S65" s="93" t="s">
        <v>178</v>
      </c>
      <c r="T65" s="110" t="s">
        <v>290</v>
      </c>
      <c r="U65" s="111"/>
      <c r="V65" s="111"/>
      <c r="W65" s="111"/>
      <c r="X65" s="111"/>
      <c r="Y65" s="112"/>
      <c r="Z65" s="107">
        <v>1</v>
      </c>
      <c r="AA65" s="107">
        <v>1</v>
      </c>
      <c r="AB65" s="107">
        <f>+Z65+AA65</f>
        <v>2</v>
      </c>
      <c r="AC65" s="93" t="s">
        <v>57</v>
      </c>
      <c r="AD65" s="94" t="s">
        <v>261</v>
      </c>
      <c r="AE65" s="107" t="s">
        <v>128</v>
      </c>
      <c r="AF65" s="107" t="s">
        <v>129</v>
      </c>
      <c r="AG65" s="110" t="s">
        <v>291</v>
      </c>
      <c r="AH65" s="112"/>
      <c r="AI65" s="107" t="s">
        <v>75</v>
      </c>
    </row>
    <row r="66" spans="1:35" s="101" customFormat="1" ht="123.95" customHeight="1" x14ac:dyDescent="0.25">
      <c r="A66" s="100"/>
      <c r="B66" s="107">
        <v>51</v>
      </c>
      <c r="C66" s="93" t="s">
        <v>98</v>
      </c>
      <c r="D66" s="93" t="s">
        <v>100</v>
      </c>
      <c r="E66" s="93" t="s">
        <v>102</v>
      </c>
      <c r="F66" s="93" t="s">
        <v>106</v>
      </c>
      <c r="G66" s="110" t="s">
        <v>349</v>
      </c>
      <c r="H66" s="111"/>
      <c r="I66" s="111"/>
      <c r="J66" s="112"/>
      <c r="K66" s="110" t="s">
        <v>348</v>
      </c>
      <c r="L66" s="111"/>
      <c r="M66" s="111"/>
      <c r="N66" s="112"/>
      <c r="O66" s="107">
        <v>2</v>
      </c>
      <c r="P66" s="107">
        <v>4</v>
      </c>
      <c r="Q66" s="107">
        <f>+O66+P66</f>
        <v>6</v>
      </c>
      <c r="R66" s="93" t="s">
        <v>60</v>
      </c>
      <c r="S66" s="93" t="s">
        <v>178</v>
      </c>
      <c r="T66" s="110" t="s">
        <v>292</v>
      </c>
      <c r="U66" s="111"/>
      <c r="V66" s="111"/>
      <c r="W66" s="111"/>
      <c r="X66" s="111"/>
      <c r="Y66" s="112"/>
      <c r="Z66" s="107">
        <v>1</v>
      </c>
      <c r="AA66" s="107">
        <v>2</v>
      </c>
      <c r="AB66" s="107">
        <f>+Z66+AA66</f>
        <v>3</v>
      </c>
      <c r="AC66" s="93" t="s">
        <v>57</v>
      </c>
      <c r="AD66" s="94" t="s">
        <v>266</v>
      </c>
      <c r="AE66" s="107" t="s">
        <v>128</v>
      </c>
      <c r="AF66" s="107" t="s">
        <v>77</v>
      </c>
      <c r="AG66" s="110" t="s">
        <v>297</v>
      </c>
      <c r="AH66" s="112"/>
      <c r="AI66" s="107" t="s">
        <v>76</v>
      </c>
    </row>
    <row r="67" spans="1:35" s="101" customFormat="1" ht="144.75" customHeight="1" x14ac:dyDescent="0.25">
      <c r="A67" s="100"/>
      <c r="B67" s="107">
        <v>52</v>
      </c>
      <c r="C67" s="93" t="s">
        <v>98</v>
      </c>
      <c r="D67" s="93" t="s">
        <v>100</v>
      </c>
      <c r="E67" s="93" t="s">
        <v>102</v>
      </c>
      <c r="F67" s="93" t="s">
        <v>106</v>
      </c>
      <c r="G67" s="114" t="s">
        <v>234</v>
      </c>
      <c r="H67" s="115"/>
      <c r="I67" s="115"/>
      <c r="J67" s="116"/>
      <c r="K67" s="110" t="s">
        <v>233</v>
      </c>
      <c r="L67" s="111"/>
      <c r="M67" s="111"/>
      <c r="N67" s="112"/>
      <c r="O67" s="107">
        <v>2</v>
      </c>
      <c r="P67" s="107">
        <v>4</v>
      </c>
      <c r="Q67" s="107">
        <f>+O67+P67</f>
        <v>6</v>
      </c>
      <c r="R67" s="93" t="s">
        <v>60</v>
      </c>
      <c r="S67" s="93" t="s">
        <v>175</v>
      </c>
      <c r="T67" s="110" t="s">
        <v>293</v>
      </c>
      <c r="U67" s="111"/>
      <c r="V67" s="111"/>
      <c r="W67" s="111"/>
      <c r="X67" s="111"/>
      <c r="Y67" s="112"/>
      <c r="Z67" s="107">
        <v>2</v>
      </c>
      <c r="AA67" s="107">
        <v>2</v>
      </c>
      <c r="AB67" s="107">
        <f>+Z67+AA67</f>
        <v>4</v>
      </c>
      <c r="AC67" s="93" t="s">
        <v>57</v>
      </c>
      <c r="AD67" s="94" t="s">
        <v>261</v>
      </c>
      <c r="AE67" s="107" t="s">
        <v>128</v>
      </c>
      <c r="AF67" s="107" t="s">
        <v>77</v>
      </c>
      <c r="AG67" s="110" t="s">
        <v>296</v>
      </c>
      <c r="AH67" s="112"/>
      <c r="AI67" s="107" t="s">
        <v>76</v>
      </c>
    </row>
    <row r="68" spans="1:35" s="101" customFormat="1" ht="89.1" customHeight="1" x14ac:dyDescent="0.25">
      <c r="A68" s="108"/>
      <c r="B68" s="107">
        <v>53</v>
      </c>
      <c r="C68" s="93" t="s">
        <v>98</v>
      </c>
      <c r="D68" s="93" t="s">
        <v>100</v>
      </c>
      <c r="E68" s="93" t="s">
        <v>102</v>
      </c>
      <c r="F68" s="93" t="s">
        <v>106</v>
      </c>
      <c r="G68" s="113" t="s">
        <v>181</v>
      </c>
      <c r="H68" s="113"/>
      <c r="I68" s="113"/>
      <c r="J68" s="113"/>
      <c r="K68" s="110" t="s">
        <v>233</v>
      </c>
      <c r="L68" s="111"/>
      <c r="M68" s="111"/>
      <c r="N68" s="112"/>
      <c r="O68" s="107">
        <v>2</v>
      </c>
      <c r="P68" s="107">
        <v>4</v>
      </c>
      <c r="Q68" s="107">
        <f t="shared" ref="Q68" si="21">+O68+P68</f>
        <v>6</v>
      </c>
      <c r="R68" s="93" t="s">
        <v>60</v>
      </c>
      <c r="S68" s="93" t="s">
        <v>178</v>
      </c>
      <c r="T68" s="113" t="s">
        <v>238</v>
      </c>
      <c r="U68" s="113"/>
      <c r="V68" s="113"/>
      <c r="W68" s="113"/>
      <c r="X68" s="113"/>
      <c r="Y68" s="113"/>
      <c r="Z68" s="107">
        <v>1</v>
      </c>
      <c r="AA68" s="107">
        <v>2</v>
      </c>
      <c r="AB68" s="107">
        <f t="shared" ref="AB68" si="22">+Z68+AA68</f>
        <v>3</v>
      </c>
      <c r="AC68" s="93" t="s">
        <v>57</v>
      </c>
      <c r="AD68" s="94" t="s">
        <v>261</v>
      </c>
      <c r="AE68" s="107" t="s">
        <v>128</v>
      </c>
      <c r="AF68" s="107" t="s">
        <v>77</v>
      </c>
      <c r="AG68" s="113" t="s">
        <v>295</v>
      </c>
      <c r="AH68" s="113"/>
      <c r="AI68" s="107" t="s">
        <v>76</v>
      </c>
    </row>
    <row r="69" spans="1:35" s="101" customFormat="1" ht="123.95" customHeight="1" x14ac:dyDescent="0.25">
      <c r="A69" s="103"/>
      <c r="B69" s="107">
        <v>54</v>
      </c>
      <c r="C69" s="93" t="s">
        <v>97</v>
      </c>
      <c r="D69" s="93" t="s">
        <v>100</v>
      </c>
      <c r="E69" s="93" t="s">
        <v>102</v>
      </c>
      <c r="F69" s="93" t="s">
        <v>106</v>
      </c>
      <c r="G69" s="110" t="s">
        <v>294</v>
      </c>
      <c r="H69" s="111"/>
      <c r="I69" s="111"/>
      <c r="J69" s="112"/>
      <c r="K69" s="110" t="s">
        <v>235</v>
      </c>
      <c r="L69" s="111"/>
      <c r="M69" s="111"/>
      <c r="N69" s="112"/>
      <c r="O69" s="107">
        <v>3</v>
      </c>
      <c r="P69" s="107">
        <v>2</v>
      </c>
      <c r="Q69" s="107">
        <f t="shared" ref="Q69" si="23">+O69+P69</f>
        <v>5</v>
      </c>
      <c r="R69" s="93" t="s">
        <v>56</v>
      </c>
      <c r="S69" s="93" t="s">
        <v>264</v>
      </c>
      <c r="T69" s="110" t="s">
        <v>350</v>
      </c>
      <c r="U69" s="111"/>
      <c r="V69" s="111"/>
      <c r="W69" s="111"/>
      <c r="X69" s="111"/>
      <c r="Y69" s="112"/>
      <c r="Z69" s="107">
        <v>1</v>
      </c>
      <c r="AA69" s="107">
        <v>1</v>
      </c>
      <c r="AB69" s="107">
        <f t="shared" ref="AB69" si="24">+Z69+AA69</f>
        <v>2</v>
      </c>
      <c r="AC69" s="93" t="s">
        <v>57</v>
      </c>
      <c r="AD69" s="94" t="s">
        <v>269</v>
      </c>
      <c r="AE69" s="107" t="s">
        <v>128</v>
      </c>
      <c r="AF69" s="107" t="s">
        <v>236</v>
      </c>
      <c r="AG69" s="110" t="s">
        <v>298</v>
      </c>
      <c r="AH69" s="112"/>
      <c r="AI69" s="107" t="s">
        <v>237</v>
      </c>
    </row>
    <row r="70" spans="1:35" s="101" customFormat="1" ht="104.1" customHeight="1" x14ac:dyDescent="0.25">
      <c r="A70" s="108"/>
      <c r="B70" s="107">
        <v>55</v>
      </c>
      <c r="C70" s="93" t="s">
        <v>98</v>
      </c>
      <c r="D70" s="93" t="s">
        <v>100</v>
      </c>
      <c r="E70" s="93" t="s">
        <v>102</v>
      </c>
      <c r="F70" s="93" t="s">
        <v>107</v>
      </c>
      <c r="G70" s="113" t="s">
        <v>81</v>
      </c>
      <c r="H70" s="113"/>
      <c r="I70" s="113"/>
      <c r="J70" s="113"/>
      <c r="K70" s="113" t="s">
        <v>239</v>
      </c>
      <c r="L70" s="113"/>
      <c r="M70" s="113"/>
      <c r="N70" s="113"/>
      <c r="O70" s="107">
        <v>2</v>
      </c>
      <c r="P70" s="107">
        <v>3</v>
      </c>
      <c r="Q70" s="107">
        <f t="shared" si="16"/>
        <v>5</v>
      </c>
      <c r="R70" s="93" t="s">
        <v>56</v>
      </c>
      <c r="S70" s="93" t="s">
        <v>92</v>
      </c>
      <c r="T70" s="113" t="s">
        <v>169</v>
      </c>
      <c r="U70" s="113"/>
      <c r="V70" s="113"/>
      <c r="W70" s="113"/>
      <c r="X70" s="113"/>
      <c r="Y70" s="113"/>
      <c r="Z70" s="107">
        <v>1</v>
      </c>
      <c r="AA70" s="107">
        <v>2</v>
      </c>
      <c r="AB70" s="107">
        <f t="shared" si="1"/>
        <v>3</v>
      </c>
      <c r="AC70" s="93" t="s">
        <v>57</v>
      </c>
      <c r="AD70" s="93" t="s">
        <v>269</v>
      </c>
      <c r="AE70" s="107" t="s">
        <v>128</v>
      </c>
      <c r="AF70" s="107" t="s">
        <v>78</v>
      </c>
      <c r="AG70" s="113" t="s">
        <v>299</v>
      </c>
      <c r="AH70" s="113"/>
      <c r="AI70" s="107" t="s">
        <v>79</v>
      </c>
    </row>
    <row r="71" spans="1:35" s="101" customFormat="1" ht="104.1" customHeight="1" x14ac:dyDescent="0.25">
      <c r="A71" s="108"/>
      <c r="B71" s="107">
        <v>56</v>
      </c>
      <c r="C71" s="93" t="s">
        <v>98</v>
      </c>
      <c r="D71" s="93" t="s">
        <v>100</v>
      </c>
      <c r="E71" s="93" t="s">
        <v>102</v>
      </c>
      <c r="F71" s="93" t="s">
        <v>135</v>
      </c>
      <c r="G71" s="113" t="s">
        <v>182</v>
      </c>
      <c r="H71" s="113"/>
      <c r="I71" s="113"/>
      <c r="J71" s="113"/>
      <c r="K71" s="113" t="s">
        <v>241</v>
      </c>
      <c r="L71" s="113"/>
      <c r="M71" s="113"/>
      <c r="N71" s="113"/>
      <c r="O71" s="107">
        <v>4</v>
      </c>
      <c r="P71" s="107">
        <v>3</v>
      </c>
      <c r="Q71" s="107">
        <f t="shared" ref="Q71" si="25">+O71+P71</f>
        <v>7</v>
      </c>
      <c r="R71" s="93" t="s">
        <v>60</v>
      </c>
      <c r="S71" s="93" t="s">
        <v>175</v>
      </c>
      <c r="T71" s="113" t="s">
        <v>300</v>
      </c>
      <c r="U71" s="113"/>
      <c r="V71" s="113"/>
      <c r="W71" s="113"/>
      <c r="X71" s="113"/>
      <c r="Y71" s="113"/>
      <c r="Z71" s="107">
        <v>3</v>
      </c>
      <c r="AA71" s="107">
        <v>1</v>
      </c>
      <c r="AB71" s="107">
        <f t="shared" ref="AB71" si="26">+Z71+AA71</f>
        <v>4</v>
      </c>
      <c r="AC71" s="93" t="s">
        <v>57</v>
      </c>
      <c r="AD71" s="93" t="s">
        <v>269</v>
      </c>
      <c r="AE71" s="107" t="s">
        <v>128</v>
      </c>
      <c r="AF71" s="107" t="s">
        <v>129</v>
      </c>
      <c r="AG71" s="113" t="s">
        <v>301</v>
      </c>
      <c r="AH71" s="113"/>
      <c r="AI71" s="107" t="s">
        <v>79</v>
      </c>
    </row>
    <row r="72" spans="1:35" s="101" customFormat="1" ht="104.1" customHeight="1" x14ac:dyDescent="0.25">
      <c r="A72" s="108"/>
      <c r="B72" s="107">
        <v>57</v>
      </c>
      <c r="C72" s="93" t="s">
        <v>98</v>
      </c>
      <c r="D72" s="93" t="s">
        <v>100</v>
      </c>
      <c r="E72" s="93" t="s">
        <v>102</v>
      </c>
      <c r="F72" s="93" t="s">
        <v>135</v>
      </c>
      <c r="G72" s="110" t="s">
        <v>242</v>
      </c>
      <c r="H72" s="111"/>
      <c r="I72" s="111"/>
      <c r="J72" s="112"/>
      <c r="K72" s="110" t="s">
        <v>240</v>
      </c>
      <c r="L72" s="111"/>
      <c r="M72" s="111"/>
      <c r="N72" s="112"/>
      <c r="O72" s="107">
        <v>4</v>
      </c>
      <c r="P72" s="107">
        <v>3</v>
      </c>
      <c r="Q72" s="107">
        <f t="shared" ref="Q72" si="27">+O72+P72</f>
        <v>7</v>
      </c>
      <c r="R72" s="93" t="s">
        <v>60</v>
      </c>
      <c r="S72" s="93" t="s">
        <v>175</v>
      </c>
      <c r="T72" s="113" t="s">
        <v>300</v>
      </c>
      <c r="U72" s="113"/>
      <c r="V72" s="113"/>
      <c r="W72" s="113"/>
      <c r="X72" s="113"/>
      <c r="Y72" s="113"/>
      <c r="Z72" s="107">
        <v>3</v>
      </c>
      <c r="AA72" s="107">
        <v>1</v>
      </c>
      <c r="AB72" s="107">
        <f t="shared" ref="AB72" si="28">+Z72+AA72</f>
        <v>4</v>
      </c>
      <c r="AC72" s="93" t="s">
        <v>57</v>
      </c>
      <c r="AD72" s="94" t="s">
        <v>269</v>
      </c>
      <c r="AE72" s="107" t="s">
        <v>128</v>
      </c>
      <c r="AF72" s="107" t="s">
        <v>129</v>
      </c>
      <c r="AG72" s="113" t="s">
        <v>301</v>
      </c>
      <c r="AH72" s="113"/>
      <c r="AI72" s="107" t="s">
        <v>79</v>
      </c>
    </row>
    <row r="73" spans="1:35" s="101" customFormat="1" ht="104.1" customHeight="1" x14ac:dyDescent="0.25">
      <c r="A73" s="103"/>
      <c r="B73" s="107">
        <v>58</v>
      </c>
      <c r="C73" s="93" t="s">
        <v>98</v>
      </c>
      <c r="D73" s="93" t="s">
        <v>100</v>
      </c>
      <c r="E73" s="93" t="s">
        <v>102</v>
      </c>
      <c r="F73" s="93" t="s">
        <v>135</v>
      </c>
      <c r="G73" s="113" t="s">
        <v>243</v>
      </c>
      <c r="H73" s="113"/>
      <c r="I73" s="113"/>
      <c r="J73" s="113"/>
      <c r="K73" s="113" t="s">
        <v>183</v>
      </c>
      <c r="L73" s="113"/>
      <c r="M73" s="113"/>
      <c r="N73" s="113"/>
      <c r="O73" s="107">
        <v>4</v>
      </c>
      <c r="P73" s="107">
        <v>3</v>
      </c>
      <c r="Q73" s="107">
        <f>+O73+P73</f>
        <v>7</v>
      </c>
      <c r="R73" s="93" t="s">
        <v>60</v>
      </c>
      <c r="S73" s="93" t="s">
        <v>175</v>
      </c>
      <c r="T73" s="117" t="s">
        <v>184</v>
      </c>
      <c r="U73" s="117"/>
      <c r="V73" s="117"/>
      <c r="W73" s="117"/>
      <c r="X73" s="117"/>
      <c r="Y73" s="117"/>
      <c r="Z73" s="107">
        <v>4</v>
      </c>
      <c r="AA73" s="107">
        <v>2</v>
      </c>
      <c r="AB73" s="107">
        <f t="shared" si="1"/>
        <v>6</v>
      </c>
      <c r="AC73" s="93" t="s">
        <v>60</v>
      </c>
      <c r="AD73" s="94" t="s">
        <v>269</v>
      </c>
      <c r="AE73" s="107" t="s">
        <v>128</v>
      </c>
      <c r="AF73" s="107" t="s">
        <v>129</v>
      </c>
      <c r="AG73" s="113" t="s">
        <v>302</v>
      </c>
      <c r="AH73" s="113"/>
      <c r="AI73" s="107" t="s">
        <v>79</v>
      </c>
    </row>
    <row r="74" spans="1:35" s="101" customFormat="1" ht="104.1" customHeight="1" x14ac:dyDescent="0.25">
      <c r="A74" s="103"/>
      <c r="B74" s="107">
        <v>59</v>
      </c>
      <c r="C74" s="93" t="s">
        <v>98</v>
      </c>
      <c r="D74" s="93" t="s">
        <v>100</v>
      </c>
      <c r="E74" s="93" t="s">
        <v>102</v>
      </c>
      <c r="F74" s="93" t="s">
        <v>135</v>
      </c>
      <c r="G74" s="113" t="s">
        <v>351</v>
      </c>
      <c r="H74" s="113"/>
      <c r="I74" s="113"/>
      <c r="J74" s="113"/>
      <c r="K74" s="113" t="s">
        <v>185</v>
      </c>
      <c r="L74" s="113"/>
      <c r="M74" s="113"/>
      <c r="N74" s="113"/>
      <c r="O74" s="107">
        <v>4</v>
      </c>
      <c r="P74" s="107">
        <v>3</v>
      </c>
      <c r="Q74" s="107">
        <f>+O74+P74</f>
        <v>7</v>
      </c>
      <c r="R74" s="93" t="s">
        <v>60</v>
      </c>
      <c r="S74" s="93" t="s">
        <v>178</v>
      </c>
      <c r="T74" s="117" t="s">
        <v>186</v>
      </c>
      <c r="U74" s="117"/>
      <c r="V74" s="117"/>
      <c r="W74" s="117"/>
      <c r="X74" s="117"/>
      <c r="Y74" s="117"/>
      <c r="Z74" s="107">
        <v>2</v>
      </c>
      <c r="AA74" s="107">
        <v>2</v>
      </c>
      <c r="AB74" s="107">
        <f t="shared" ref="AB74" si="29">+Z74+AA74</f>
        <v>4</v>
      </c>
      <c r="AC74" s="93" t="s">
        <v>57</v>
      </c>
      <c r="AD74" s="94" t="s">
        <v>261</v>
      </c>
      <c r="AE74" s="107" t="s">
        <v>128</v>
      </c>
      <c r="AF74" s="107" t="s">
        <v>129</v>
      </c>
      <c r="AG74" s="113" t="s">
        <v>302</v>
      </c>
      <c r="AH74" s="113"/>
      <c r="AI74" s="107" t="s">
        <v>79</v>
      </c>
    </row>
    <row r="75" spans="1:35" s="101" customFormat="1" ht="104.1" customHeight="1" x14ac:dyDescent="0.25">
      <c r="A75" s="103"/>
      <c r="B75" s="107">
        <v>60</v>
      </c>
      <c r="C75" s="93" t="s">
        <v>98</v>
      </c>
      <c r="D75" s="93" t="s">
        <v>100</v>
      </c>
      <c r="E75" s="93" t="s">
        <v>102</v>
      </c>
      <c r="F75" s="93" t="s">
        <v>135</v>
      </c>
      <c r="G75" s="113" t="s">
        <v>170</v>
      </c>
      <c r="H75" s="113"/>
      <c r="I75" s="113"/>
      <c r="J75" s="113"/>
      <c r="K75" s="113" t="s">
        <v>185</v>
      </c>
      <c r="L75" s="113"/>
      <c r="M75" s="113"/>
      <c r="N75" s="113"/>
      <c r="O75" s="107">
        <v>4</v>
      </c>
      <c r="P75" s="107">
        <v>3</v>
      </c>
      <c r="Q75" s="107">
        <f>+O75+P75</f>
        <v>7</v>
      </c>
      <c r="R75" s="93" t="s">
        <v>60</v>
      </c>
      <c r="S75" s="93" t="s">
        <v>178</v>
      </c>
      <c r="T75" s="117" t="s">
        <v>184</v>
      </c>
      <c r="U75" s="117"/>
      <c r="V75" s="117"/>
      <c r="W75" s="117"/>
      <c r="X75" s="117"/>
      <c r="Y75" s="117"/>
      <c r="Z75" s="107">
        <v>2</v>
      </c>
      <c r="AA75" s="107">
        <v>2</v>
      </c>
      <c r="AB75" s="107">
        <f>+Z75+AA75</f>
        <v>4</v>
      </c>
      <c r="AC75" s="93" t="s">
        <v>57</v>
      </c>
      <c r="AD75" s="94" t="s">
        <v>261</v>
      </c>
      <c r="AE75" s="107" t="s">
        <v>128</v>
      </c>
      <c r="AF75" s="107" t="s">
        <v>129</v>
      </c>
      <c r="AG75" s="110" t="s">
        <v>303</v>
      </c>
      <c r="AH75" s="112"/>
      <c r="AI75" s="107" t="s">
        <v>79</v>
      </c>
    </row>
    <row r="76" spans="1:35" s="101" customFormat="1" ht="104.1" customHeight="1" x14ac:dyDescent="0.25">
      <c r="A76" s="103"/>
      <c r="B76" s="107">
        <v>61</v>
      </c>
      <c r="C76" s="93" t="s">
        <v>98</v>
      </c>
      <c r="D76" s="93" t="s">
        <v>100</v>
      </c>
      <c r="E76" s="93" t="s">
        <v>102</v>
      </c>
      <c r="F76" s="93" t="s">
        <v>135</v>
      </c>
      <c r="G76" s="113" t="s">
        <v>244</v>
      </c>
      <c r="H76" s="113"/>
      <c r="I76" s="113"/>
      <c r="J76" s="113"/>
      <c r="K76" s="113" t="s">
        <v>187</v>
      </c>
      <c r="L76" s="113"/>
      <c r="M76" s="113"/>
      <c r="N76" s="113"/>
      <c r="O76" s="107">
        <v>4</v>
      </c>
      <c r="P76" s="107">
        <v>5</v>
      </c>
      <c r="Q76" s="107">
        <f>+O76+P76</f>
        <v>9</v>
      </c>
      <c r="R76" s="93" t="s">
        <v>131</v>
      </c>
      <c r="S76" s="93" t="s">
        <v>178</v>
      </c>
      <c r="T76" s="117" t="s">
        <v>184</v>
      </c>
      <c r="U76" s="117"/>
      <c r="V76" s="117"/>
      <c r="W76" s="117"/>
      <c r="X76" s="117"/>
      <c r="Y76" s="117"/>
      <c r="Z76" s="107">
        <v>3</v>
      </c>
      <c r="AA76" s="107">
        <v>2</v>
      </c>
      <c r="AB76" s="107">
        <f>+Z76+AA76</f>
        <v>5</v>
      </c>
      <c r="AC76" s="93" t="s">
        <v>56</v>
      </c>
      <c r="AD76" s="94" t="s">
        <v>261</v>
      </c>
      <c r="AE76" s="107" t="s">
        <v>128</v>
      </c>
      <c r="AF76" s="107" t="s">
        <v>129</v>
      </c>
      <c r="AG76" s="110" t="s">
        <v>303</v>
      </c>
      <c r="AH76" s="112"/>
      <c r="AI76" s="107" t="s">
        <v>79</v>
      </c>
    </row>
    <row r="77" spans="1:35" s="92" customFormat="1" ht="27.95" customHeight="1" x14ac:dyDescent="0.2"/>
    <row r="78" spans="1:35" s="92" customFormat="1" ht="33" customHeight="1" x14ac:dyDescent="0.2">
      <c r="B78" s="92" t="s">
        <v>171</v>
      </c>
    </row>
    <row r="79" spans="1:35" s="92" customFormat="1" ht="15.75" customHeight="1" x14ac:dyDescent="0.2">
      <c r="B79" s="92" t="s">
        <v>172</v>
      </c>
    </row>
    <row r="80" spans="1:35" s="30" customFormat="1" ht="27.95" customHeight="1" x14ac:dyDescent="0.25"/>
    <row r="81" s="30" customFormat="1" ht="27.95" customHeight="1" x14ac:dyDescent="0.25"/>
    <row r="82" s="30" customFormat="1" ht="27.95" customHeight="1" x14ac:dyDescent="0.25"/>
    <row r="83" s="30" customFormat="1" ht="27.95" customHeight="1" x14ac:dyDescent="0.25"/>
    <row r="84" s="30" customFormat="1" ht="27.95" customHeight="1" x14ac:dyDescent="0.25"/>
    <row r="85" s="30" customFormat="1" ht="27.95" customHeight="1" x14ac:dyDescent="0.25"/>
    <row r="86" s="30" customFormat="1" ht="27.95" customHeight="1" x14ac:dyDescent="0.25"/>
    <row r="87" s="30" customFormat="1" ht="27.95" customHeight="1" x14ac:dyDescent="0.25"/>
    <row r="88" s="30" customFormat="1" ht="27.95" customHeight="1" x14ac:dyDescent="0.25"/>
    <row r="89" s="30" customFormat="1" ht="27.95" customHeight="1" x14ac:dyDescent="0.25"/>
    <row r="90" s="30" customFormat="1" ht="27.95" customHeight="1" x14ac:dyDescent="0.25"/>
    <row r="91" s="30" customFormat="1" x14ac:dyDescent="0.25"/>
    <row r="92" s="30" customFormat="1" x14ac:dyDescent="0.25"/>
    <row r="93" s="30" customFormat="1" x14ac:dyDescent="0.25"/>
    <row r="94" s="30" customFormat="1" x14ac:dyDescent="0.25"/>
    <row r="95" s="30" customFormat="1" x14ac:dyDescent="0.25"/>
    <row r="96" s="30" customFormat="1" x14ac:dyDescent="0.25"/>
    <row r="97" s="30" customFormat="1" x14ac:dyDescent="0.25"/>
    <row r="98" s="30" customFormat="1" x14ac:dyDescent="0.25"/>
    <row r="99" s="30" customFormat="1" x14ac:dyDescent="0.25"/>
    <row r="100" s="30" customFormat="1" x14ac:dyDescent="0.25"/>
    <row r="101" s="30" customFormat="1" x14ac:dyDescent="0.25"/>
    <row r="102" s="30" customFormat="1" x14ac:dyDescent="0.25"/>
    <row r="103" s="30" customFormat="1" x14ac:dyDescent="0.25"/>
    <row r="104" s="30" customFormat="1" x14ac:dyDescent="0.25"/>
    <row r="105" s="30" customFormat="1" x14ac:dyDescent="0.25"/>
    <row r="106" s="30" customFormat="1" x14ac:dyDescent="0.25"/>
    <row r="107" s="30" customFormat="1" x14ac:dyDescent="0.25"/>
    <row r="108" s="30" customFormat="1" x14ac:dyDescent="0.25"/>
    <row r="109" s="30" customFormat="1" x14ac:dyDescent="0.25"/>
    <row r="110" s="30" customFormat="1" x14ac:dyDescent="0.25"/>
    <row r="111" s="30" customFormat="1" x14ac:dyDescent="0.25"/>
    <row r="112" s="30" customFormat="1" x14ac:dyDescent="0.25"/>
    <row r="113" s="30" customFormat="1" x14ac:dyDescent="0.25"/>
    <row r="114" s="30" customFormat="1" x14ac:dyDescent="0.25"/>
    <row r="115" s="30" customFormat="1" x14ac:dyDescent="0.25"/>
    <row r="116" s="30" customFormat="1" x14ac:dyDescent="0.25"/>
    <row r="117" s="30" customFormat="1" x14ac:dyDescent="0.25"/>
    <row r="118" s="30" customFormat="1" x14ac:dyDescent="0.25"/>
    <row r="119" s="30" customFormat="1" x14ac:dyDescent="0.25"/>
    <row r="120" s="30" customFormat="1" x14ac:dyDescent="0.25"/>
    <row r="121" s="30" customFormat="1" x14ac:dyDescent="0.25"/>
    <row r="122" s="30" customFormat="1" x14ac:dyDescent="0.25"/>
    <row r="123" s="30" customFormat="1" x14ac:dyDescent="0.25"/>
    <row r="124" s="30" customFormat="1" x14ac:dyDescent="0.25"/>
    <row r="125" s="30" customFormat="1" x14ac:dyDescent="0.25"/>
    <row r="126" s="30" customFormat="1" x14ac:dyDescent="0.25"/>
    <row r="127" s="30" customFormat="1" x14ac:dyDescent="0.25"/>
    <row r="128" s="30" customFormat="1" x14ac:dyDescent="0.25"/>
    <row r="129" s="30" customFormat="1" x14ac:dyDescent="0.25"/>
    <row r="130" s="30" customFormat="1" x14ac:dyDescent="0.25"/>
    <row r="131" s="30" customFormat="1" x14ac:dyDescent="0.25"/>
    <row r="132" s="30" customFormat="1" x14ac:dyDescent="0.25"/>
    <row r="133" s="30" customFormat="1" x14ac:dyDescent="0.25"/>
    <row r="134" s="30" customFormat="1" x14ac:dyDescent="0.25"/>
    <row r="135" s="30" customFormat="1" x14ac:dyDescent="0.25"/>
    <row r="136" s="30" customFormat="1" x14ac:dyDescent="0.25"/>
    <row r="137" s="30" customFormat="1" x14ac:dyDescent="0.25"/>
    <row r="138" s="30" customFormat="1" x14ac:dyDescent="0.25"/>
    <row r="139" s="30" customFormat="1" x14ac:dyDescent="0.25"/>
    <row r="140" s="30" customFormat="1" x14ac:dyDescent="0.25"/>
    <row r="141" s="30" customFormat="1" x14ac:dyDescent="0.25"/>
    <row r="142" s="30" customFormat="1" x14ac:dyDescent="0.25"/>
    <row r="143" s="30" customFormat="1" x14ac:dyDescent="0.25"/>
    <row r="144" s="30" customFormat="1" x14ac:dyDescent="0.25"/>
    <row r="145" s="30" customFormat="1" x14ac:dyDescent="0.25"/>
    <row r="146" s="30" customFormat="1" x14ac:dyDescent="0.25"/>
    <row r="147" s="30" customFormat="1" x14ac:dyDescent="0.25"/>
    <row r="148" s="30" customFormat="1" x14ac:dyDescent="0.25"/>
    <row r="149" s="30" customFormat="1" x14ac:dyDescent="0.25"/>
    <row r="150" s="30" customFormat="1" x14ac:dyDescent="0.25"/>
    <row r="151" s="30" customFormat="1" x14ac:dyDescent="0.25"/>
    <row r="152" s="30" customFormat="1" x14ac:dyDescent="0.25"/>
    <row r="153" s="30" customFormat="1" x14ac:dyDescent="0.25"/>
    <row r="154" s="30" customFormat="1" x14ac:dyDescent="0.25"/>
    <row r="155" s="30" customFormat="1" x14ac:dyDescent="0.25"/>
    <row r="156" s="30" customFormat="1" x14ac:dyDescent="0.25"/>
    <row r="157" s="30" customFormat="1" x14ac:dyDescent="0.25"/>
    <row r="158" s="30" customFormat="1" x14ac:dyDescent="0.25"/>
    <row r="159" s="30" customFormat="1" x14ac:dyDescent="0.25"/>
    <row r="160" s="30" customFormat="1" x14ac:dyDescent="0.25"/>
    <row r="161" s="30" customFormat="1" x14ac:dyDescent="0.25"/>
    <row r="162" s="30" customFormat="1" x14ac:dyDescent="0.25"/>
    <row r="163" s="30" customFormat="1" x14ac:dyDescent="0.25"/>
    <row r="164" s="30" customFormat="1" x14ac:dyDescent="0.25"/>
    <row r="165" s="30" customFormat="1" x14ac:dyDescent="0.25"/>
    <row r="166" s="30" customFormat="1" x14ac:dyDescent="0.25"/>
    <row r="167" s="30" customFormat="1" x14ac:dyDescent="0.25"/>
    <row r="168" s="30" customFormat="1" x14ac:dyDescent="0.25"/>
    <row r="169" s="30" customFormat="1" x14ac:dyDescent="0.25"/>
    <row r="170" s="30" customFormat="1" x14ac:dyDescent="0.25"/>
    <row r="171" s="30" customFormat="1" x14ac:dyDescent="0.25"/>
    <row r="172" s="30" customFormat="1" x14ac:dyDescent="0.25"/>
    <row r="173" s="30" customFormat="1" x14ac:dyDescent="0.25"/>
    <row r="174" s="30" customFormat="1" x14ac:dyDescent="0.25"/>
    <row r="175" s="30" customFormat="1" x14ac:dyDescent="0.25"/>
    <row r="176" s="30" customFormat="1" x14ac:dyDescent="0.25"/>
    <row r="177" s="30" customFormat="1" x14ac:dyDescent="0.25"/>
    <row r="178" s="30" customFormat="1" x14ac:dyDescent="0.25"/>
    <row r="179" s="30" customFormat="1" x14ac:dyDescent="0.25"/>
    <row r="180" s="30" customFormat="1" x14ac:dyDescent="0.25"/>
    <row r="181" s="30" customFormat="1" x14ac:dyDescent="0.25"/>
    <row r="182" s="30" customFormat="1" x14ac:dyDescent="0.25"/>
    <row r="183" s="30" customFormat="1" x14ac:dyDescent="0.25"/>
    <row r="184" s="30" customFormat="1" x14ac:dyDescent="0.25"/>
    <row r="185" s="30" customFormat="1" x14ac:dyDescent="0.25"/>
    <row r="186" s="30" customFormat="1" x14ac:dyDescent="0.25"/>
    <row r="187" s="30" customFormat="1" x14ac:dyDescent="0.25"/>
    <row r="188" s="30" customFormat="1" x14ac:dyDescent="0.25"/>
    <row r="189" s="30" customFormat="1" x14ac:dyDescent="0.25"/>
    <row r="190" s="30" customFormat="1" x14ac:dyDescent="0.25"/>
    <row r="191" s="30" customFormat="1" x14ac:dyDescent="0.25"/>
    <row r="192" s="30" customFormat="1" x14ac:dyDescent="0.25"/>
    <row r="193" s="30" customFormat="1" x14ac:dyDescent="0.25"/>
    <row r="194" s="30" customFormat="1" x14ac:dyDescent="0.25"/>
    <row r="195" s="30" customFormat="1" x14ac:dyDescent="0.25"/>
    <row r="196" s="30" customFormat="1" x14ac:dyDescent="0.25"/>
    <row r="197" s="30" customFormat="1" x14ac:dyDescent="0.25"/>
    <row r="198" s="30" customFormat="1" x14ac:dyDescent="0.25"/>
    <row r="199" s="30" customFormat="1" x14ac:dyDescent="0.25"/>
    <row r="200" s="30" customFormat="1" x14ac:dyDescent="0.25"/>
    <row r="201" s="30" customFormat="1" x14ac:dyDescent="0.25"/>
    <row r="202" s="30" customFormat="1" x14ac:dyDescent="0.25"/>
    <row r="203" s="30" customFormat="1" x14ac:dyDescent="0.25"/>
    <row r="204" s="30" customFormat="1" x14ac:dyDescent="0.25"/>
    <row r="205" s="30" customFormat="1" x14ac:dyDescent="0.25"/>
    <row r="206" s="30" customFormat="1" x14ac:dyDescent="0.25"/>
    <row r="207" s="30" customFormat="1" x14ac:dyDescent="0.25"/>
    <row r="208" s="30" customFormat="1" x14ac:dyDescent="0.25"/>
    <row r="209" s="30" customFormat="1" x14ac:dyDescent="0.25"/>
    <row r="210" s="30" customFormat="1" x14ac:dyDescent="0.25"/>
    <row r="211" s="30" customFormat="1" x14ac:dyDescent="0.25"/>
    <row r="212" s="30" customFormat="1" x14ac:dyDescent="0.25"/>
    <row r="213" s="30" customFormat="1" x14ac:dyDescent="0.25"/>
    <row r="214" s="30" customFormat="1" x14ac:dyDescent="0.25"/>
    <row r="215" s="30" customFormat="1" x14ac:dyDescent="0.25"/>
    <row r="216" s="30" customFormat="1" x14ac:dyDescent="0.25"/>
    <row r="217" s="30" customFormat="1" x14ac:dyDescent="0.25"/>
    <row r="218" s="30" customFormat="1" x14ac:dyDescent="0.25"/>
    <row r="219" s="30" customFormat="1" x14ac:dyDescent="0.25"/>
    <row r="220" s="30" customFormat="1" x14ac:dyDescent="0.25"/>
    <row r="221" s="30" customFormat="1" x14ac:dyDescent="0.25"/>
    <row r="222" s="30" customFormat="1" x14ac:dyDescent="0.25"/>
    <row r="223" s="30" customFormat="1" x14ac:dyDescent="0.25"/>
    <row r="224" s="30" customFormat="1" x14ac:dyDescent="0.25"/>
    <row r="225" s="30" customFormat="1" x14ac:dyDescent="0.25"/>
    <row r="226" s="30" customFormat="1" x14ac:dyDescent="0.25"/>
    <row r="227" s="30" customFormat="1" x14ac:dyDescent="0.25"/>
    <row r="228" s="30" customFormat="1" x14ac:dyDescent="0.25"/>
    <row r="229" s="30" customFormat="1" x14ac:dyDescent="0.25"/>
    <row r="230" s="30" customFormat="1" x14ac:dyDescent="0.25"/>
    <row r="231" s="30" customFormat="1" x14ac:dyDescent="0.25"/>
    <row r="232" s="30" customFormat="1" x14ac:dyDescent="0.25"/>
    <row r="233" s="30" customFormat="1" x14ac:dyDescent="0.25"/>
    <row r="234" s="30" customFormat="1" x14ac:dyDescent="0.25"/>
    <row r="235" s="30" customFormat="1" x14ac:dyDescent="0.25"/>
    <row r="236" s="30" customFormat="1" x14ac:dyDescent="0.25"/>
    <row r="237" s="30" customFormat="1" x14ac:dyDescent="0.25"/>
    <row r="238" s="30" customFormat="1" x14ac:dyDescent="0.25"/>
    <row r="239" s="30" customFormat="1" x14ac:dyDescent="0.25"/>
    <row r="240" s="30" customFormat="1" x14ac:dyDescent="0.25"/>
    <row r="241" s="30" customFormat="1" x14ac:dyDescent="0.25"/>
    <row r="242" s="30" customFormat="1" x14ac:dyDescent="0.25"/>
    <row r="243" s="30" customFormat="1" x14ac:dyDescent="0.25"/>
    <row r="244" s="30" customFormat="1" x14ac:dyDescent="0.25"/>
    <row r="245" s="30" customFormat="1" x14ac:dyDescent="0.25"/>
    <row r="246" s="30" customFormat="1" x14ac:dyDescent="0.25"/>
    <row r="247" s="30" customFormat="1" x14ac:dyDescent="0.25"/>
    <row r="248" s="30" customFormat="1" x14ac:dyDescent="0.25"/>
    <row r="249" s="30" customFormat="1" x14ac:dyDescent="0.25"/>
    <row r="250" s="30" customFormat="1" x14ac:dyDescent="0.25"/>
    <row r="251" s="30" customFormat="1" x14ac:dyDescent="0.25"/>
    <row r="252" s="30" customFormat="1" x14ac:dyDescent="0.25"/>
    <row r="253" s="30" customFormat="1" x14ac:dyDescent="0.25"/>
    <row r="254" s="30" customFormat="1" x14ac:dyDescent="0.25"/>
    <row r="255" s="30" customFormat="1" x14ac:dyDescent="0.25"/>
    <row r="256" s="30" customFormat="1" x14ac:dyDescent="0.25"/>
    <row r="257" s="30" customFormat="1" x14ac:dyDescent="0.25"/>
    <row r="258" s="30" customFormat="1" x14ac:dyDescent="0.25"/>
    <row r="259" s="30" customFormat="1" x14ac:dyDescent="0.25"/>
    <row r="260" s="30" customFormat="1" x14ac:dyDescent="0.25"/>
    <row r="261" s="30" customFormat="1" x14ac:dyDescent="0.25"/>
    <row r="262" s="30" customFormat="1" x14ac:dyDescent="0.25"/>
    <row r="263" s="30" customFormat="1" x14ac:dyDescent="0.25"/>
    <row r="264" s="30" customFormat="1" x14ac:dyDescent="0.25"/>
    <row r="265" s="30" customFormat="1" x14ac:dyDescent="0.25"/>
    <row r="266" s="30" customFormat="1" x14ac:dyDescent="0.25"/>
    <row r="267" s="30" customFormat="1" x14ac:dyDescent="0.25"/>
    <row r="268" s="30" customFormat="1" x14ac:dyDescent="0.25"/>
    <row r="269" s="30" customFormat="1" x14ac:dyDescent="0.25"/>
    <row r="270" s="30" customFormat="1" x14ac:dyDescent="0.25"/>
    <row r="271" s="30" customFormat="1" x14ac:dyDescent="0.25"/>
    <row r="272" s="30" customFormat="1" x14ac:dyDescent="0.25"/>
    <row r="273" s="30" customFormat="1" x14ac:dyDescent="0.25"/>
    <row r="274" s="30" customFormat="1" x14ac:dyDescent="0.25"/>
    <row r="275" s="30" customFormat="1" x14ac:dyDescent="0.25"/>
    <row r="276" s="30" customFormat="1" x14ac:dyDescent="0.25"/>
    <row r="277" s="30" customFormat="1" x14ac:dyDescent="0.25"/>
    <row r="278" s="30" customFormat="1" x14ac:dyDescent="0.25"/>
    <row r="279" s="30" customFormat="1" x14ac:dyDescent="0.25"/>
    <row r="280" s="30" customFormat="1" x14ac:dyDescent="0.25"/>
    <row r="281" s="30" customFormat="1" x14ac:dyDescent="0.25"/>
    <row r="282" s="30" customFormat="1" x14ac:dyDescent="0.25"/>
    <row r="283" s="30" customFormat="1" x14ac:dyDescent="0.25"/>
    <row r="284" s="30" customFormat="1" x14ac:dyDescent="0.25"/>
    <row r="285" s="30" customFormat="1" x14ac:dyDescent="0.25"/>
    <row r="286" s="30" customFormat="1" x14ac:dyDescent="0.25"/>
    <row r="287" s="30" customFormat="1" x14ac:dyDescent="0.25"/>
    <row r="288" s="30" customFormat="1" x14ac:dyDescent="0.25"/>
    <row r="289" s="30" customFormat="1" x14ac:dyDescent="0.25"/>
    <row r="290" s="30" customFormat="1" x14ac:dyDescent="0.25"/>
    <row r="291" s="30" customFormat="1" x14ac:dyDescent="0.25"/>
    <row r="292" s="30" customFormat="1" x14ac:dyDescent="0.25"/>
    <row r="293" s="30" customFormat="1" x14ac:dyDescent="0.25"/>
    <row r="294" s="30" customFormat="1" x14ac:dyDescent="0.25"/>
    <row r="295" s="30" customFormat="1" x14ac:dyDescent="0.25"/>
    <row r="296" s="30" customFormat="1" x14ac:dyDescent="0.25"/>
    <row r="297" s="30" customFormat="1" x14ac:dyDescent="0.25"/>
    <row r="298" s="30" customFormat="1" x14ac:dyDescent="0.25"/>
    <row r="299" s="30" customFormat="1" x14ac:dyDescent="0.25"/>
    <row r="300" s="30" customFormat="1" x14ac:dyDescent="0.25"/>
    <row r="301" s="30" customFormat="1" x14ac:dyDescent="0.25"/>
    <row r="302" s="30" customFormat="1" x14ac:dyDescent="0.25"/>
    <row r="303" s="30" customFormat="1" x14ac:dyDescent="0.25"/>
    <row r="304" s="30" customFormat="1" x14ac:dyDescent="0.25"/>
    <row r="305" s="30" customFormat="1" x14ac:dyDescent="0.25"/>
    <row r="306" s="30" customFormat="1" x14ac:dyDescent="0.25"/>
    <row r="307" s="30" customFormat="1" x14ac:dyDescent="0.25"/>
    <row r="308" s="30" customFormat="1" x14ac:dyDescent="0.25"/>
    <row r="309" s="30" customFormat="1" x14ac:dyDescent="0.25"/>
    <row r="310" s="30" customFormat="1" x14ac:dyDescent="0.25"/>
    <row r="311" s="30" customFormat="1" x14ac:dyDescent="0.25"/>
    <row r="312" s="30" customFormat="1" x14ac:dyDescent="0.25"/>
    <row r="313" s="30" customFormat="1" x14ac:dyDescent="0.25"/>
    <row r="314" s="30" customFormat="1" x14ac:dyDescent="0.25"/>
    <row r="315" s="30" customFormat="1" x14ac:dyDescent="0.25"/>
    <row r="316" s="30" customFormat="1" x14ac:dyDescent="0.25"/>
    <row r="317" s="30" customFormat="1" x14ac:dyDescent="0.25"/>
    <row r="318" s="30" customFormat="1" x14ac:dyDescent="0.25"/>
    <row r="319" s="30" customFormat="1" x14ac:dyDescent="0.25"/>
    <row r="320" s="30" customFormat="1" x14ac:dyDescent="0.25"/>
    <row r="321" s="30" customFormat="1" x14ac:dyDescent="0.25"/>
    <row r="322" s="30" customFormat="1" x14ac:dyDescent="0.25"/>
    <row r="323" s="30" customFormat="1" x14ac:dyDescent="0.25"/>
    <row r="324" s="30" customFormat="1" x14ac:dyDescent="0.25"/>
    <row r="325" s="30" customFormat="1" x14ac:dyDescent="0.25"/>
    <row r="326" s="30" customFormat="1" x14ac:dyDescent="0.25"/>
    <row r="327" s="30" customFormat="1" x14ac:dyDescent="0.25"/>
    <row r="328" s="30" customFormat="1" x14ac:dyDescent="0.25"/>
    <row r="329" s="30" customFormat="1" x14ac:dyDescent="0.25"/>
    <row r="330" s="30" customFormat="1" x14ac:dyDescent="0.25"/>
    <row r="331" s="30" customFormat="1" x14ac:dyDescent="0.25"/>
    <row r="332" s="30" customFormat="1" x14ac:dyDescent="0.25"/>
    <row r="333" s="30" customFormat="1" x14ac:dyDescent="0.25"/>
    <row r="334" s="30" customFormat="1" x14ac:dyDescent="0.25"/>
    <row r="335" s="30" customFormat="1" ht="27" customHeight="1" x14ac:dyDescent="0.25"/>
    <row r="336" s="30" customFormat="1" x14ac:dyDescent="0.25"/>
    <row r="337" s="30" customFormat="1" x14ac:dyDescent="0.25"/>
    <row r="338" s="30" customFormat="1" x14ac:dyDescent="0.25"/>
    <row r="339" s="30" customFormat="1" x14ac:dyDescent="0.25"/>
    <row r="340" s="30" customFormat="1" x14ac:dyDescent="0.25"/>
    <row r="341" s="30" customFormat="1" x14ac:dyDescent="0.25"/>
    <row r="342" s="30" customFormat="1" x14ac:dyDescent="0.25"/>
    <row r="343" s="30" customFormat="1" x14ac:dyDescent="0.25"/>
    <row r="344" s="30" customFormat="1" x14ac:dyDescent="0.25"/>
    <row r="345" s="30" customFormat="1" x14ac:dyDescent="0.25"/>
    <row r="346" s="30" customFormat="1" x14ac:dyDescent="0.25"/>
    <row r="347" s="30" customFormat="1" x14ac:dyDescent="0.25"/>
    <row r="348" s="30" customFormat="1" x14ac:dyDescent="0.25"/>
    <row r="349" s="30" customFormat="1" x14ac:dyDescent="0.25"/>
    <row r="350" s="30" customFormat="1" x14ac:dyDescent="0.25"/>
    <row r="351" s="30" customFormat="1" x14ac:dyDescent="0.25"/>
    <row r="352" s="30" customFormat="1" x14ac:dyDescent="0.25"/>
    <row r="353" s="30" customFormat="1" x14ac:dyDescent="0.25"/>
    <row r="354" s="30" customFormat="1" x14ac:dyDescent="0.25"/>
    <row r="355" s="30" customFormat="1" x14ac:dyDescent="0.25"/>
    <row r="356" s="30" customFormat="1" x14ac:dyDescent="0.25"/>
    <row r="357" s="30" customFormat="1" x14ac:dyDescent="0.25"/>
    <row r="358" s="30" customFormat="1" x14ac:dyDescent="0.25"/>
    <row r="359" s="30" customFormat="1" x14ac:dyDescent="0.25"/>
    <row r="360" s="30" customFormat="1" x14ac:dyDescent="0.25"/>
    <row r="361" s="30" customFormat="1" x14ac:dyDescent="0.25"/>
    <row r="362" s="30" customFormat="1" x14ac:dyDescent="0.25"/>
    <row r="363" s="30" customFormat="1" x14ac:dyDescent="0.25"/>
    <row r="364" s="30" customFormat="1" x14ac:dyDescent="0.25"/>
    <row r="365" s="30" customFormat="1" x14ac:dyDescent="0.25"/>
    <row r="366" s="30" customFormat="1" x14ac:dyDescent="0.25"/>
    <row r="367" s="30" customFormat="1" x14ac:dyDescent="0.25"/>
    <row r="368" s="30" customFormat="1" x14ac:dyDescent="0.25"/>
    <row r="369" s="30" customFormat="1" x14ac:dyDescent="0.25"/>
    <row r="370" s="30" customFormat="1" x14ac:dyDescent="0.25"/>
    <row r="371" s="30" customFormat="1" x14ac:dyDescent="0.25"/>
    <row r="372" s="30" customFormat="1" x14ac:dyDescent="0.25"/>
    <row r="373" s="30" customFormat="1" x14ac:dyDescent="0.25"/>
    <row r="374" s="30" customFormat="1" x14ac:dyDescent="0.25"/>
    <row r="375" s="30" customFormat="1" x14ac:dyDescent="0.25"/>
    <row r="376" s="30" customFormat="1" x14ac:dyDescent="0.25"/>
    <row r="377" s="30" customFormat="1" x14ac:dyDescent="0.25"/>
    <row r="378" s="30" customFormat="1" x14ac:dyDescent="0.25"/>
    <row r="379" s="30" customFormat="1" x14ac:dyDescent="0.25"/>
    <row r="380" s="30" customFormat="1" x14ac:dyDescent="0.25"/>
    <row r="381" s="30" customFormat="1" x14ac:dyDescent="0.25"/>
    <row r="382" s="30" customFormat="1" x14ac:dyDescent="0.25"/>
    <row r="383" s="30" customFormat="1" x14ac:dyDescent="0.25"/>
    <row r="384" s="30" customFormat="1" x14ac:dyDescent="0.25"/>
    <row r="385" s="30" customFormat="1" x14ac:dyDescent="0.25"/>
    <row r="386" s="30" customFormat="1" x14ac:dyDescent="0.25"/>
    <row r="387" s="30" customFormat="1" x14ac:dyDescent="0.25"/>
    <row r="388" s="30" customFormat="1" x14ac:dyDescent="0.25"/>
    <row r="389" s="30" customFormat="1" x14ac:dyDescent="0.25"/>
    <row r="390" s="30" customFormat="1" x14ac:dyDescent="0.25"/>
    <row r="391" s="30" customFormat="1" x14ac:dyDescent="0.25"/>
    <row r="392" s="30" customFormat="1" x14ac:dyDescent="0.25"/>
    <row r="393" s="30" customFormat="1" x14ac:dyDescent="0.25"/>
    <row r="394" s="30" customFormat="1" x14ac:dyDescent="0.25"/>
    <row r="395" s="30" customFormat="1" x14ac:dyDescent="0.25"/>
    <row r="396" s="30" customFormat="1" x14ac:dyDescent="0.25"/>
    <row r="397" s="30" customFormat="1" x14ac:dyDescent="0.25"/>
    <row r="398" s="30" customFormat="1" x14ac:dyDescent="0.25"/>
    <row r="399" s="30" customFormat="1" x14ac:dyDescent="0.25"/>
    <row r="400" s="30" customFormat="1" x14ac:dyDescent="0.25"/>
    <row r="401" s="30" customFormat="1" x14ac:dyDescent="0.25"/>
    <row r="402" s="30" customFormat="1" x14ac:dyDescent="0.25"/>
    <row r="403" s="30" customFormat="1" x14ac:dyDescent="0.25"/>
    <row r="404" s="30" customFormat="1" x14ac:dyDescent="0.25"/>
    <row r="405" s="30" customFormat="1" x14ac:dyDescent="0.25"/>
    <row r="406" s="30" customFormat="1" x14ac:dyDescent="0.25"/>
    <row r="407" s="30" customFormat="1" x14ac:dyDescent="0.25"/>
    <row r="408" s="30" customFormat="1" x14ac:dyDescent="0.25"/>
    <row r="409" s="30" customFormat="1" x14ac:dyDescent="0.25"/>
    <row r="410" s="30" customFormat="1" x14ac:dyDescent="0.25"/>
    <row r="411" s="30" customFormat="1" x14ac:dyDescent="0.25"/>
    <row r="412" s="30" customFormat="1" x14ac:dyDescent="0.25"/>
    <row r="413" s="30" customFormat="1" x14ac:dyDescent="0.25"/>
    <row r="414" s="30" customFormat="1" x14ac:dyDescent="0.25"/>
    <row r="415" s="30" customFormat="1" x14ac:dyDescent="0.25"/>
    <row r="416" s="30" customFormat="1" x14ac:dyDescent="0.25"/>
    <row r="417" s="30" customFormat="1" x14ac:dyDescent="0.25"/>
    <row r="418" s="30" customFormat="1" x14ac:dyDescent="0.25"/>
    <row r="419" s="30" customFormat="1" x14ac:dyDescent="0.25"/>
    <row r="420" s="30" customFormat="1" x14ac:dyDescent="0.25"/>
    <row r="421" s="30" customFormat="1" x14ac:dyDescent="0.25"/>
    <row r="422" s="30" customFormat="1" x14ac:dyDescent="0.25"/>
    <row r="423" s="30" customFormat="1" x14ac:dyDescent="0.25"/>
    <row r="424" s="30" customFormat="1" x14ac:dyDescent="0.25"/>
    <row r="425" s="30" customFormat="1" x14ac:dyDescent="0.25"/>
    <row r="426" s="30" customFormat="1" x14ac:dyDescent="0.25"/>
    <row r="427" s="30" customFormat="1" x14ac:dyDescent="0.25"/>
    <row r="428" s="30" customFormat="1" x14ac:dyDescent="0.25"/>
    <row r="429" s="30" customFormat="1" x14ac:dyDescent="0.25"/>
    <row r="430" s="30" customFormat="1" x14ac:dyDescent="0.25"/>
    <row r="431" s="30" customFormat="1" x14ac:dyDescent="0.25"/>
    <row r="432" s="30" customFormat="1" x14ac:dyDescent="0.25"/>
    <row r="433" s="30" customFormat="1" x14ac:dyDescent="0.25"/>
    <row r="434" s="30" customFormat="1" x14ac:dyDescent="0.25"/>
    <row r="435" s="30" customFormat="1" x14ac:dyDescent="0.25"/>
    <row r="436" s="30" customFormat="1" x14ac:dyDescent="0.25"/>
    <row r="437" s="30" customFormat="1" x14ac:dyDescent="0.25"/>
    <row r="438" s="30" customFormat="1" x14ac:dyDescent="0.25"/>
    <row r="439" s="30" customFormat="1" x14ac:dyDescent="0.25"/>
    <row r="440" s="30" customFormat="1" x14ac:dyDescent="0.25"/>
    <row r="441" s="30" customFormat="1" x14ac:dyDescent="0.25"/>
    <row r="442" s="30" customFormat="1" x14ac:dyDescent="0.25"/>
    <row r="443" s="30" customFormat="1" x14ac:dyDescent="0.25"/>
    <row r="444" s="30" customFormat="1" x14ac:dyDescent="0.25"/>
    <row r="445" s="30" customFormat="1" x14ac:dyDescent="0.25"/>
    <row r="446" s="30" customFormat="1" x14ac:dyDescent="0.25"/>
    <row r="447" s="30" customFormat="1" x14ac:dyDescent="0.25"/>
    <row r="448" s="30" customFormat="1" x14ac:dyDescent="0.25"/>
    <row r="449" s="30" customFormat="1" x14ac:dyDescent="0.25"/>
    <row r="450" s="30" customFormat="1" x14ac:dyDescent="0.25"/>
    <row r="451" s="30" customFormat="1" x14ac:dyDescent="0.25"/>
    <row r="452" s="30" customFormat="1" x14ac:dyDescent="0.25"/>
    <row r="453" s="30" customFormat="1" x14ac:dyDescent="0.25"/>
    <row r="454" s="30" customFormat="1" x14ac:dyDescent="0.25"/>
    <row r="455" s="30" customFormat="1" x14ac:dyDescent="0.25"/>
    <row r="456" s="30" customFormat="1" x14ac:dyDescent="0.25"/>
    <row r="457" s="30" customFormat="1" x14ac:dyDescent="0.25"/>
    <row r="458" s="30" customFormat="1" x14ac:dyDescent="0.25"/>
    <row r="459" s="30" customFormat="1" x14ac:dyDescent="0.25"/>
    <row r="460" s="30" customFormat="1" x14ac:dyDescent="0.25"/>
    <row r="461" s="30" customFormat="1" x14ac:dyDescent="0.25"/>
    <row r="462" s="30" customFormat="1" x14ac:dyDescent="0.25"/>
    <row r="463" s="30" customFormat="1" x14ac:dyDescent="0.25"/>
    <row r="464" s="30" customFormat="1" x14ac:dyDescent="0.25"/>
    <row r="465" s="30" customFormat="1" x14ac:dyDescent="0.25"/>
    <row r="466" s="30" customFormat="1" x14ac:dyDescent="0.25"/>
    <row r="467" s="30" customFormat="1" x14ac:dyDescent="0.25"/>
    <row r="468" s="30" customFormat="1" x14ac:dyDescent="0.25"/>
    <row r="469" s="30" customFormat="1" x14ac:dyDescent="0.25"/>
    <row r="470" s="30" customFormat="1" x14ac:dyDescent="0.25"/>
    <row r="471" s="30" customFormat="1" x14ac:dyDescent="0.25"/>
    <row r="472" s="30" customFormat="1" x14ac:dyDescent="0.25"/>
    <row r="473" s="30" customFormat="1" x14ac:dyDescent="0.25"/>
    <row r="474" s="30" customFormat="1" x14ac:dyDescent="0.25"/>
    <row r="475" s="30" customFormat="1" x14ac:dyDescent="0.25"/>
    <row r="476" s="30" customFormat="1" x14ac:dyDescent="0.25"/>
    <row r="477" s="30" customFormat="1" x14ac:dyDescent="0.25"/>
    <row r="478" s="30" customFormat="1" x14ac:dyDescent="0.25"/>
    <row r="479" s="30" customFormat="1" x14ac:dyDescent="0.25"/>
    <row r="480" s="30" customFormat="1" x14ac:dyDescent="0.25"/>
    <row r="481" s="30" customFormat="1" x14ac:dyDescent="0.25"/>
    <row r="482" s="30" customFormat="1" x14ac:dyDescent="0.25"/>
    <row r="483" s="30" customFormat="1" x14ac:dyDescent="0.25"/>
    <row r="484" s="30" customFormat="1" x14ac:dyDescent="0.25"/>
    <row r="485" s="30" customFormat="1" x14ac:dyDescent="0.25"/>
    <row r="486" s="30" customFormat="1" x14ac:dyDescent="0.25"/>
    <row r="487" s="30" customFormat="1" x14ac:dyDescent="0.25"/>
    <row r="488" s="30" customFormat="1" x14ac:dyDescent="0.25"/>
    <row r="489" s="30" customFormat="1" x14ac:dyDescent="0.25"/>
    <row r="490" s="30" customFormat="1" x14ac:dyDescent="0.25"/>
    <row r="491" s="30" customFormat="1" x14ac:dyDescent="0.25"/>
    <row r="492" s="30" customFormat="1" x14ac:dyDescent="0.25"/>
    <row r="493" s="30" customFormat="1" x14ac:dyDescent="0.25"/>
    <row r="494" s="30" customFormat="1" x14ac:dyDescent="0.25"/>
    <row r="495" s="30" customFormat="1" x14ac:dyDescent="0.25"/>
    <row r="496" s="30" customFormat="1" x14ac:dyDescent="0.25"/>
    <row r="497" s="30" customFormat="1" x14ac:dyDescent="0.25"/>
    <row r="498" s="30" customFormat="1" x14ac:dyDescent="0.25"/>
    <row r="499" s="30" customFormat="1" x14ac:dyDescent="0.25"/>
    <row r="500" s="30" customFormat="1" x14ac:dyDescent="0.25"/>
    <row r="501" s="30" customFormat="1" x14ac:dyDescent="0.25"/>
    <row r="502" s="30" customFormat="1" x14ac:dyDescent="0.25"/>
    <row r="503" s="30" customFormat="1" x14ac:dyDescent="0.25"/>
    <row r="504" s="30" customFormat="1" x14ac:dyDescent="0.25"/>
    <row r="505" s="30" customFormat="1" x14ac:dyDescent="0.25"/>
    <row r="506" s="30" customFormat="1" x14ac:dyDescent="0.25"/>
    <row r="507" s="30" customFormat="1" x14ac:dyDescent="0.25"/>
    <row r="508" s="30" customFormat="1" x14ac:dyDescent="0.25"/>
    <row r="509" s="30" customFormat="1" x14ac:dyDescent="0.25"/>
    <row r="510" s="30" customFormat="1" x14ac:dyDescent="0.25"/>
    <row r="511" s="30" customFormat="1" x14ac:dyDescent="0.25"/>
  </sheetData>
  <mergeCells count="276">
    <mergeCell ref="G76:J76"/>
    <mergeCell ref="K76:N76"/>
    <mergeCell ref="T76:Y76"/>
    <mergeCell ref="AG76:AH76"/>
    <mergeCell ref="G74:J74"/>
    <mergeCell ref="K74:N74"/>
    <mergeCell ref="T74:Y74"/>
    <mergeCell ref="AG74:AH74"/>
    <mergeCell ref="G75:J75"/>
    <mergeCell ref="K75:N75"/>
    <mergeCell ref="T75:Y75"/>
    <mergeCell ref="AG75:AH75"/>
    <mergeCell ref="AG27:AH27"/>
    <mergeCell ref="AG63:AH63"/>
    <mergeCell ref="AG58:AH58"/>
    <mergeCell ref="G60:J60"/>
    <mergeCell ref="K60:N60"/>
    <mergeCell ref="AG47:AH47"/>
    <mergeCell ref="K46:N46"/>
    <mergeCell ref="K29:N29"/>
    <mergeCell ref="T29:Y29"/>
    <mergeCell ref="G28:J28"/>
    <mergeCell ref="K28:N28"/>
    <mergeCell ref="T28:Y28"/>
    <mergeCell ref="G34:J34"/>
    <mergeCell ref="G29:J29"/>
    <mergeCell ref="K34:N34"/>
    <mergeCell ref="AG28:AH28"/>
    <mergeCell ref="G48:J48"/>
    <mergeCell ref="K48:N48"/>
    <mergeCell ref="T48:Y48"/>
    <mergeCell ref="AG48:AH48"/>
    <mergeCell ref="G39:J39"/>
    <mergeCell ref="K39:N39"/>
    <mergeCell ref="T39:Y39"/>
    <mergeCell ref="AG39:AH39"/>
    <mergeCell ref="A62:A63"/>
    <mergeCell ref="G62:J62"/>
    <mergeCell ref="K62:N62"/>
    <mergeCell ref="T62:Y62"/>
    <mergeCell ref="AG62:AH62"/>
    <mergeCell ref="G63:J63"/>
    <mergeCell ref="K63:N63"/>
    <mergeCell ref="T63:Y63"/>
    <mergeCell ref="A13:AI13"/>
    <mergeCell ref="G38:J38"/>
    <mergeCell ref="T38:Y38"/>
    <mergeCell ref="AG38:AH38"/>
    <mergeCell ref="G58:J58"/>
    <mergeCell ref="K58:N58"/>
    <mergeCell ref="T58:Y58"/>
    <mergeCell ref="T60:Y60"/>
    <mergeCell ref="AG60:AH60"/>
    <mergeCell ref="G47:J47"/>
    <mergeCell ref="K47:N47"/>
    <mergeCell ref="T47:Y47"/>
    <mergeCell ref="G17:J17"/>
    <mergeCell ref="G15:J15"/>
    <mergeCell ref="K38:N38"/>
    <mergeCell ref="G35:J35"/>
    <mergeCell ref="AD14:AD15"/>
    <mergeCell ref="K17:N17"/>
    <mergeCell ref="G24:J24"/>
    <mergeCell ref="K24:N24"/>
    <mergeCell ref="T30:Y30"/>
    <mergeCell ref="AG30:AH30"/>
    <mergeCell ref="T32:Y32"/>
    <mergeCell ref="AG32:AH32"/>
    <mergeCell ref="T34:Y34"/>
    <mergeCell ref="AG34:AH34"/>
    <mergeCell ref="K32:N32"/>
    <mergeCell ref="K26:N26"/>
    <mergeCell ref="T26:Y26"/>
    <mergeCell ref="AG26:AH26"/>
    <mergeCell ref="G33:J33"/>
    <mergeCell ref="K33:N33"/>
    <mergeCell ref="T33:Y33"/>
    <mergeCell ref="AG33:AH33"/>
    <mergeCell ref="G32:J32"/>
    <mergeCell ref="AG29:AH29"/>
    <mergeCell ref="G26:J26"/>
    <mergeCell ref="G27:J27"/>
    <mergeCell ref="K27:N27"/>
    <mergeCell ref="T27:Y27"/>
    <mergeCell ref="G16:J16"/>
    <mergeCell ref="K16:N16"/>
    <mergeCell ref="F5:K5"/>
    <mergeCell ref="AG14:AI14"/>
    <mergeCell ref="AG15:AH15"/>
    <mergeCell ref="T24:Y24"/>
    <mergeCell ref="AG24:AH24"/>
    <mergeCell ref="G25:J25"/>
    <mergeCell ref="K25:N25"/>
    <mergeCell ref="T25:Y25"/>
    <mergeCell ref="K22:N22"/>
    <mergeCell ref="T22:Y22"/>
    <mergeCell ref="AG22:AH22"/>
    <mergeCell ref="AG23:AH23"/>
    <mergeCell ref="AG17:AH17"/>
    <mergeCell ref="AF14:AF15"/>
    <mergeCell ref="G22:J22"/>
    <mergeCell ref="G23:J23"/>
    <mergeCell ref="K23:N23"/>
    <mergeCell ref="T23:Y23"/>
    <mergeCell ref="AG25:AH25"/>
    <mergeCell ref="T16:Y16"/>
    <mergeCell ref="T14:Y15"/>
    <mergeCell ref="Z14:AC14"/>
    <mergeCell ref="T19:Y19"/>
    <mergeCell ref="AG19:AH19"/>
    <mergeCell ref="A1:K1"/>
    <mergeCell ref="L1:N5"/>
    <mergeCell ref="A3:K3"/>
    <mergeCell ref="A4:E4"/>
    <mergeCell ref="F4:K4"/>
    <mergeCell ref="A5:E5"/>
    <mergeCell ref="O2:AI2"/>
    <mergeCell ref="O1:AI1"/>
    <mergeCell ref="AG16:AH16"/>
    <mergeCell ref="U6:AI6"/>
    <mergeCell ref="A12:AI12"/>
    <mergeCell ref="A11:AI11"/>
    <mergeCell ref="A10:AI10"/>
    <mergeCell ref="A9:AI9"/>
    <mergeCell ref="O4:AI4"/>
    <mergeCell ref="O3:AI3"/>
    <mergeCell ref="O5:T5"/>
    <mergeCell ref="U5:AI5"/>
    <mergeCell ref="U7:AI7"/>
    <mergeCell ref="O7:T7"/>
    <mergeCell ref="A8:AI8"/>
    <mergeCell ref="AE14:AE15"/>
    <mergeCell ref="G45:J45"/>
    <mergeCell ref="K45:N45"/>
    <mergeCell ref="T45:Y45"/>
    <mergeCell ref="AG45:AH45"/>
    <mergeCell ref="K15:N15"/>
    <mergeCell ref="T17:Y17"/>
    <mergeCell ref="G18:J18"/>
    <mergeCell ref="K18:N18"/>
    <mergeCell ref="T18:Y18"/>
    <mergeCell ref="AG18:AH18"/>
    <mergeCell ref="G21:J21"/>
    <mergeCell ref="K21:N21"/>
    <mergeCell ref="G20:J20"/>
    <mergeCell ref="K20:N20"/>
    <mergeCell ref="T20:Y20"/>
    <mergeCell ref="AG20:AH20"/>
    <mergeCell ref="T21:Y21"/>
    <mergeCell ref="AG21:AH21"/>
    <mergeCell ref="G19:J19"/>
    <mergeCell ref="K19:N19"/>
    <mergeCell ref="K30:N30"/>
    <mergeCell ref="G30:J30"/>
    <mergeCell ref="T35:Y35"/>
    <mergeCell ref="AG35:AH35"/>
    <mergeCell ref="T37:Y37"/>
    <mergeCell ref="AG37:AH37"/>
    <mergeCell ref="G37:J37"/>
    <mergeCell ref="K37:N37"/>
    <mergeCell ref="G31:J31"/>
    <mergeCell ref="K31:N31"/>
    <mergeCell ref="T31:Y31"/>
    <mergeCell ref="AG31:AH31"/>
    <mergeCell ref="K35:N35"/>
    <mergeCell ref="G36:J36"/>
    <mergeCell ref="K36:N36"/>
    <mergeCell ref="T36:Y36"/>
    <mergeCell ref="AG36:AH36"/>
    <mergeCell ref="G46:J46"/>
    <mergeCell ref="T46:Y46"/>
    <mergeCell ref="AG46:AH46"/>
    <mergeCell ref="G50:J50"/>
    <mergeCell ref="K50:N50"/>
    <mergeCell ref="T50:Y50"/>
    <mergeCell ref="AG50:AH50"/>
    <mergeCell ref="G61:J61"/>
    <mergeCell ref="K61:N61"/>
    <mergeCell ref="T61:Y61"/>
    <mergeCell ref="AG61:AH61"/>
    <mergeCell ref="G57:J57"/>
    <mergeCell ref="K57:N57"/>
    <mergeCell ref="T57:Y57"/>
    <mergeCell ref="AG57:AH57"/>
    <mergeCell ref="G59:J59"/>
    <mergeCell ref="K59:N59"/>
    <mergeCell ref="T59:Y59"/>
    <mergeCell ref="AG59:AH59"/>
    <mergeCell ref="G51:J51"/>
    <mergeCell ref="K51:N51"/>
    <mergeCell ref="T51:Y51"/>
    <mergeCell ref="AG51:AH51"/>
    <mergeCell ref="G52:J52"/>
    <mergeCell ref="G40:J40"/>
    <mergeCell ref="K40:N40"/>
    <mergeCell ref="T40:Y40"/>
    <mergeCell ref="AG40:AH40"/>
    <mergeCell ref="G43:J43"/>
    <mergeCell ref="K43:N43"/>
    <mergeCell ref="T43:Y43"/>
    <mergeCell ref="AG43:AH43"/>
    <mergeCell ref="G44:J44"/>
    <mergeCell ref="K44:N44"/>
    <mergeCell ref="T44:Y44"/>
    <mergeCell ref="AG44:AH44"/>
    <mergeCell ref="G41:J41"/>
    <mergeCell ref="K41:N41"/>
    <mergeCell ref="T41:Y41"/>
    <mergeCell ref="AG41:AH41"/>
    <mergeCell ref="G42:J42"/>
    <mergeCell ref="K42:N42"/>
    <mergeCell ref="T42:Y42"/>
    <mergeCell ref="AG42:AH42"/>
    <mergeCell ref="K52:N52"/>
    <mergeCell ref="T52:Y52"/>
    <mergeCell ref="AG52:AH52"/>
    <mergeCell ref="G53:J53"/>
    <mergeCell ref="K53:N53"/>
    <mergeCell ref="T53:Y53"/>
    <mergeCell ref="AG53:AH53"/>
    <mergeCell ref="G49:J49"/>
    <mergeCell ref="K49:N49"/>
    <mergeCell ref="T49:Y49"/>
    <mergeCell ref="AG49:AH49"/>
    <mergeCell ref="G54:J54"/>
    <mergeCell ref="K54:N54"/>
    <mergeCell ref="T54:Y54"/>
    <mergeCell ref="AG54:AH54"/>
    <mergeCell ref="G55:J55"/>
    <mergeCell ref="K55:N55"/>
    <mergeCell ref="T55:Y55"/>
    <mergeCell ref="AG55:AH55"/>
    <mergeCell ref="G56:J56"/>
    <mergeCell ref="K56:N56"/>
    <mergeCell ref="T56:Y56"/>
    <mergeCell ref="AG56:AH56"/>
    <mergeCell ref="AG73:AH73"/>
    <mergeCell ref="G71:J71"/>
    <mergeCell ref="K71:N71"/>
    <mergeCell ref="T71:Y71"/>
    <mergeCell ref="G64:J64"/>
    <mergeCell ref="K64:N64"/>
    <mergeCell ref="T64:Y64"/>
    <mergeCell ref="AG64:AH64"/>
    <mergeCell ref="G65:J65"/>
    <mergeCell ref="K65:N65"/>
    <mergeCell ref="T65:Y65"/>
    <mergeCell ref="AG65:AH65"/>
    <mergeCell ref="G66:J66"/>
    <mergeCell ref="K66:N66"/>
    <mergeCell ref="T66:Y66"/>
    <mergeCell ref="AG66:AH66"/>
    <mergeCell ref="G72:J72"/>
    <mergeCell ref="K72:N72"/>
    <mergeCell ref="T72:Y72"/>
    <mergeCell ref="AG72:AH72"/>
    <mergeCell ref="AG71:AH71"/>
    <mergeCell ref="G73:J73"/>
    <mergeCell ref="K73:N73"/>
    <mergeCell ref="T73:Y73"/>
    <mergeCell ref="T67:Y67"/>
    <mergeCell ref="AG67:AH67"/>
    <mergeCell ref="G69:J69"/>
    <mergeCell ref="K69:N69"/>
    <mergeCell ref="T69:Y69"/>
    <mergeCell ref="AG69:AH69"/>
    <mergeCell ref="K70:N70"/>
    <mergeCell ref="T70:Y70"/>
    <mergeCell ref="AG70:AH70"/>
    <mergeCell ref="G70:J70"/>
    <mergeCell ref="G68:J68"/>
    <mergeCell ref="K68:N68"/>
    <mergeCell ref="T68:Y68"/>
    <mergeCell ref="AG68:AH68"/>
    <mergeCell ref="G67:J67"/>
    <mergeCell ref="K67:N67"/>
  </mergeCells>
  <phoneticPr fontId="18" type="noConversion"/>
  <pageMargins left="0.75000000000000011" right="0.75000000000000011" top="1" bottom="1" header="0.5" footer="0.5"/>
  <pageSetup scale="27" orientation="portrait" horizontalDpi="4294967292" verticalDpi="4294967292" r:id="rId1"/>
  <rowBreaks count="1" manualBreakCount="1">
    <brk id="31" max="34" man="1"/>
  </rowBreaks>
  <colBreaks count="1" manualBreakCount="1">
    <brk id="66" max="1048575" man="1"/>
  </colBreaks>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A362"/>
  <sheetViews>
    <sheetView topLeftCell="K1" zoomScale="80" zoomScaleNormal="80" zoomScaleSheetLayoutView="100" workbookViewId="0">
      <selection activeCell="Q4" sqref="Q4:X4"/>
    </sheetView>
  </sheetViews>
  <sheetFormatPr baseColWidth="10" defaultColWidth="11.28515625" defaultRowHeight="12.75" x14ac:dyDescent="0.25"/>
  <cols>
    <col min="1" max="1" width="11" style="1" customWidth="1"/>
    <col min="2" max="2" width="4.28515625" style="13" customWidth="1"/>
    <col min="3" max="3" width="5.140625" style="13" customWidth="1"/>
    <col min="4" max="5" width="6.85546875" style="13" customWidth="1"/>
    <col min="6" max="6" width="7.7109375" style="13" customWidth="1"/>
    <col min="7" max="7" width="22.7109375" style="1" customWidth="1"/>
    <col min="8" max="8" width="21.28515625" style="1" customWidth="1"/>
    <col min="9" max="10" width="3" style="13" customWidth="1"/>
    <col min="11" max="11" width="3.85546875" style="13" customWidth="1"/>
    <col min="12" max="12" width="8.42578125" style="13" customWidth="1"/>
    <col min="13" max="13" width="10.140625" style="13" customWidth="1"/>
    <col min="14" max="14" width="28.7109375" style="1" customWidth="1"/>
    <col min="15" max="15" width="17.140625" style="13" bestFit="1" customWidth="1"/>
    <col min="16" max="16" width="18" style="1" customWidth="1"/>
    <col min="17" max="17" width="8" style="1" bestFit="1" customWidth="1"/>
    <col min="18" max="18" width="19.140625" style="13" customWidth="1"/>
    <col min="19" max="19" width="16.140625" style="1" customWidth="1"/>
    <col min="20" max="20" width="13.28515625" style="1" customWidth="1"/>
    <col min="21" max="21" width="11.28515625" style="1" customWidth="1"/>
    <col min="22" max="22" width="11.85546875" style="1" customWidth="1"/>
    <col min="23" max="23" width="13.28515625" style="1" customWidth="1"/>
    <col min="24" max="24" width="11.28515625" style="1"/>
    <col min="25" max="54" width="11.28515625" style="58"/>
    <col min="55" max="303" width="11.28515625" style="1"/>
    <col min="304" max="495" width="11.28515625" style="58"/>
    <col min="496" max="16384" width="11.28515625" style="1"/>
  </cols>
  <sheetData>
    <row r="1" spans="1:495" customFormat="1" ht="27.95" customHeight="1" x14ac:dyDescent="0.25">
      <c r="A1" s="175" t="s">
        <v>89</v>
      </c>
      <c r="B1" s="176"/>
      <c r="C1" s="176"/>
      <c r="D1" s="176"/>
      <c r="E1" s="176"/>
      <c r="F1" s="176"/>
      <c r="G1" s="176"/>
      <c r="H1" s="176"/>
      <c r="I1" s="176"/>
      <c r="J1" s="176"/>
      <c r="K1" s="177"/>
      <c r="L1" s="129"/>
      <c r="M1" s="130"/>
      <c r="N1" s="131"/>
      <c r="O1" s="178" t="s">
        <v>245</v>
      </c>
      <c r="P1" s="179"/>
      <c r="Q1" s="179"/>
      <c r="R1" s="179"/>
      <c r="S1" s="179"/>
      <c r="T1" s="179"/>
      <c r="U1" s="179"/>
      <c r="V1" s="179"/>
      <c r="W1" s="179"/>
      <c r="X1" s="180"/>
      <c r="Y1" s="30"/>
      <c r="Z1" s="30"/>
      <c r="AA1" s="30"/>
      <c r="AB1" s="30"/>
      <c r="AC1" s="30"/>
      <c r="AD1" s="30"/>
      <c r="AE1" s="30"/>
      <c r="AF1" s="30"/>
      <c r="AG1" s="30"/>
      <c r="AH1" s="30"/>
      <c r="AI1" s="30"/>
      <c r="AJ1" s="30"/>
      <c r="AK1" s="30"/>
      <c r="AL1" s="30"/>
      <c r="AM1" s="30"/>
      <c r="AN1" s="30"/>
      <c r="AO1" s="30"/>
      <c r="AP1" s="30"/>
      <c r="AQ1" s="30"/>
      <c r="AR1" s="30"/>
      <c r="AS1" s="30"/>
      <c r="AT1" s="30"/>
      <c r="AU1" s="30"/>
      <c r="AV1" s="30"/>
      <c r="AW1" s="30"/>
      <c r="AX1" s="30"/>
      <c r="AY1" s="30"/>
      <c r="AZ1" s="30"/>
      <c r="BA1" s="30"/>
      <c r="BB1" s="30"/>
      <c r="KR1" s="30"/>
      <c r="KS1" s="30"/>
      <c r="KT1" s="30"/>
      <c r="KU1" s="30"/>
      <c r="KV1" s="30"/>
      <c r="KW1" s="30"/>
      <c r="KX1" s="30"/>
      <c r="KY1" s="30"/>
      <c r="KZ1" s="30"/>
      <c r="LA1" s="30"/>
      <c r="LB1" s="30"/>
      <c r="LC1" s="30"/>
      <c r="LD1" s="30"/>
      <c r="LE1" s="30"/>
      <c r="LF1" s="30"/>
      <c r="LG1" s="30"/>
      <c r="LH1" s="30"/>
      <c r="LI1" s="30"/>
      <c r="LJ1" s="30"/>
      <c r="LK1" s="30"/>
      <c r="LL1" s="30"/>
      <c r="LM1" s="30"/>
      <c r="LN1" s="30"/>
      <c r="LO1" s="30"/>
      <c r="LP1" s="30"/>
      <c r="LQ1" s="30"/>
      <c r="LR1" s="30"/>
      <c r="LS1" s="30"/>
      <c r="LT1" s="30"/>
      <c r="LU1" s="30"/>
      <c r="LV1" s="30"/>
      <c r="LW1" s="30"/>
      <c r="LX1" s="30"/>
      <c r="LY1" s="30"/>
      <c r="LZ1" s="30"/>
      <c r="MA1" s="30"/>
      <c r="MB1" s="30"/>
      <c r="MC1" s="30"/>
      <c r="MD1" s="30"/>
      <c r="ME1" s="30"/>
      <c r="MF1" s="30"/>
      <c r="MG1" s="30"/>
      <c r="MH1" s="30"/>
      <c r="MI1" s="30"/>
      <c r="MJ1" s="30"/>
      <c r="MK1" s="30"/>
      <c r="ML1" s="30"/>
      <c r="MM1" s="30"/>
      <c r="MN1" s="30"/>
      <c r="MO1" s="30"/>
      <c r="MP1" s="30"/>
      <c r="MQ1" s="30"/>
      <c r="MR1" s="30"/>
      <c r="MS1" s="30"/>
      <c r="MT1" s="30"/>
      <c r="MU1" s="30"/>
      <c r="MV1" s="30"/>
      <c r="MW1" s="30"/>
      <c r="MX1" s="30"/>
      <c r="MY1" s="30"/>
      <c r="MZ1" s="30"/>
      <c r="NA1" s="30"/>
      <c r="NB1" s="30"/>
      <c r="NC1" s="30"/>
      <c r="ND1" s="30"/>
      <c r="NE1" s="30"/>
      <c r="NF1" s="30"/>
      <c r="NG1" s="30"/>
      <c r="NH1" s="30"/>
      <c r="NI1" s="30"/>
      <c r="NJ1" s="30"/>
      <c r="NK1" s="30"/>
      <c r="NL1" s="30"/>
      <c r="NM1" s="30"/>
      <c r="NN1" s="30"/>
      <c r="NO1" s="30"/>
      <c r="NP1" s="30"/>
      <c r="NQ1" s="30"/>
      <c r="NR1" s="30"/>
      <c r="NS1" s="30"/>
      <c r="NT1" s="30"/>
      <c r="NU1" s="30"/>
      <c r="NV1" s="30"/>
      <c r="NW1" s="30"/>
      <c r="NX1" s="30"/>
      <c r="NY1" s="30"/>
      <c r="NZ1" s="30"/>
      <c r="OA1" s="30"/>
      <c r="OB1" s="30"/>
      <c r="OC1" s="30"/>
      <c r="OD1" s="30"/>
      <c r="OE1" s="30"/>
      <c r="OF1" s="30"/>
      <c r="OG1" s="30"/>
      <c r="OH1" s="30"/>
      <c r="OI1" s="30"/>
      <c r="OJ1" s="30"/>
      <c r="OK1" s="30"/>
      <c r="OL1" s="30"/>
      <c r="OM1" s="30"/>
      <c r="ON1" s="30"/>
      <c r="OO1" s="30"/>
      <c r="OP1" s="30"/>
      <c r="OQ1" s="30"/>
      <c r="OR1" s="30"/>
      <c r="OS1" s="30"/>
      <c r="OT1" s="30"/>
      <c r="OU1" s="30"/>
      <c r="OV1" s="30"/>
      <c r="OW1" s="30"/>
      <c r="OX1" s="30"/>
      <c r="OY1" s="30"/>
      <c r="OZ1" s="30"/>
      <c r="PA1" s="30"/>
      <c r="PB1" s="30"/>
      <c r="PC1" s="30"/>
      <c r="PD1" s="30"/>
      <c r="PE1" s="30"/>
      <c r="PF1" s="30"/>
      <c r="PG1" s="30"/>
      <c r="PH1" s="30"/>
      <c r="PI1" s="30"/>
      <c r="PJ1" s="30"/>
      <c r="PK1" s="30"/>
      <c r="PL1" s="30"/>
      <c r="PM1" s="30"/>
      <c r="PN1" s="30"/>
      <c r="PO1" s="30"/>
      <c r="PP1" s="30"/>
      <c r="PQ1" s="30"/>
      <c r="PR1" s="30"/>
      <c r="PS1" s="30"/>
      <c r="PT1" s="30"/>
      <c r="PU1" s="30"/>
      <c r="PV1" s="30"/>
      <c r="PW1" s="30"/>
      <c r="PX1" s="30"/>
      <c r="PY1" s="30"/>
      <c r="PZ1" s="30"/>
      <c r="QA1" s="30"/>
      <c r="QB1" s="30"/>
      <c r="QC1" s="30"/>
      <c r="QD1" s="30"/>
      <c r="QE1" s="30"/>
      <c r="QF1" s="30"/>
      <c r="QG1" s="30"/>
      <c r="QH1" s="30"/>
      <c r="QI1" s="30"/>
      <c r="QJ1" s="30"/>
      <c r="QK1" s="30"/>
      <c r="QL1" s="30"/>
      <c r="QM1" s="30"/>
      <c r="QN1" s="30"/>
      <c r="QO1" s="30"/>
      <c r="QP1" s="30"/>
      <c r="QQ1" s="30"/>
      <c r="QR1" s="30"/>
      <c r="QS1" s="30"/>
      <c r="QT1" s="30"/>
      <c r="QU1" s="30"/>
      <c r="QV1" s="30"/>
      <c r="QW1" s="30"/>
      <c r="QX1" s="30"/>
      <c r="QY1" s="30"/>
      <c r="QZ1" s="30"/>
      <c r="RA1" s="30"/>
      <c r="RB1" s="30"/>
      <c r="RC1" s="30"/>
      <c r="RD1" s="30"/>
      <c r="RE1" s="30"/>
      <c r="RF1" s="30"/>
      <c r="RG1" s="30"/>
      <c r="RH1" s="30"/>
      <c r="RI1" s="30"/>
      <c r="RJ1" s="30"/>
      <c r="RK1" s="30"/>
      <c r="RL1" s="30"/>
      <c r="RM1" s="30"/>
      <c r="RN1" s="30"/>
      <c r="RO1" s="30"/>
      <c r="RP1" s="30"/>
      <c r="RQ1" s="30"/>
      <c r="RR1" s="30"/>
      <c r="RS1" s="30"/>
      <c r="RT1" s="30"/>
      <c r="RU1" s="30"/>
      <c r="RV1" s="30"/>
      <c r="RW1" s="30"/>
      <c r="RX1" s="30"/>
      <c r="RY1" s="30"/>
      <c r="RZ1" s="30"/>
      <c r="SA1" s="30"/>
    </row>
    <row r="2" spans="1:495" customFormat="1" ht="51.95" customHeight="1" x14ac:dyDescent="0.25">
      <c r="A2" s="183" t="s">
        <v>3</v>
      </c>
      <c r="B2" s="183"/>
      <c r="C2" s="183"/>
      <c r="D2" s="183"/>
      <c r="E2" s="183"/>
      <c r="F2" s="183"/>
      <c r="G2" s="183"/>
      <c r="H2" s="183"/>
      <c r="I2" s="183"/>
      <c r="J2" s="183"/>
      <c r="K2" s="183"/>
      <c r="L2" s="132"/>
      <c r="M2" s="133"/>
      <c r="N2" s="134"/>
      <c r="O2" s="181" t="s">
        <v>386</v>
      </c>
      <c r="P2" s="153"/>
      <c r="Q2" s="153"/>
      <c r="R2" s="153"/>
      <c r="S2" s="153"/>
      <c r="T2" s="153"/>
      <c r="U2" s="153"/>
      <c r="V2" s="153"/>
      <c r="W2" s="153"/>
      <c r="X2" s="154"/>
      <c r="Y2" s="30"/>
      <c r="Z2" s="30"/>
      <c r="AA2" s="30"/>
      <c r="AB2" s="30"/>
      <c r="AC2" s="30"/>
      <c r="AD2" s="30"/>
      <c r="AE2" s="30"/>
      <c r="AF2" s="30"/>
      <c r="AG2" s="30"/>
      <c r="AH2" s="30"/>
      <c r="AI2" s="30"/>
      <c r="AJ2" s="30"/>
      <c r="AK2" s="30"/>
      <c r="AL2" s="30"/>
      <c r="AM2" s="30"/>
      <c r="AN2" s="30"/>
      <c r="AO2" s="30"/>
      <c r="AP2" s="30"/>
      <c r="AQ2" s="30"/>
      <c r="AR2" s="30"/>
      <c r="AS2" s="30"/>
      <c r="AT2" s="30"/>
      <c r="AU2" s="30"/>
      <c r="AV2" s="30"/>
      <c r="AW2" s="30"/>
      <c r="AX2" s="30"/>
      <c r="AY2" s="30"/>
      <c r="AZ2" s="30"/>
      <c r="BA2" s="30"/>
      <c r="BB2" s="30"/>
      <c r="KR2" s="30"/>
      <c r="KS2" s="30"/>
      <c r="KT2" s="30"/>
      <c r="KU2" s="30"/>
      <c r="KV2" s="30"/>
      <c r="KW2" s="30"/>
      <c r="KX2" s="30"/>
      <c r="KY2" s="30"/>
      <c r="KZ2" s="30"/>
      <c r="LA2" s="30"/>
      <c r="LB2" s="30"/>
      <c r="LC2" s="30"/>
      <c r="LD2" s="30"/>
      <c r="LE2" s="30"/>
      <c r="LF2" s="30"/>
      <c r="LG2" s="30"/>
      <c r="LH2" s="30"/>
      <c r="LI2" s="30"/>
      <c r="LJ2" s="30"/>
      <c r="LK2" s="30"/>
      <c r="LL2" s="30"/>
      <c r="LM2" s="30"/>
      <c r="LN2" s="30"/>
      <c r="LO2" s="30"/>
      <c r="LP2" s="30"/>
      <c r="LQ2" s="30"/>
      <c r="LR2" s="30"/>
      <c r="LS2" s="30"/>
      <c r="LT2" s="30"/>
      <c r="LU2" s="30"/>
      <c r="LV2" s="30"/>
      <c r="LW2" s="30"/>
      <c r="LX2" s="30"/>
      <c r="LY2" s="30"/>
      <c r="LZ2" s="30"/>
      <c r="MA2" s="30"/>
      <c r="MB2" s="30"/>
      <c r="MC2" s="30"/>
      <c r="MD2" s="30"/>
      <c r="ME2" s="30"/>
      <c r="MF2" s="30"/>
      <c r="MG2" s="30"/>
      <c r="MH2" s="30"/>
      <c r="MI2" s="30"/>
      <c r="MJ2" s="30"/>
      <c r="MK2" s="30"/>
      <c r="ML2" s="30"/>
      <c r="MM2" s="30"/>
      <c r="MN2" s="30"/>
      <c r="MO2" s="30"/>
      <c r="MP2" s="30"/>
      <c r="MQ2" s="30"/>
      <c r="MR2" s="30"/>
      <c r="MS2" s="30"/>
      <c r="MT2" s="30"/>
      <c r="MU2" s="30"/>
      <c r="MV2" s="30"/>
      <c r="MW2" s="30"/>
      <c r="MX2" s="30"/>
      <c r="MY2" s="30"/>
      <c r="MZ2" s="30"/>
      <c r="NA2" s="30"/>
      <c r="NB2" s="30"/>
      <c r="NC2" s="30"/>
      <c r="ND2" s="30"/>
      <c r="NE2" s="30"/>
      <c r="NF2" s="30"/>
      <c r="NG2" s="30"/>
      <c r="NH2" s="30"/>
      <c r="NI2" s="30"/>
      <c r="NJ2" s="30"/>
      <c r="NK2" s="30"/>
      <c r="NL2" s="30"/>
      <c r="NM2" s="30"/>
      <c r="NN2" s="30"/>
      <c r="NO2" s="30"/>
      <c r="NP2" s="30"/>
      <c r="NQ2" s="30"/>
      <c r="NR2" s="30"/>
      <c r="NS2" s="30"/>
      <c r="NT2" s="30"/>
      <c r="NU2" s="30"/>
      <c r="NV2" s="30"/>
      <c r="NW2" s="30"/>
      <c r="NX2" s="30"/>
      <c r="NY2" s="30"/>
      <c r="NZ2" s="30"/>
      <c r="OA2" s="30"/>
      <c r="OB2" s="30"/>
      <c r="OC2" s="30"/>
      <c r="OD2" s="30"/>
      <c r="OE2" s="30"/>
      <c r="OF2" s="30"/>
      <c r="OG2" s="30"/>
      <c r="OH2" s="30"/>
      <c r="OI2" s="30"/>
      <c r="OJ2" s="30"/>
      <c r="OK2" s="30"/>
      <c r="OL2" s="30"/>
      <c r="OM2" s="30"/>
      <c r="ON2" s="30"/>
      <c r="OO2" s="30"/>
      <c r="OP2" s="30"/>
      <c r="OQ2" s="30"/>
      <c r="OR2" s="30"/>
      <c r="OS2" s="30"/>
      <c r="OT2" s="30"/>
      <c r="OU2" s="30"/>
      <c r="OV2" s="30"/>
      <c r="OW2" s="30"/>
      <c r="OX2" s="30"/>
      <c r="OY2" s="30"/>
      <c r="OZ2" s="30"/>
      <c r="PA2" s="30"/>
      <c r="PB2" s="30"/>
      <c r="PC2" s="30"/>
      <c r="PD2" s="30"/>
      <c r="PE2" s="30"/>
      <c r="PF2" s="30"/>
      <c r="PG2" s="30"/>
      <c r="PH2" s="30"/>
      <c r="PI2" s="30"/>
      <c r="PJ2" s="30"/>
      <c r="PK2" s="30"/>
      <c r="PL2" s="30"/>
      <c r="PM2" s="30"/>
      <c r="PN2" s="30"/>
      <c r="PO2" s="30"/>
      <c r="PP2" s="30"/>
      <c r="PQ2" s="30"/>
      <c r="PR2" s="30"/>
      <c r="PS2" s="30"/>
      <c r="PT2" s="30"/>
      <c r="PU2" s="30"/>
      <c r="PV2" s="30"/>
      <c r="PW2" s="30"/>
      <c r="PX2" s="30"/>
      <c r="PY2" s="30"/>
      <c r="PZ2" s="30"/>
      <c r="QA2" s="30"/>
      <c r="QB2" s="30"/>
      <c r="QC2" s="30"/>
      <c r="QD2" s="30"/>
      <c r="QE2" s="30"/>
      <c r="QF2" s="30"/>
      <c r="QG2" s="30"/>
      <c r="QH2" s="30"/>
      <c r="QI2" s="30"/>
      <c r="QJ2" s="30"/>
      <c r="QK2" s="30"/>
      <c r="QL2" s="30"/>
      <c r="QM2" s="30"/>
      <c r="QN2" s="30"/>
      <c r="QO2" s="30"/>
      <c r="QP2" s="30"/>
      <c r="QQ2" s="30"/>
      <c r="QR2" s="30"/>
      <c r="QS2" s="30"/>
      <c r="QT2" s="30"/>
      <c r="QU2" s="30"/>
      <c r="QV2" s="30"/>
      <c r="QW2" s="30"/>
      <c r="QX2" s="30"/>
      <c r="QY2" s="30"/>
      <c r="QZ2" s="30"/>
      <c r="RA2" s="30"/>
      <c r="RB2" s="30"/>
      <c r="RC2" s="30"/>
      <c r="RD2" s="30"/>
      <c r="RE2" s="30"/>
      <c r="RF2" s="30"/>
      <c r="RG2" s="30"/>
      <c r="RH2" s="30"/>
      <c r="RI2" s="30"/>
      <c r="RJ2" s="30"/>
      <c r="RK2" s="30"/>
      <c r="RL2" s="30"/>
      <c r="RM2" s="30"/>
      <c r="RN2" s="30"/>
      <c r="RO2" s="30"/>
      <c r="RP2" s="30"/>
      <c r="RQ2" s="30"/>
      <c r="RR2" s="30"/>
      <c r="RS2" s="30"/>
      <c r="RT2" s="30"/>
      <c r="RU2" s="30"/>
      <c r="RV2" s="30"/>
      <c r="RW2" s="30"/>
      <c r="RX2" s="30"/>
      <c r="RY2" s="30"/>
      <c r="RZ2" s="30"/>
      <c r="SA2" s="30"/>
    </row>
    <row r="3" spans="1:495" customFormat="1" ht="32.25" customHeight="1" x14ac:dyDescent="0.25">
      <c r="A3" s="135" t="s">
        <v>83</v>
      </c>
      <c r="B3" s="136"/>
      <c r="C3" s="136"/>
      <c r="D3" s="136"/>
      <c r="E3" s="136"/>
      <c r="F3" s="136"/>
      <c r="G3" s="136"/>
      <c r="H3" s="136"/>
      <c r="I3" s="136"/>
      <c r="J3" s="136"/>
      <c r="K3" s="136"/>
      <c r="L3" s="132"/>
      <c r="M3" s="133"/>
      <c r="N3" s="134"/>
      <c r="O3" s="14" t="s">
        <v>91</v>
      </c>
      <c r="P3" s="15"/>
      <c r="Q3" s="184">
        <v>5096554132</v>
      </c>
      <c r="R3" s="185"/>
      <c r="S3" s="185"/>
      <c r="T3" s="185"/>
      <c r="U3" s="185"/>
      <c r="V3" s="185"/>
      <c r="W3" s="185"/>
      <c r="X3" s="186"/>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c r="AY3" s="30"/>
      <c r="AZ3" s="30"/>
      <c r="BA3" s="30"/>
      <c r="BB3" s="30"/>
      <c r="KR3" s="30"/>
      <c r="KS3" s="30"/>
      <c r="KT3" s="30"/>
      <c r="KU3" s="30"/>
      <c r="KV3" s="30"/>
      <c r="KW3" s="30"/>
      <c r="KX3" s="30"/>
      <c r="KY3" s="30"/>
      <c r="KZ3" s="30"/>
      <c r="LA3" s="30"/>
      <c r="LB3" s="30"/>
      <c r="LC3" s="30"/>
      <c r="LD3" s="30"/>
      <c r="LE3" s="30"/>
      <c r="LF3" s="30"/>
      <c r="LG3" s="30"/>
      <c r="LH3" s="30"/>
      <c r="LI3" s="30"/>
      <c r="LJ3" s="30"/>
      <c r="LK3" s="30"/>
      <c r="LL3" s="30"/>
      <c r="LM3" s="30"/>
      <c r="LN3" s="30"/>
      <c r="LO3" s="30"/>
      <c r="LP3" s="30"/>
      <c r="LQ3" s="30"/>
      <c r="LR3" s="30"/>
      <c r="LS3" s="30"/>
      <c r="LT3" s="30"/>
      <c r="LU3" s="30"/>
      <c r="LV3" s="30"/>
      <c r="LW3" s="30"/>
      <c r="LX3" s="30"/>
      <c r="LY3" s="30"/>
      <c r="LZ3" s="30"/>
      <c r="MA3" s="30"/>
      <c r="MB3" s="30"/>
      <c r="MC3" s="30"/>
      <c r="MD3" s="30"/>
      <c r="ME3" s="30"/>
      <c r="MF3" s="30"/>
      <c r="MG3" s="30"/>
      <c r="MH3" s="30"/>
      <c r="MI3" s="30"/>
      <c r="MJ3" s="30"/>
      <c r="MK3" s="30"/>
      <c r="ML3" s="30"/>
      <c r="MM3" s="30"/>
      <c r="MN3" s="30"/>
      <c r="MO3" s="30"/>
      <c r="MP3" s="30"/>
      <c r="MQ3" s="30"/>
      <c r="MR3" s="30"/>
      <c r="MS3" s="30"/>
      <c r="MT3" s="30"/>
      <c r="MU3" s="30"/>
      <c r="MV3" s="30"/>
      <c r="MW3" s="30"/>
      <c r="MX3" s="30"/>
      <c r="MY3" s="30"/>
      <c r="MZ3" s="30"/>
      <c r="NA3" s="30"/>
      <c r="NB3" s="30"/>
      <c r="NC3" s="30"/>
      <c r="ND3" s="30"/>
      <c r="NE3" s="30"/>
      <c r="NF3" s="30"/>
      <c r="NG3" s="30"/>
      <c r="NH3" s="30"/>
      <c r="NI3" s="30"/>
      <c r="NJ3" s="30"/>
      <c r="NK3" s="30"/>
      <c r="NL3" s="30"/>
      <c r="NM3" s="30"/>
      <c r="NN3" s="30"/>
      <c r="NO3" s="30"/>
      <c r="NP3" s="30"/>
      <c r="NQ3" s="30"/>
      <c r="NR3" s="30"/>
      <c r="NS3" s="30"/>
      <c r="NT3" s="30"/>
      <c r="NU3" s="30"/>
      <c r="NV3" s="30"/>
      <c r="NW3" s="30"/>
      <c r="NX3" s="30"/>
      <c r="NY3" s="30"/>
      <c r="NZ3" s="30"/>
      <c r="OA3" s="30"/>
      <c r="OB3" s="30"/>
      <c r="OC3" s="30"/>
      <c r="OD3" s="30"/>
      <c r="OE3" s="30"/>
      <c r="OF3" s="30"/>
      <c r="OG3" s="30"/>
      <c r="OH3" s="30"/>
      <c r="OI3" s="30"/>
      <c r="OJ3" s="30"/>
      <c r="OK3" s="30"/>
      <c r="OL3" s="30"/>
      <c r="OM3" s="30"/>
      <c r="ON3" s="30"/>
      <c r="OO3" s="30"/>
      <c r="OP3" s="30"/>
      <c r="OQ3" s="30"/>
      <c r="OR3" s="30"/>
      <c r="OS3" s="30"/>
      <c r="OT3" s="30"/>
      <c r="OU3" s="30"/>
      <c r="OV3" s="30"/>
      <c r="OW3" s="30"/>
      <c r="OX3" s="30"/>
      <c r="OY3" s="30"/>
      <c r="OZ3" s="30"/>
      <c r="PA3" s="30"/>
      <c r="PB3" s="30"/>
      <c r="PC3" s="30"/>
      <c r="PD3" s="30"/>
      <c r="PE3" s="30"/>
      <c r="PF3" s="30"/>
      <c r="PG3" s="30"/>
      <c r="PH3" s="30"/>
      <c r="PI3" s="30"/>
      <c r="PJ3" s="30"/>
      <c r="PK3" s="30"/>
      <c r="PL3" s="30"/>
      <c r="PM3" s="30"/>
      <c r="PN3" s="30"/>
      <c r="PO3" s="30"/>
      <c r="PP3" s="30"/>
      <c r="PQ3" s="30"/>
      <c r="PR3" s="30"/>
      <c r="PS3" s="30"/>
      <c r="PT3" s="30"/>
      <c r="PU3" s="30"/>
      <c r="PV3" s="30"/>
      <c r="PW3" s="30"/>
      <c r="PX3" s="30"/>
      <c r="PY3" s="30"/>
      <c r="PZ3" s="30"/>
      <c r="QA3" s="30"/>
      <c r="QB3" s="30"/>
      <c r="QC3" s="30"/>
      <c r="QD3" s="30"/>
      <c r="QE3" s="30"/>
      <c r="QF3" s="30"/>
      <c r="QG3" s="30"/>
      <c r="QH3" s="30"/>
      <c r="QI3" s="30"/>
      <c r="QJ3" s="30"/>
      <c r="QK3" s="30"/>
      <c r="QL3" s="30"/>
      <c r="QM3" s="30"/>
      <c r="QN3" s="30"/>
      <c r="QO3" s="30"/>
      <c r="QP3" s="30"/>
      <c r="QQ3" s="30"/>
      <c r="QR3" s="30"/>
      <c r="QS3" s="30"/>
      <c r="QT3" s="30"/>
      <c r="QU3" s="30"/>
      <c r="QV3" s="30"/>
      <c r="QW3" s="30"/>
      <c r="QX3" s="30"/>
      <c r="QY3" s="30"/>
      <c r="QZ3" s="30"/>
      <c r="RA3" s="30"/>
      <c r="RB3" s="30"/>
      <c r="RC3" s="30"/>
      <c r="RD3" s="30"/>
      <c r="RE3" s="30"/>
      <c r="RF3" s="30"/>
      <c r="RG3" s="30"/>
      <c r="RH3" s="30"/>
      <c r="RI3" s="30"/>
      <c r="RJ3" s="30"/>
      <c r="RK3" s="30"/>
      <c r="RL3" s="30"/>
      <c r="RM3" s="30"/>
      <c r="RN3" s="30"/>
      <c r="RO3" s="30"/>
      <c r="RP3" s="30"/>
      <c r="RQ3" s="30"/>
      <c r="RR3" s="30"/>
      <c r="RS3" s="30"/>
      <c r="RT3" s="30"/>
      <c r="RU3" s="30"/>
      <c r="RV3" s="30"/>
      <c r="RW3" s="30"/>
      <c r="RX3" s="30"/>
      <c r="RY3" s="30"/>
      <c r="RZ3" s="30"/>
      <c r="SA3" s="30"/>
    </row>
    <row r="4" spans="1:495" customFormat="1" ht="35.1" customHeight="1" x14ac:dyDescent="0.25">
      <c r="A4" s="182" t="s">
        <v>84</v>
      </c>
      <c r="B4" s="182"/>
      <c r="C4" s="182"/>
      <c r="D4" s="182"/>
      <c r="E4" s="182"/>
      <c r="F4" s="182" t="s">
        <v>85</v>
      </c>
      <c r="G4" s="182"/>
      <c r="H4" s="182"/>
      <c r="I4" s="182"/>
      <c r="J4" s="182"/>
      <c r="K4" s="182"/>
      <c r="L4" s="132"/>
      <c r="M4" s="133"/>
      <c r="N4" s="134"/>
      <c r="O4" s="16" t="s">
        <v>124</v>
      </c>
      <c r="P4" s="16"/>
      <c r="Q4" s="152" t="s">
        <v>381</v>
      </c>
      <c r="R4" s="153"/>
      <c r="S4" s="153"/>
      <c r="T4" s="153"/>
      <c r="U4" s="153"/>
      <c r="V4" s="153"/>
      <c r="W4" s="153"/>
      <c r="X4" s="154"/>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0"/>
      <c r="BA4" s="30"/>
      <c r="BB4" s="30"/>
      <c r="KR4" s="30"/>
      <c r="KS4" s="30"/>
      <c r="KT4" s="30"/>
      <c r="KU4" s="30"/>
      <c r="KV4" s="30"/>
      <c r="KW4" s="30"/>
      <c r="KX4" s="30"/>
      <c r="KY4" s="30"/>
      <c r="KZ4" s="30"/>
      <c r="LA4" s="30"/>
      <c r="LB4" s="30"/>
      <c r="LC4" s="30"/>
      <c r="LD4" s="30"/>
      <c r="LE4" s="30"/>
      <c r="LF4" s="30"/>
      <c r="LG4" s="30"/>
      <c r="LH4" s="30"/>
      <c r="LI4" s="30"/>
      <c r="LJ4" s="30"/>
      <c r="LK4" s="30"/>
      <c r="LL4" s="30"/>
      <c r="LM4" s="30"/>
      <c r="LN4" s="30"/>
      <c r="LO4" s="30"/>
      <c r="LP4" s="30"/>
      <c r="LQ4" s="30"/>
      <c r="LR4" s="30"/>
      <c r="LS4" s="30"/>
      <c r="LT4" s="30"/>
      <c r="LU4" s="30"/>
      <c r="LV4" s="30"/>
      <c r="LW4" s="30"/>
      <c r="LX4" s="30"/>
      <c r="LY4" s="30"/>
      <c r="LZ4" s="30"/>
      <c r="MA4" s="30"/>
      <c r="MB4" s="30"/>
      <c r="MC4" s="30"/>
      <c r="MD4" s="30"/>
      <c r="ME4" s="30"/>
      <c r="MF4" s="30"/>
      <c r="MG4" s="30"/>
      <c r="MH4" s="30"/>
      <c r="MI4" s="30"/>
      <c r="MJ4" s="30"/>
      <c r="MK4" s="30"/>
      <c r="ML4" s="30"/>
      <c r="MM4" s="30"/>
      <c r="MN4" s="30"/>
      <c r="MO4" s="30"/>
      <c r="MP4" s="30"/>
      <c r="MQ4" s="30"/>
      <c r="MR4" s="30"/>
      <c r="MS4" s="30"/>
      <c r="MT4" s="30"/>
      <c r="MU4" s="30"/>
      <c r="MV4" s="30"/>
      <c r="MW4" s="30"/>
      <c r="MX4" s="30"/>
      <c r="MY4" s="30"/>
      <c r="MZ4" s="30"/>
      <c r="NA4" s="30"/>
      <c r="NB4" s="30"/>
      <c r="NC4" s="30"/>
      <c r="ND4" s="30"/>
      <c r="NE4" s="30"/>
      <c r="NF4" s="30"/>
      <c r="NG4" s="30"/>
      <c r="NH4" s="30"/>
      <c r="NI4" s="30"/>
      <c r="NJ4" s="30"/>
      <c r="NK4" s="30"/>
      <c r="NL4" s="30"/>
      <c r="NM4" s="30"/>
      <c r="NN4" s="30"/>
      <c r="NO4" s="30"/>
      <c r="NP4" s="30"/>
      <c r="NQ4" s="30"/>
      <c r="NR4" s="30"/>
      <c r="NS4" s="30"/>
      <c r="NT4" s="30"/>
      <c r="NU4" s="30"/>
      <c r="NV4" s="30"/>
      <c r="NW4" s="30"/>
      <c r="NX4" s="30"/>
      <c r="NY4" s="30"/>
      <c r="NZ4" s="30"/>
      <c r="OA4" s="30"/>
      <c r="OB4" s="30"/>
      <c r="OC4" s="30"/>
      <c r="OD4" s="30"/>
      <c r="OE4" s="30"/>
      <c r="OF4" s="30"/>
      <c r="OG4" s="30"/>
      <c r="OH4" s="30"/>
      <c r="OI4" s="30"/>
      <c r="OJ4" s="30"/>
      <c r="OK4" s="30"/>
      <c r="OL4" s="30"/>
      <c r="OM4" s="30"/>
      <c r="ON4" s="30"/>
      <c r="OO4" s="30"/>
      <c r="OP4" s="30"/>
      <c r="OQ4" s="30"/>
      <c r="OR4" s="30"/>
      <c r="OS4" s="30"/>
      <c r="OT4" s="30"/>
      <c r="OU4" s="30"/>
      <c r="OV4" s="30"/>
      <c r="OW4" s="30"/>
      <c r="OX4" s="30"/>
      <c r="OY4" s="30"/>
      <c r="OZ4" s="30"/>
      <c r="PA4" s="30"/>
      <c r="PB4" s="30"/>
      <c r="PC4" s="30"/>
      <c r="PD4" s="30"/>
      <c r="PE4" s="30"/>
      <c r="PF4" s="30"/>
      <c r="PG4" s="30"/>
      <c r="PH4" s="30"/>
      <c r="PI4" s="30"/>
      <c r="PJ4" s="30"/>
      <c r="PK4" s="30"/>
      <c r="PL4" s="30"/>
      <c r="PM4" s="30"/>
      <c r="PN4" s="30"/>
      <c r="PO4" s="30"/>
      <c r="PP4" s="30"/>
      <c r="PQ4" s="30"/>
      <c r="PR4" s="30"/>
      <c r="PS4" s="30"/>
      <c r="PT4" s="30"/>
      <c r="PU4" s="30"/>
      <c r="PV4" s="30"/>
      <c r="PW4" s="30"/>
      <c r="PX4" s="30"/>
      <c r="PY4" s="30"/>
      <c r="PZ4" s="30"/>
      <c r="QA4" s="30"/>
      <c r="QB4" s="30"/>
      <c r="QC4" s="30"/>
      <c r="QD4" s="30"/>
      <c r="QE4" s="30"/>
      <c r="QF4" s="30"/>
      <c r="QG4" s="30"/>
      <c r="QH4" s="30"/>
      <c r="QI4" s="30"/>
      <c r="QJ4" s="30"/>
      <c r="QK4" s="30"/>
      <c r="QL4" s="30"/>
      <c r="QM4" s="30"/>
      <c r="QN4" s="30"/>
      <c r="QO4" s="30"/>
      <c r="QP4" s="30"/>
      <c r="QQ4" s="30"/>
      <c r="QR4" s="30"/>
      <c r="QS4" s="30"/>
      <c r="QT4" s="30"/>
      <c r="QU4" s="30"/>
      <c r="QV4" s="30"/>
      <c r="QW4" s="30"/>
      <c r="QX4" s="30"/>
      <c r="QY4" s="30"/>
      <c r="QZ4" s="30"/>
      <c r="RA4" s="30"/>
      <c r="RB4" s="30"/>
      <c r="RC4" s="30"/>
      <c r="RD4" s="30"/>
      <c r="RE4" s="30"/>
      <c r="RF4" s="30"/>
      <c r="RG4" s="30"/>
      <c r="RH4" s="30"/>
      <c r="RI4" s="30"/>
      <c r="RJ4" s="30"/>
      <c r="RK4" s="30"/>
      <c r="RL4" s="30"/>
      <c r="RM4" s="30"/>
      <c r="RN4" s="30"/>
      <c r="RO4" s="30"/>
      <c r="RP4" s="30"/>
      <c r="RQ4" s="30"/>
      <c r="RR4" s="30"/>
      <c r="RS4" s="30"/>
      <c r="RT4" s="30"/>
      <c r="RU4" s="30"/>
      <c r="RV4" s="30"/>
      <c r="RW4" s="30"/>
      <c r="RX4" s="30"/>
      <c r="RY4" s="30"/>
      <c r="RZ4" s="30"/>
      <c r="SA4" s="30"/>
    </row>
    <row r="5" spans="1:495" customFormat="1" ht="27.95" customHeight="1" x14ac:dyDescent="0.25">
      <c r="A5" s="182" t="s">
        <v>188</v>
      </c>
      <c r="B5" s="182"/>
      <c r="C5" s="182"/>
      <c r="D5" s="182"/>
      <c r="E5" s="182"/>
      <c r="F5" s="135" t="s">
        <v>86</v>
      </c>
      <c r="G5" s="136"/>
      <c r="H5" s="136"/>
      <c r="I5" s="136"/>
      <c r="J5" s="136"/>
      <c r="K5" s="137"/>
      <c r="L5" s="135"/>
      <c r="M5" s="136"/>
      <c r="N5" s="137"/>
      <c r="O5" s="16" t="s">
        <v>87</v>
      </c>
      <c r="P5" s="17"/>
      <c r="Q5" s="178" t="s">
        <v>126</v>
      </c>
      <c r="R5" s="179"/>
      <c r="S5" s="179"/>
      <c r="T5" s="179"/>
      <c r="U5" s="179"/>
      <c r="V5" s="179"/>
      <c r="W5" s="179"/>
      <c r="X5" s="180"/>
      <c r="Y5" s="30"/>
      <c r="Z5" s="30"/>
      <c r="AA5" s="30"/>
      <c r="AB5" s="30"/>
      <c r="AC5" s="30"/>
      <c r="AD5" s="30"/>
      <c r="AE5" s="30"/>
      <c r="AF5" s="30"/>
      <c r="AG5" s="30"/>
      <c r="AH5" s="30"/>
      <c r="AI5" s="30"/>
      <c r="AJ5" s="30"/>
      <c r="AK5" s="30"/>
      <c r="AL5" s="30"/>
      <c r="AM5" s="30"/>
      <c r="AN5" s="30"/>
      <c r="AO5" s="30"/>
      <c r="AP5" s="30"/>
      <c r="AQ5" s="30"/>
      <c r="AR5" s="30"/>
      <c r="AS5" s="30"/>
      <c r="AT5" s="30"/>
      <c r="AU5" s="30"/>
      <c r="AV5" s="30"/>
      <c r="AW5" s="30"/>
      <c r="AX5" s="30"/>
      <c r="AY5" s="30"/>
      <c r="AZ5" s="30"/>
      <c r="BA5" s="30"/>
      <c r="BB5" s="30"/>
      <c r="KR5" s="30"/>
      <c r="KS5" s="30"/>
      <c r="KT5" s="30"/>
      <c r="KU5" s="30"/>
      <c r="KV5" s="30"/>
      <c r="KW5" s="30"/>
      <c r="KX5" s="30"/>
      <c r="KY5" s="30"/>
      <c r="KZ5" s="30"/>
      <c r="LA5" s="30"/>
      <c r="LB5" s="30"/>
      <c r="LC5" s="30"/>
      <c r="LD5" s="30"/>
      <c r="LE5" s="30"/>
      <c r="LF5" s="30"/>
      <c r="LG5" s="30"/>
      <c r="LH5" s="30"/>
      <c r="LI5" s="30"/>
      <c r="LJ5" s="30"/>
      <c r="LK5" s="30"/>
      <c r="LL5" s="30"/>
      <c r="LM5" s="30"/>
      <c r="LN5" s="30"/>
      <c r="LO5" s="30"/>
      <c r="LP5" s="30"/>
      <c r="LQ5" s="30"/>
      <c r="LR5" s="30"/>
      <c r="LS5" s="30"/>
      <c r="LT5" s="30"/>
      <c r="LU5" s="30"/>
      <c r="LV5" s="30"/>
      <c r="LW5" s="30"/>
      <c r="LX5" s="30"/>
      <c r="LY5" s="30"/>
      <c r="LZ5" s="30"/>
      <c r="MA5" s="30"/>
      <c r="MB5" s="30"/>
      <c r="MC5" s="30"/>
      <c r="MD5" s="30"/>
      <c r="ME5" s="30"/>
      <c r="MF5" s="30"/>
      <c r="MG5" s="30"/>
      <c r="MH5" s="30"/>
      <c r="MI5" s="30"/>
      <c r="MJ5" s="30"/>
      <c r="MK5" s="30"/>
      <c r="ML5" s="30"/>
      <c r="MM5" s="30"/>
      <c r="MN5" s="30"/>
      <c r="MO5" s="30"/>
      <c r="MP5" s="30"/>
      <c r="MQ5" s="30"/>
      <c r="MR5" s="30"/>
      <c r="MS5" s="30"/>
      <c r="MT5" s="30"/>
      <c r="MU5" s="30"/>
      <c r="MV5" s="30"/>
      <c r="MW5" s="30"/>
      <c r="MX5" s="30"/>
      <c r="MY5" s="30"/>
      <c r="MZ5" s="30"/>
      <c r="NA5" s="30"/>
      <c r="NB5" s="30"/>
      <c r="NC5" s="30"/>
      <c r="ND5" s="30"/>
      <c r="NE5" s="30"/>
      <c r="NF5" s="30"/>
      <c r="NG5" s="30"/>
      <c r="NH5" s="30"/>
      <c r="NI5" s="30"/>
      <c r="NJ5" s="30"/>
      <c r="NK5" s="30"/>
      <c r="NL5" s="30"/>
      <c r="NM5" s="30"/>
      <c r="NN5" s="30"/>
      <c r="NO5" s="30"/>
      <c r="NP5" s="30"/>
      <c r="NQ5" s="30"/>
      <c r="NR5" s="30"/>
      <c r="NS5" s="30"/>
      <c r="NT5" s="30"/>
      <c r="NU5" s="30"/>
      <c r="NV5" s="30"/>
      <c r="NW5" s="30"/>
      <c r="NX5" s="30"/>
      <c r="NY5" s="30"/>
      <c r="NZ5" s="30"/>
      <c r="OA5" s="30"/>
      <c r="OB5" s="30"/>
      <c r="OC5" s="30"/>
      <c r="OD5" s="30"/>
      <c r="OE5" s="30"/>
      <c r="OF5" s="30"/>
      <c r="OG5" s="30"/>
      <c r="OH5" s="30"/>
      <c r="OI5" s="30"/>
      <c r="OJ5" s="30"/>
      <c r="OK5" s="30"/>
      <c r="OL5" s="30"/>
      <c r="OM5" s="30"/>
      <c r="ON5" s="30"/>
      <c r="OO5" s="30"/>
      <c r="OP5" s="30"/>
      <c r="OQ5" s="30"/>
      <c r="OR5" s="30"/>
      <c r="OS5" s="30"/>
      <c r="OT5" s="30"/>
      <c r="OU5" s="30"/>
      <c r="OV5" s="30"/>
      <c r="OW5" s="30"/>
      <c r="OX5" s="30"/>
      <c r="OY5" s="30"/>
      <c r="OZ5" s="30"/>
      <c r="PA5" s="30"/>
      <c r="PB5" s="30"/>
      <c r="PC5" s="30"/>
      <c r="PD5" s="30"/>
      <c r="PE5" s="30"/>
      <c r="PF5" s="30"/>
      <c r="PG5" s="30"/>
      <c r="PH5" s="30"/>
      <c r="PI5" s="30"/>
      <c r="PJ5" s="30"/>
      <c r="PK5" s="30"/>
      <c r="PL5" s="30"/>
      <c r="PM5" s="30"/>
      <c r="PN5" s="30"/>
      <c r="PO5" s="30"/>
      <c r="PP5" s="30"/>
      <c r="PQ5" s="30"/>
      <c r="PR5" s="30"/>
      <c r="PS5" s="30"/>
      <c r="PT5" s="30"/>
      <c r="PU5" s="30"/>
      <c r="PV5" s="30"/>
      <c r="PW5" s="30"/>
      <c r="PX5" s="30"/>
      <c r="PY5" s="30"/>
      <c r="PZ5" s="30"/>
      <c r="QA5" s="30"/>
      <c r="QB5" s="30"/>
      <c r="QC5" s="30"/>
      <c r="QD5" s="30"/>
      <c r="QE5" s="30"/>
      <c r="QF5" s="30"/>
      <c r="QG5" s="30"/>
      <c r="QH5" s="30"/>
      <c r="QI5" s="30"/>
      <c r="QJ5" s="30"/>
      <c r="QK5" s="30"/>
      <c r="QL5" s="30"/>
      <c r="QM5" s="30"/>
      <c r="QN5" s="30"/>
      <c r="QO5" s="30"/>
      <c r="QP5" s="30"/>
      <c r="QQ5" s="30"/>
      <c r="QR5" s="30"/>
      <c r="QS5" s="30"/>
      <c r="QT5" s="30"/>
      <c r="QU5" s="30"/>
      <c r="QV5" s="30"/>
      <c r="QW5" s="30"/>
      <c r="QX5" s="30"/>
      <c r="QY5" s="30"/>
      <c r="QZ5" s="30"/>
      <c r="RA5" s="30"/>
      <c r="RB5" s="30"/>
      <c r="RC5" s="30"/>
      <c r="RD5" s="30"/>
      <c r="RE5" s="30"/>
      <c r="RF5" s="30"/>
      <c r="RG5" s="30"/>
      <c r="RH5" s="30"/>
      <c r="RI5" s="30"/>
      <c r="RJ5" s="30"/>
      <c r="RK5" s="30"/>
      <c r="RL5" s="30"/>
      <c r="RM5" s="30"/>
      <c r="RN5" s="30"/>
      <c r="RO5" s="30"/>
      <c r="RP5" s="30"/>
      <c r="RQ5" s="30"/>
      <c r="RR5" s="30"/>
      <c r="RS5" s="30"/>
      <c r="RT5" s="30"/>
      <c r="RU5" s="30"/>
      <c r="RV5" s="30"/>
      <c r="RW5" s="30"/>
      <c r="RX5" s="30"/>
      <c r="RY5" s="30"/>
      <c r="RZ5" s="30"/>
      <c r="SA5" s="30"/>
    </row>
    <row r="6" spans="1:495" customFormat="1" ht="27.95" customHeight="1" x14ac:dyDescent="0.25">
      <c r="A6" s="130"/>
      <c r="B6" s="130"/>
      <c r="C6" s="130"/>
      <c r="D6" s="130"/>
      <c r="E6" s="130"/>
      <c r="F6" s="130"/>
      <c r="G6" s="130"/>
      <c r="H6" s="130"/>
      <c r="I6" s="130"/>
      <c r="J6" s="130"/>
      <c r="K6" s="130"/>
      <c r="L6" s="130"/>
      <c r="M6" s="130"/>
      <c r="N6" s="130"/>
      <c r="O6" s="130"/>
      <c r="P6" s="130"/>
      <c r="Q6" s="130"/>
      <c r="R6" s="130"/>
      <c r="S6" s="130"/>
      <c r="T6" s="130"/>
      <c r="U6" s="130"/>
      <c r="V6" s="130"/>
      <c r="W6" s="130"/>
      <c r="X6" s="130"/>
      <c r="Y6" s="30"/>
      <c r="Z6" s="30"/>
      <c r="AA6" s="30"/>
      <c r="AB6" s="30"/>
      <c r="AC6" s="30"/>
      <c r="AD6" s="30"/>
      <c r="AE6" s="30"/>
      <c r="AF6" s="30"/>
      <c r="AG6" s="30"/>
      <c r="AH6" s="30"/>
      <c r="AI6" s="30"/>
      <c r="AJ6" s="30"/>
      <c r="AK6" s="30"/>
      <c r="AL6" s="30"/>
      <c r="AM6" s="30"/>
      <c r="AN6" s="30"/>
      <c r="AO6" s="30"/>
      <c r="AP6" s="30"/>
      <c r="AQ6" s="30"/>
      <c r="AR6" s="30"/>
      <c r="AS6" s="30"/>
      <c r="AT6" s="30"/>
      <c r="AU6" s="30"/>
      <c r="AV6" s="30"/>
      <c r="AW6" s="30"/>
      <c r="AX6" s="30"/>
      <c r="AY6" s="30"/>
      <c r="AZ6" s="30"/>
      <c r="BA6" s="30"/>
      <c r="BB6" s="30"/>
      <c r="KR6" s="30"/>
      <c r="KS6" s="30"/>
      <c r="KT6" s="30"/>
      <c r="KU6" s="30"/>
      <c r="KV6" s="30"/>
      <c r="KW6" s="30"/>
      <c r="KX6" s="30"/>
      <c r="KY6" s="30"/>
      <c r="KZ6" s="30"/>
      <c r="LA6" s="30"/>
      <c r="LB6" s="30"/>
      <c r="LC6" s="30"/>
      <c r="LD6" s="30"/>
      <c r="LE6" s="30"/>
      <c r="LF6" s="30"/>
      <c r="LG6" s="30"/>
      <c r="LH6" s="30"/>
      <c r="LI6" s="30"/>
      <c r="LJ6" s="30"/>
      <c r="LK6" s="30"/>
      <c r="LL6" s="30"/>
      <c r="LM6" s="30"/>
      <c r="LN6" s="30"/>
      <c r="LO6" s="30"/>
      <c r="LP6" s="30"/>
      <c r="LQ6" s="30"/>
      <c r="LR6" s="30"/>
      <c r="LS6" s="30"/>
      <c r="LT6" s="30"/>
      <c r="LU6" s="30"/>
      <c r="LV6" s="30"/>
      <c r="LW6" s="30"/>
      <c r="LX6" s="30"/>
      <c r="LY6" s="30"/>
      <c r="LZ6" s="30"/>
      <c r="MA6" s="30"/>
      <c r="MB6" s="30"/>
      <c r="MC6" s="30"/>
      <c r="MD6" s="30"/>
      <c r="ME6" s="30"/>
      <c r="MF6" s="30"/>
      <c r="MG6" s="30"/>
      <c r="MH6" s="30"/>
      <c r="MI6" s="30"/>
      <c r="MJ6" s="30"/>
      <c r="MK6" s="30"/>
      <c r="ML6" s="30"/>
      <c r="MM6" s="30"/>
      <c r="MN6" s="30"/>
      <c r="MO6" s="30"/>
      <c r="MP6" s="30"/>
      <c r="MQ6" s="30"/>
      <c r="MR6" s="30"/>
      <c r="MS6" s="30"/>
      <c r="MT6" s="30"/>
      <c r="MU6" s="30"/>
      <c r="MV6" s="30"/>
      <c r="MW6" s="30"/>
      <c r="MX6" s="30"/>
      <c r="MY6" s="30"/>
      <c r="MZ6" s="30"/>
      <c r="NA6" s="30"/>
      <c r="NB6" s="30"/>
      <c r="NC6" s="30"/>
      <c r="ND6" s="30"/>
      <c r="NE6" s="30"/>
      <c r="NF6" s="30"/>
      <c r="NG6" s="30"/>
      <c r="NH6" s="30"/>
      <c r="NI6" s="30"/>
      <c r="NJ6" s="30"/>
      <c r="NK6" s="30"/>
      <c r="NL6" s="30"/>
      <c r="NM6" s="30"/>
      <c r="NN6" s="30"/>
      <c r="NO6" s="30"/>
      <c r="NP6" s="30"/>
      <c r="NQ6" s="30"/>
      <c r="NR6" s="30"/>
      <c r="NS6" s="30"/>
      <c r="NT6" s="30"/>
      <c r="NU6" s="30"/>
      <c r="NV6" s="30"/>
      <c r="NW6" s="30"/>
      <c r="NX6" s="30"/>
      <c r="NY6" s="30"/>
      <c r="NZ6" s="30"/>
      <c r="OA6" s="30"/>
      <c r="OB6" s="30"/>
      <c r="OC6" s="30"/>
      <c r="OD6" s="30"/>
      <c r="OE6" s="30"/>
      <c r="OF6" s="30"/>
      <c r="OG6" s="30"/>
      <c r="OH6" s="30"/>
      <c r="OI6" s="30"/>
      <c r="OJ6" s="30"/>
      <c r="OK6" s="30"/>
      <c r="OL6" s="30"/>
      <c r="OM6" s="30"/>
      <c r="ON6" s="30"/>
      <c r="OO6" s="30"/>
      <c r="OP6" s="30"/>
      <c r="OQ6" s="30"/>
      <c r="OR6" s="30"/>
      <c r="OS6" s="30"/>
      <c r="OT6" s="30"/>
      <c r="OU6" s="30"/>
      <c r="OV6" s="30"/>
      <c r="OW6" s="30"/>
      <c r="OX6" s="30"/>
      <c r="OY6" s="30"/>
      <c r="OZ6" s="30"/>
      <c r="PA6" s="30"/>
      <c r="PB6" s="30"/>
      <c r="PC6" s="30"/>
      <c r="PD6" s="30"/>
      <c r="PE6" s="30"/>
      <c r="PF6" s="30"/>
      <c r="PG6" s="30"/>
      <c r="PH6" s="30"/>
      <c r="PI6" s="30"/>
      <c r="PJ6" s="30"/>
      <c r="PK6" s="30"/>
      <c r="PL6" s="30"/>
      <c r="PM6" s="30"/>
      <c r="PN6" s="30"/>
      <c r="PO6" s="30"/>
      <c r="PP6" s="30"/>
      <c r="PQ6" s="30"/>
      <c r="PR6" s="30"/>
      <c r="PS6" s="30"/>
      <c r="PT6" s="30"/>
      <c r="PU6" s="30"/>
      <c r="PV6" s="30"/>
      <c r="PW6" s="30"/>
      <c r="PX6" s="30"/>
      <c r="PY6" s="30"/>
      <c r="PZ6" s="30"/>
      <c r="QA6" s="30"/>
      <c r="QB6" s="30"/>
      <c r="QC6" s="30"/>
      <c r="QD6" s="30"/>
      <c r="QE6" s="30"/>
      <c r="QF6" s="30"/>
      <c r="QG6" s="30"/>
      <c r="QH6" s="30"/>
      <c r="QI6" s="30"/>
      <c r="QJ6" s="30"/>
      <c r="QK6" s="30"/>
      <c r="QL6" s="30"/>
      <c r="QM6" s="30"/>
      <c r="QN6" s="30"/>
      <c r="QO6" s="30"/>
      <c r="QP6" s="30"/>
      <c r="QQ6" s="30"/>
      <c r="QR6" s="30"/>
      <c r="QS6" s="30"/>
      <c r="QT6" s="30"/>
      <c r="QU6" s="30"/>
      <c r="QV6" s="30"/>
      <c r="QW6" s="30"/>
      <c r="QX6" s="30"/>
      <c r="QY6" s="30"/>
      <c r="QZ6" s="30"/>
      <c r="RA6" s="30"/>
      <c r="RB6" s="30"/>
      <c r="RC6" s="30"/>
      <c r="RD6" s="30"/>
      <c r="RE6" s="30"/>
      <c r="RF6" s="30"/>
      <c r="RG6" s="30"/>
      <c r="RH6" s="30"/>
      <c r="RI6" s="30"/>
      <c r="RJ6" s="30"/>
      <c r="RK6" s="30"/>
      <c r="RL6" s="30"/>
      <c r="RM6" s="30"/>
      <c r="RN6" s="30"/>
      <c r="RO6" s="30"/>
      <c r="RP6" s="30"/>
      <c r="RQ6" s="30"/>
      <c r="RR6" s="30"/>
      <c r="RS6" s="30"/>
      <c r="RT6" s="30"/>
      <c r="RU6" s="30"/>
      <c r="RV6" s="30"/>
      <c r="RW6" s="30"/>
      <c r="RX6" s="30"/>
      <c r="RY6" s="30"/>
      <c r="RZ6" s="30"/>
      <c r="SA6" s="30"/>
    </row>
    <row r="7" spans="1:495" ht="35.1" customHeight="1" x14ac:dyDescent="0.25">
      <c r="A7" s="58"/>
      <c r="B7" s="187" t="s">
        <v>4</v>
      </c>
      <c r="C7" s="188"/>
      <c r="D7" s="188"/>
      <c r="E7" s="188"/>
      <c r="F7" s="188"/>
      <c r="G7" s="188"/>
      <c r="H7" s="188"/>
      <c r="I7" s="188"/>
      <c r="J7" s="188"/>
      <c r="K7" s="188"/>
      <c r="L7" s="188"/>
      <c r="M7" s="188"/>
      <c r="N7" s="188"/>
      <c r="O7" s="188"/>
      <c r="P7" s="188"/>
      <c r="Q7" s="188"/>
      <c r="R7" s="188"/>
      <c r="S7" s="189"/>
      <c r="T7" s="57"/>
      <c r="U7" s="57"/>
      <c r="V7" s="57"/>
      <c r="W7" s="57"/>
      <c r="X7" s="58"/>
    </row>
    <row r="8" spans="1:495" ht="24.95" customHeight="1" x14ac:dyDescent="0.25">
      <c r="A8" s="58"/>
      <c r="B8" s="44"/>
      <c r="C8" s="45"/>
      <c r="D8" s="45"/>
      <c r="E8" s="46"/>
      <c r="F8" s="190" t="s">
        <v>5</v>
      </c>
      <c r="G8" s="191"/>
      <c r="H8" s="191"/>
      <c r="I8" s="191"/>
      <c r="J8" s="191"/>
      <c r="K8" s="192"/>
      <c r="L8" s="190" t="s">
        <v>6</v>
      </c>
      <c r="M8" s="191"/>
      <c r="N8" s="192"/>
      <c r="O8" s="45"/>
      <c r="P8" s="47"/>
      <c r="Q8" s="47"/>
      <c r="R8" s="45"/>
      <c r="S8" s="48"/>
      <c r="T8" s="58"/>
      <c r="U8" s="58"/>
      <c r="V8" s="58"/>
      <c r="W8" s="58"/>
      <c r="X8" s="58"/>
    </row>
    <row r="9" spans="1:495" ht="21" customHeight="1" x14ac:dyDescent="0.25">
      <c r="A9" s="58"/>
      <c r="B9" s="49"/>
      <c r="C9" s="50"/>
      <c r="D9" s="50"/>
      <c r="E9" s="193" t="s">
        <v>61</v>
      </c>
      <c r="F9" s="196" t="s">
        <v>7</v>
      </c>
      <c r="G9" s="197"/>
      <c r="H9" s="197"/>
      <c r="I9" s="197"/>
      <c r="J9" s="197"/>
      <c r="K9" s="198"/>
      <c r="L9" s="199">
        <v>1</v>
      </c>
      <c r="M9" s="200"/>
      <c r="N9" s="201"/>
      <c r="O9" s="50"/>
      <c r="P9" s="51"/>
      <c r="Q9" s="51"/>
      <c r="R9" s="50"/>
      <c r="S9" s="52"/>
      <c r="T9" s="58"/>
      <c r="U9" s="58"/>
      <c r="V9" s="58"/>
      <c r="W9" s="58"/>
      <c r="X9" s="58"/>
    </row>
    <row r="10" spans="1:495" ht="21" customHeight="1" x14ac:dyDescent="0.25">
      <c r="A10" s="58"/>
      <c r="B10" s="49"/>
      <c r="C10" s="50"/>
      <c r="D10" s="50"/>
      <c r="E10" s="194"/>
      <c r="F10" s="196" t="s">
        <v>8</v>
      </c>
      <c r="G10" s="197"/>
      <c r="H10" s="197"/>
      <c r="I10" s="197"/>
      <c r="J10" s="197"/>
      <c r="K10" s="198"/>
      <c r="L10" s="199">
        <v>2</v>
      </c>
      <c r="M10" s="200"/>
      <c r="N10" s="201"/>
      <c r="O10" s="50"/>
      <c r="P10" s="51"/>
      <c r="Q10" s="51"/>
      <c r="R10" s="50"/>
      <c r="S10" s="52"/>
      <c r="T10" s="58"/>
      <c r="U10" s="58"/>
      <c r="V10" s="58"/>
      <c r="W10" s="58"/>
      <c r="X10" s="58"/>
    </row>
    <row r="11" spans="1:495" ht="21" customHeight="1" x14ac:dyDescent="0.25">
      <c r="A11" s="58"/>
      <c r="B11" s="49"/>
      <c r="C11" s="50"/>
      <c r="D11" s="50"/>
      <c r="E11" s="194"/>
      <c r="F11" s="196" t="s">
        <v>9</v>
      </c>
      <c r="G11" s="197"/>
      <c r="H11" s="197"/>
      <c r="I11" s="197"/>
      <c r="J11" s="197"/>
      <c r="K11" s="198"/>
      <c r="L11" s="199">
        <v>3</v>
      </c>
      <c r="M11" s="200"/>
      <c r="N11" s="201"/>
      <c r="O11" s="50"/>
      <c r="P11" s="51"/>
      <c r="Q11" s="51"/>
      <c r="R11" s="50"/>
      <c r="S11" s="52"/>
      <c r="T11" s="58"/>
      <c r="U11" s="58"/>
      <c r="V11" s="58"/>
      <c r="W11" s="58"/>
      <c r="X11" s="58"/>
    </row>
    <row r="12" spans="1:495" ht="21" customHeight="1" x14ac:dyDescent="0.25">
      <c r="A12" s="58"/>
      <c r="B12" s="49"/>
      <c r="C12" s="50"/>
      <c r="D12" s="50"/>
      <c r="E12" s="194"/>
      <c r="F12" s="196" t="s">
        <v>10</v>
      </c>
      <c r="G12" s="197"/>
      <c r="H12" s="197"/>
      <c r="I12" s="197"/>
      <c r="J12" s="197"/>
      <c r="K12" s="198"/>
      <c r="L12" s="199">
        <v>4</v>
      </c>
      <c r="M12" s="200"/>
      <c r="N12" s="201"/>
      <c r="O12" s="50"/>
      <c r="P12" s="51"/>
      <c r="Q12" s="51"/>
      <c r="R12" s="50"/>
      <c r="S12" s="52"/>
      <c r="T12" s="58"/>
      <c r="U12" s="58"/>
      <c r="V12" s="58"/>
      <c r="W12" s="58"/>
      <c r="X12" s="58"/>
    </row>
    <row r="13" spans="1:495" ht="21" customHeight="1" x14ac:dyDescent="0.25">
      <c r="A13" s="58"/>
      <c r="B13" s="53"/>
      <c r="C13" s="54"/>
      <c r="D13" s="54"/>
      <c r="E13" s="195"/>
      <c r="F13" s="196" t="s">
        <v>62</v>
      </c>
      <c r="G13" s="197"/>
      <c r="H13" s="197"/>
      <c r="I13" s="197"/>
      <c r="J13" s="197"/>
      <c r="K13" s="198"/>
      <c r="L13" s="199">
        <v>5</v>
      </c>
      <c r="M13" s="200"/>
      <c r="N13" s="201"/>
      <c r="O13" s="54"/>
      <c r="P13" s="55"/>
      <c r="Q13" s="55"/>
      <c r="R13" s="54"/>
      <c r="S13" s="56"/>
      <c r="T13" s="58"/>
      <c r="U13" s="58"/>
      <c r="V13" s="58"/>
      <c r="W13" s="58"/>
      <c r="X13" s="58"/>
    </row>
    <row r="14" spans="1:495" ht="27.95" customHeight="1" x14ac:dyDescent="0.25">
      <c r="B14" s="202" t="s">
        <v>11</v>
      </c>
      <c r="C14" s="203"/>
      <c r="D14" s="203"/>
      <c r="E14" s="203"/>
      <c r="F14" s="203"/>
      <c r="G14" s="203"/>
      <c r="H14" s="203"/>
      <c r="I14" s="203"/>
      <c r="J14" s="203"/>
      <c r="K14" s="203"/>
      <c r="L14" s="203"/>
      <c r="M14" s="203"/>
      <c r="N14" s="203"/>
      <c r="O14" s="203"/>
      <c r="P14" s="203"/>
      <c r="Q14" s="203"/>
      <c r="R14" s="203"/>
      <c r="S14" s="204"/>
      <c r="T14" s="57"/>
      <c r="U14" s="57"/>
      <c r="V14" s="57"/>
      <c r="W14" s="57"/>
      <c r="X14" s="58"/>
    </row>
    <row r="15" spans="1:495" ht="15.2" customHeight="1" x14ac:dyDescent="0.25">
      <c r="A15" s="58"/>
      <c r="B15" s="44"/>
      <c r="C15" s="45"/>
      <c r="D15" s="45"/>
      <c r="E15" s="2"/>
      <c r="F15" s="2"/>
      <c r="G15" s="61"/>
      <c r="H15" s="61"/>
      <c r="I15" s="61"/>
      <c r="J15" s="205" t="s">
        <v>12</v>
      </c>
      <c r="K15" s="206"/>
      <c r="L15" s="206"/>
      <c r="M15" s="206"/>
      <c r="N15" s="206"/>
      <c r="O15" s="206"/>
      <c r="P15" s="206"/>
      <c r="Q15" s="206"/>
      <c r="R15" s="206"/>
      <c r="S15" s="86"/>
      <c r="T15" s="59"/>
      <c r="U15" s="59"/>
      <c r="V15" s="59"/>
      <c r="W15" s="59"/>
      <c r="X15" s="58"/>
    </row>
    <row r="16" spans="1:495" ht="114.75" customHeight="1" x14ac:dyDescent="0.25">
      <c r="A16" s="58"/>
      <c r="B16" s="49"/>
      <c r="C16" s="50"/>
      <c r="D16" s="50"/>
      <c r="E16" s="205" t="s">
        <v>13</v>
      </c>
      <c r="F16" s="206"/>
      <c r="G16" s="206"/>
      <c r="H16" s="206"/>
      <c r="I16" s="207"/>
      <c r="J16" s="208" t="s">
        <v>14</v>
      </c>
      <c r="K16" s="209"/>
      <c r="L16" s="209"/>
      <c r="M16" s="210"/>
      <c r="N16" s="3" t="s">
        <v>63</v>
      </c>
      <c r="O16" s="3" t="s">
        <v>64</v>
      </c>
      <c r="P16" s="208" t="s">
        <v>17</v>
      </c>
      <c r="Q16" s="210"/>
      <c r="R16" s="24" t="s">
        <v>18</v>
      </c>
      <c r="S16" s="67"/>
      <c r="T16" s="59"/>
      <c r="U16" s="59"/>
      <c r="V16" s="59"/>
      <c r="W16" s="59"/>
      <c r="X16" s="58"/>
    </row>
    <row r="17" spans="1:495" ht="106.5" customHeight="1" x14ac:dyDescent="0.25">
      <c r="A17" s="58"/>
      <c r="B17" s="49"/>
      <c r="C17" s="50"/>
      <c r="D17" s="50"/>
      <c r="E17" s="205" t="s">
        <v>58</v>
      </c>
      <c r="F17" s="206"/>
      <c r="G17" s="206"/>
      <c r="H17" s="206"/>
      <c r="I17" s="207"/>
      <c r="J17" s="208" t="s">
        <v>19</v>
      </c>
      <c r="K17" s="209"/>
      <c r="L17" s="209"/>
      <c r="M17" s="210"/>
      <c r="N17" s="3" t="s">
        <v>20</v>
      </c>
      <c r="O17" s="3" t="s">
        <v>21</v>
      </c>
      <c r="P17" s="208" t="s">
        <v>59</v>
      </c>
      <c r="Q17" s="210"/>
      <c r="R17" s="24" t="s">
        <v>22</v>
      </c>
      <c r="S17" s="67"/>
      <c r="T17" s="59"/>
      <c r="U17" s="59"/>
      <c r="V17" s="59"/>
      <c r="W17" s="59"/>
      <c r="X17" s="58"/>
    </row>
    <row r="18" spans="1:495" s="4" customFormat="1" ht="26.1" customHeight="1" x14ac:dyDescent="0.25">
      <c r="A18" s="31"/>
      <c r="B18" s="74"/>
      <c r="C18" s="75"/>
      <c r="D18" s="75"/>
      <c r="E18" s="211" t="s">
        <v>23</v>
      </c>
      <c r="F18" s="212"/>
      <c r="G18" s="213"/>
      <c r="H18" s="217" t="s">
        <v>6</v>
      </c>
      <c r="I18" s="218"/>
      <c r="J18" s="221" t="s">
        <v>24</v>
      </c>
      <c r="K18" s="222"/>
      <c r="L18" s="222"/>
      <c r="M18" s="223"/>
      <c r="N18" s="18" t="s">
        <v>25</v>
      </c>
      <c r="O18" s="18" t="s">
        <v>26</v>
      </c>
      <c r="P18" s="221" t="s">
        <v>27</v>
      </c>
      <c r="Q18" s="223"/>
      <c r="R18" s="25" t="s">
        <v>28</v>
      </c>
      <c r="S18" s="87"/>
      <c r="T18" s="60"/>
      <c r="U18" s="60"/>
      <c r="V18" s="60"/>
      <c r="W18" s="60"/>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KR18" s="31"/>
      <c r="KS18" s="31"/>
      <c r="KT18" s="31"/>
      <c r="KU18" s="31"/>
      <c r="KV18" s="31"/>
      <c r="KW18" s="31"/>
      <c r="KX18" s="31"/>
      <c r="KY18" s="31"/>
      <c r="KZ18" s="31"/>
      <c r="LA18" s="31"/>
      <c r="LB18" s="31"/>
      <c r="LC18" s="31"/>
      <c r="LD18" s="31"/>
      <c r="LE18" s="31"/>
      <c r="LF18" s="31"/>
      <c r="LG18" s="31"/>
      <c r="LH18" s="31"/>
      <c r="LI18" s="31"/>
      <c r="LJ18" s="31"/>
      <c r="LK18" s="31"/>
      <c r="LL18" s="31"/>
      <c r="LM18" s="31"/>
      <c r="LN18" s="31"/>
      <c r="LO18" s="31"/>
      <c r="LP18" s="31"/>
      <c r="LQ18" s="31"/>
      <c r="LR18" s="31"/>
      <c r="LS18" s="31"/>
      <c r="LT18" s="31"/>
      <c r="LU18" s="31"/>
      <c r="LV18" s="31"/>
      <c r="LW18" s="31"/>
      <c r="LX18" s="31"/>
      <c r="LY18" s="31"/>
      <c r="LZ18" s="31"/>
      <c r="MA18" s="31"/>
      <c r="MB18" s="31"/>
      <c r="MC18" s="31"/>
      <c r="MD18" s="31"/>
      <c r="ME18" s="31"/>
      <c r="MF18" s="31"/>
      <c r="MG18" s="31"/>
      <c r="MH18" s="31"/>
      <c r="MI18" s="31"/>
      <c r="MJ18" s="31"/>
      <c r="MK18" s="31"/>
      <c r="ML18" s="31"/>
      <c r="MM18" s="31"/>
      <c r="MN18" s="31"/>
      <c r="MO18" s="31"/>
      <c r="MP18" s="31"/>
      <c r="MQ18" s="31"/>
      <c r="MR18" s="31"/>
      <c r="MS18" s="31"/>
      <c r="MT18" s="31"/>
      <c r="MU18" s="31"/>
      <c r="MV18" s="31"/>
      <c r="MW18" s="31"/>
      <c r="MX18" s="31"/>
      <c r="MY18" s="31"/>
      <c r="MZ18" s="31"/>
      <c r="NA18" s="31"/>
      <c r="NB18" s="31"/>
      <c r="NC18" s="31"/>
      <c r="ND18" s="31"/>
      <c r="NE18" s="31"/>
      <c r="NF18" s="31"/>
      <c r="NG18" s="31"/>
      <c r="NH18" s="31"/>
      <c r="NI18" s="31"/>
      <c r="NJ18" s="31"/>
      <c r="NK18" s="31"/>
      <c r="NL18" s="31"/>
      <c r="NM18" s="31"/>
      <c r="NN18" s="31"/>
      <c r="NO18" s="31"/>
      <c r="NP18" s="31"/>
      <c r="NQ18" s="31"/>
      <c r="NR18" s="31"/>
      <c r="NS18" s="31"/>
      <c r="NT18" s="31"/>
      <c r="NU18" s="31"/>
      <c r="NV18" s="31"/>
      <c r="NW18" s="31"/>
      <c r="NX18" s="31"/>
      <c r="NY18" s="31"/>
      <c r="NZ18" s="31"/>
      <c r="OA18" s="31"/>
      <c r="OB18" s="31"/>
      <c r="OC18" s="31"/>
      <c r="OD18" s="31"/>
      <c r="OE18" s="31"/>
      <c r="OF18" s="31"/>
      <c r="OG18" s="31"/>
      <c r="OH18" s="31"/>
      <c r="OI18" s="31"/>
      <c r="OJ18" s="31"/>
      <c r="OK18" s="31"/>
      <c r="OL18" s="31"/>
      <c r="OM18" s="31"/>
      <c r="ON18" s="31"/>
      <c r="OO18" s="31"/>
      <c r="OP18" s="31"/>
      <c r="OQ18" s="31"/>
      <c r="OR18" s="31"/>
      <c r="OS18" s="31"/>
      <c r="OT18" s="31"/>
      <c r="OU18" s="31"/>
      <c r="OV18" s="31"/>
      <c r="OW18" s="31"/>
      <c r="OX18" s="31"/>
      <c r="OY18" s="31"/>
      <c r="OZ18" s="31"/>
      <c r="PA18" s="31"/>
      <c r="PB18" s="31"/>
      <c r="PC18" s="31"/>
      <c r="PD18" s="31"/>
      <c r="PE18" s="31"/>
      <c r="PF18" s="31"/>
      <c r="PG18" s="31"/>
      <c r="PH18" s="31"/>
      <c r="PI18" s="31"/>
      <c r="PJ18" s="31"/>
      <c r="PK18" s="31"/>
      <c r="PL18" s="31"/>
      <c r="PM18" s="31"/>
      <c r="PN18" s="31"/>
      <c r="PO18" s="31"/>
      <c r="PP18" s="31"/>
      <c r="PQ18" s="31"/>
      <c r="PR18" s="31"/>
      <c r="PS18" s="31"/>
      <c r="PT18" s="31"/>
      <c r="PU18" s="31"/>
      <c r="PV18" s="31"/>
      <c r="PW18" s="31"/>
      <c r="PX18" s="31"/>
      <c r="PY18" s="31"/>
      <c r="PZ18" s="31"/>
      <c r="QA18" s="31"/>
      <c r="QB18" s="31"/>
      <c r="QC18" s="31"/>
      <c r="QD18" s="31"/>
      <c r="QE18" s="31"/>
      <c r="QF18" s="31"/>
      <c r="QG18" s="31"/>
      <c r="QH18" s="31"/>
      <c r="QI18" s="31"/>
      <c r="QJ18" s="31"/>
      <c r="QK18" s="31"/>
      <c r="QL18" s="31"/>
      <c r="QM18" s="31"/>
      <c r="QN18" s="31"/>
      <c r="QO18" s="31"/>
      <c r="QP18" s="31"/>
      <c r="QQ18" s="31"/>
      <c r="QR18" s="31"/>
      <c r="QS18" s="31"/>
      <c r="QT18" s="31"/>
      <c r="QU18" s="31"/>
      <c r="QV18" s="31"/>
      <c r="QW18" s="31"/>
      <c r="QX18" s="31"/>
      <c r="QY18" s="31"/>
      <c r="QZ18" s="31"/>
      <c r="RA18" s="31"/>
      <c r="RB18" s="31"/>
      <c r="RC18" s="31"/>
      <c r="RD18" s="31"/>
      <c r="RE18" s="31"/>
      <c r="RF18" s="31"/>
      <c r="RG18" s="31"/>
      <c r="RH18" s="31"/>
      <c r="RI18" s="31"/>
      <c r="RJ18" s="31"/>
      <c r="RK18" s="31"/>
      <c r="RL18" s="31"/>
      <c r="RM18" s="31"/>
      <c r="RN18" s="31"/>
      <c r="RO18" s="31"/>
      <c r="RP18" s="31"/>
      <c r="RQ18" s="31"/>
      <c r="RR18" s="31"/>
      <c r="RS18" s="31"/>
      <c r="RT18" s="31"/>
      <c r="RU18" s="31"/>
      <c r="RV18" s="31"/>
      <c r="RW18" s="31"/>
      <c r="RX18" s="31"/>
      <c r="RY18" s="31"/>
      <c r="RZ18" s="31"/>
      <c r="SA18" s="31"/>
    </row>
    <row r="19" spans="1:495" s="4" customFormat="1" ht="24.95" customHeight="1" x14ac:dyDescent="0.25">
      <c r="A19" s="31"/>
      <c r="B19" s="76"/>
      <c r="C19" s="77"/>
      <c r="D19" s="77"/>
      <c r="E19" s="214"/>
      <c r="F19" s="215"/>
      <c r="G19" s="216"/>
      <c r="H19" s="219"/>
      <c r="I19" s="220"/>
      <c r="J19" s="224">
        <v>1</v>
      </c>
      <c r="K19" s="225"/>
      <c r="L19" s="225"/>
      <c r="M19" s="226"/>
      <c r="N19" s="5">
        <v>2</v>
      </c>
      <c r="O19" s="5">
        <v>3</v>
      </c>
      <c r="P19" s="224">
        <v>4</v>
      </c>
      <c r="Q19" s="226"/>
      <c r="R19" s="23">
        <v>5</v>
      </c>
      <c r="S19" s="88"/>
      <c r="T19" s="60"/>
      <c r="U19" s="60"/>
      <c r="V19" s="60"/>
      <c r="W19" s="60"/>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KR19" s="31"/>
      <c r="KS19" s="31"/>
      <c r="KT19" s="31"/>
      <c r="KU19" s="31"/>
      <c r="KV19" s="31"/>
      <c r="KW19" s="31"/>
      <c r="KX19" s="31"/>
      <c r="KY19" s="31"/>
      <c r="KZ19" s="31"/>
      <c r="LA19" s="31"/>
      <c r="LB19" s="31"/>
      <c r="LC19" s="31"/>
      <c r="LD19" s="31"/>
      <c r="LE19" s="31"/>
      <c r="LF19" s="31"/>
      <c r="LG19" s="31"/>
      <c r="LH19" s="31"/>
      <c r="LI19" s="31"/>
      <c r="LJ19" s="31"/>
      <c r="LK19" s="31"/>
      <c r="LL19" s="31"/>
      <c r="LM19" s="31"/>
      <c r="LN19" s="31"/>
      <c r="LO19" s="31"/>
      <c r="LP19" s="31"/>
      <c r="LQ19" s="31"/>
      <c r="LR19" s="31"/>
      <c r="LS19" s="31"/>
      <c r="LT19" s="31"/>
      <c r="LU19" s="31"/>
      <c r="LV19" s="31"/>
      <c r="LW19" s="31"/>
      <c r="LX19" s="31"/>
      <c r="LY19" s="31"/>
      <c r="LZ19" s="31"/>
      <c r="MA19" s="31"/>
      <c r="MB19" s="31"/>
      <c r="MC19" s="31"/>
      <c r="MD19" s="31"/>
      <c r="ME19" s="31"/>
      <c r="MF19" s="31"/>
      <c r="MG19" s="31"/>
      <c r="MH19" s="31"/>
      <c r="MI19" s="31"/>
      <c r="MJ19" s="31"/>
      <c r="MK19" s="31"/>
      <c r="ML19" s="31"/>
      <c r="MM19" s="31"/>
      <c r="MN19" s="31"/>
      <c r="MO19" s="31"/>
      <c r="MP19" s="31"/>
      <c r="MQ19" s="31"/>
      <c r="MR19" s="31"/>
      <c r="MS19" s="31"/>
      <c r="MT19" s="31"/>
      <c r="MU19" s="31"/>
      <c r="MV19" s="31"/>
      <c r="MW19" s="31"/>
      <c r="MX19" s="31"/>
      <c r="MY19" s="31"/>
      <c r="MZ19" s="31"/>
      <c r="NA19" s="31"/>
      <c r="NB19" s="31"/>
      <c r="NC19" s="31"/>
      <c r="ND19" s="31"/>
      <c r="NE19" s="31"/>
      <c r="NF19" s="31"/>
      <c r="NG19" s="31"/>
      <c r="NH19" s="31"/>
      <c r="NI19" s="31"/>
      <c r="NJ19" s="31"/>
      <c r="NK19" s="31"/>
      <c r="NL19" s="31"/>
      <c r="NM19" s="31"/>
      <c r="NN19" s="31"/>
      <c r="NO19" s="31"/>
      <c r="NP19" s="31"/>
      <c r="NQ19" s="31"/>
      <c r="NR19" s="31"/>
      <c r="NS19" s="31"/>
      <c r="NT19" s="31"/>
      <c r="NU19" s="31"/>
      <c r="NV19" s="31"/>
      <c r="NW19" s="31"/>
      <c r="NX19" s="31"/>
      <c r="NY19" s="31"/>
      <c r="NZ19" s="31"/>
      <c r="OA19" s="31"/>
      <c r="OB19" s="31"/>
      <c r="OC19" s="31"/>
      <c r="OD19" s="31"/>
      <c r="OE19" s="31"/>
      <c r="OF19" s="31"/>
      <c r="OG19" s="31"/>
      <c r="OH19" s="31"/>
      <c r="OI19" s="31"/>
      <c r="OJ19" s="31"/>
      <c r="OK19" s="31"/>
      <c r="OL19" s="31"/>
      <c r="OM19" s="31"/>
      <c r="ON19" s="31"/>
      <c r="OO19" s="31"/>
      <c r="OP19" s="31"/>
      <c r="OQ19" s="31"/>
      <c r="OR19" s="31"/>
      <c r="OS19" s="31"/>
      <c r="OT19" s="31"/>
      <c r="OU19" s="31"/>
      <c r="OV19" s="31"/>
      <c r="OW19" s="31"/>
      <c r="OX19" s="31"/>
      <c r="OY19" s="31"/>
      <c r="OZ19" s="31"/>
      <c r="PA19" s="31"/>
      <c r="PB19" s="31"/>
      <c r="PC19" s="31"/>
      <c r="PD19" s="31"/>
      <c r="PE19" s="31"/>
      <c r="PF19" s="31"/>
      <c r="PG19" s="31"/>
      <c r="PH19" s="31"/>
      <c r="PI19" s="31"/>
      <c r="PJ19" s="31"/>
      <c r="PK19" s="31"/>
      <c r="PL19" s="31"/>
      <c r="PM19" s="31"/>
      <c r="PN19" s="31"/>
      <c r="PO19" s="31"/>
      <c r="PP19" s="31"/>
      <c r="PQ19" s="31"/>
      <c r="PR19" s="31"/>
      <c r="PS19" s="31"/>
      <c r="PT19" s="31"/>
      <c r="PU19" s="31"/>
      <c r="PV19" s="31"/>
      <c r="PW19" s="31"/>
      <c r="PX19" s="31"/>
      <c r="PY19" s="31"/>
      <c r="PZ19" s="31"/>
      <c r="QA19" s="31"/>
      <c r="QB19" s="31"/>
      <c r="QC19" s="31"/>
      <c r="QD19" s="31"/>
      <c r="QE19" s="31"/>
      <c r="QF19" s="31"/>
      <c r="QG19" s="31"/>
      <c r="QH19" s="31"/>
      <c r="QI19" s="31"/>
      <c r="QJ19" s="31"/>
      <c r="QK19" s="31"/>
      <c r="QL19" s="31"/>
      <c r="QM19" s="31"/>
      <c r="QN19" s="31"/>
      <c r="QO19" s="31"/>
      <c r="QP19" s="31"/>
      <c r="QQ19" s="31"/>
      <c r="QR19" s="31"/>
      <c r="QS19" s="31"/>
      <c r="QT19" s="31"/>
      <c r="QU19" s="31"/>
      <c r="QV19" s="31"/>
      <c r="QW19" s="31"/>
      <c r="QX19" s="31"/>
      <c r="QY19" s="31"/>
      <c r="QZ19" s="31"/>
      <c r="RA19" s="31"/>
      <c r="RB19" s="31"/>
      <c r="RC19" s="31"/>
      <c r="RD19" s="31"/>
      <c r="RE19" s="31"/>
      <c r="RF19" s="31"/>
      <c r="RG19" s="31"/>
      <c r="RH19" s="31"/>
      <c r="RI19" s="31"/>
      <c r="RJ19" s="31"/>
      <c r="RK19" s="31"/>
      <c r="RL19" s="31"/>
      <c r="RM19" s="31"/>
      <c r="RN19" s="31"/>
      <c r="RO19" s="31"/>
      <c r="RP19" s="31"/>
      <c r="RQ19" s="31"/>
      <c r="RR19" s="31"/>
      <c r="RS19" s="31"/>
      <c r="RT19" s="31"/>
      <c r="RU19" s="31"/>
      <c r="RV19" s="31"/>
      <c r="RW19" s="31"/>
      <c r="RX19" s="31"/>
      <c r="RY19" s="31"/>
      <c r="RZ19" s="31"/>
      <c r="SA19" s="31"/>
    </row>
    <row r="20" spans="1:495" ht="30" customHeight="1" x14ac:dyDescent="0.25">
      <c r="B20" s="202" t="s">
        <v>29</v>
      </c>
      <c r="C20" s="203"/>
      <c r="D20" s="203"/>
      <c r="E20" s="203"/>
      <c r="F20" s="203"/>
      <c r="G20" s="203"/>
      <c r="H20" s="203"/>
      <c r="I20" s="203"/>
      <c r="J20" s="203"/>
      <c r="K20" s="203"/>
      <c r="L20" s="203"/>
      <c r="M20" s="203"/>
      <c r="N20" s="203"/>
      <c r="O20" s="203"/>
      <c r="P20" s="203"/>
      <c r="Q20" s="203"/>
      <c r="R20" s="203"/>
      <c r="S20" s="231"/>
      <c r="T20" s="57"/>
      <c r="U20" s="57"/>
      <c r="V20" s="57"/>
      <c r="W20" s="57"/>
      <c r="X20" s="232"/>
      <c r="Y20" s="232"/>
      <c r="Z20" s="232"/>
      <c r="AA20" s="232"/>
      <c r="AB20" s="232"/>
      <c r="AC20" s="232"/>
      <c r="AD20" s="232"/>
      <c r="AE20" s="232"/>
      <c r="AF20" s="232"/>
      <c r="AG20" s="232"/>
      <c r="AH20" s="232"/>
      <c r="AI20" s="232"/>
      <c r="AJ20" s="232"/>
      <c r="AK20" s="232"/>
      <c r="AL20" s="232"/>
      <c r="AM20" s="232"/>
      <c r="AN20" s="232"/>
      <c r="AO20" s="227"/>
      <c r="AP20" s="227"/>
      <c r="AQ20" s="227"/>
      <c r="AR20" s="227"/>
      <c r="AS20" s="227"/>
      <c r="AT20" s="227"/>
      <c r="AU20" s="227"/>
      <c r="AV20" s="227"/>
      <c r="AW20" s="227"/>
      <c r="AX20" s="227"/>
      <c r="AY20" s="227"/>
      <c r="AZ20" s="227"/>
      <c r="BA20" s="227"/>
      <c r="BB20" s="227"/>
      <c r="BC20" s="227"/>
      <c r="BD20" s="227"/>
      <c r="BE20" s="227"/>
      <c r="BF20" s="227"/>
      <c r="BG20" s="227"/>
      <c r="BH20" s="227"/>
      <c r="BI20" s="227"/>
      <c r="BJ20" s="227"/>
      <c r="BK20" s="227"/>
      <c r="BL20" s="227"/>
      <c r="BM20" s="227"/>
      <c r="BN20" s="227"/>
      <c r="BO20" s="227"/>
      <c r="BP20" s="227"/>
      <c r="BQ20" s="227"/>
      <c r="BR20" s="227"/>
      <c r="BS20" s="227"/>
      <c r="BT20" s="227"/>
      <c r="BU20" s="227"/>
      <c r="BV20" s="227"/>
      <c r="BW20" s="227"/>
      <c r="BX20" s="227"/>
      <c r="BY20" s="227"/>
      <c r="BZ20" s="227"/>
      <c r="CA20" s="227"/>
      <c r="CB20" s="227"/>
      <c r="CC20" s="227"/>
      <c r="CD20" s="227"/>
      <c r="CE20" s="227"/>
      <c r="CF20" s="227"/>
      <c r="CG20" s="227"/>
      <c r="CH20" s="227"/>
      <c r="CI20" s="227"/>
      <c r="CJ20" s="227"/>
      <c r="CK20" s="227"/>
      <c r="CL20" s="227"/>
      <c r="CM20" s="227"/>
      <c r="CN20" s="227"/>
      <c r="CO20" s="227"/>
      <c r="CP20" s="227"/>
      <c r="CQ20" s="227"/>
      <c r="CR20" s="227"/>
      <c r="CS20" s="227"/>
      <c r="CT20" s="227"/>
      <c r="CU20" s="227"/>
      <c r="CV20" s="227"/>
      <c r="CW20" s="227"/>
      <c r="CX20" s="227"/>
      <c r="CY20" s="227"/>
      <c r="CZ20" s="227"/>
      <c r="DA20" s="227"/>
      <c r="DB20" s="227"/>
      <c r="DC20" s="227"/>
      <c r="DD20" s="227"/>
      <c r="DE20" s="227"/>
      <c r="DF20" s="227"/>
      <c r="DG20" s="227"/>
      <c r="DH20" s="227"/>
      <c r="DI20" s="227"/>
      <c r="DJ20" s="227"/>
      <c r="DK20" s="227"/>
      <c r="DL20" s="227"/>
      <c r="DM20" s="227"/>
      <c r="DN20" s="227"/>
      <c r="DO20" s="227"/>
      <c r="DP20" s="227"/>
      <c r="DQ20" s="227"/>
      <c r="DR20" s="227"/>
      <c r="DS20" s="227"/>
      <c r="DT20" s="227"/>
      <c r="DU20" s="227"/>
      <c r="DV20" s="227"/>
      <c r="DW20" s="227"/>
      <c r="DX20" s="227"/>
      <c r="DY20" s="227"/>
      <c r="DZ20" s="227"/>
      <c r="EA20" s="227"/>
      <c r="EB20" s="227"/>
      <c r="EC20" s="227"/>
      <c r="ED20" s="227"/>
      <c r="EE20" s="227"/>
      <c r="EF20" s="227"/>
      <c r="EG20" s="227"/>
      <c r="EH20" s="227"/>
      <c r="EI20" s="227"/>
      <c r="EJ20" s="227"/>
      <c r="EK20" s="227"/>
      <c r="EL20" s="227"/>
      <c r="EM20" s="227"/>
      <c r="EN20" s="227"/>
      <c r="EO20" s="227"/>
      <c r="EP20" s="227"/>
      <c r="EQ20" s="227"/>
      <c r="ER20" s="227"/>
      <c r="ES20" s="227"/>
      <c r="ET20" s="227"/>
      <c r="EU20" s="227"/>
      <c r="EV20" s="227"/>
      <c r="EW20" s="227"/>
      <c r="EX20" s="227"/>
      <c r="EY20" s="227"/>
      <c r="EZ20" s="227"/>
      <c r="FA20" s="227"/>
      <c r="FB20" s="227"/>
      <c r="FC20" s="227"/>
      <c r="FD20" s="227"/>
      <c r="FE20" s="227"/>
      <c r="FF20" s="227"/>
      <c r="FG20" s="227"/>
      <c r="FH20" s="227"/>
      <c r="FI20" s="227"/>
      <c r="FJ20" s="227"/>
      <c r="FK20" s="227"/>
      <c r="FL20" s="227"/>
      <c r="FM20" s="227"/>
      <c r="FN20" s="227"/>
      <c r="FO20" s="227"/>
      <c r="FP20" s="227"/>
      <c r="FQ20" s="227"/>
      <c r="FR20" s="227"/>
      <c r="FS20" s="227"/>
      <c r="FT20" s="227"/>
      <c r="FU20" s="227"/>
      <c r="FV20" s="227"/>
      <c r="FW20" s="227"/>
      <c r="FX20" s="227"/>
      <c r="FY20" s="227"/>
      <c r="FZ20" s="227"/>
      <c r="GA20" s="227"/>
      <c r="GB20" s="227"/>
      <c r="GC20" s="227"/>
      <c r="GD20" s="227"/>
      <c r="GE20" s="227"/>
      <c r="GF20" s="227"/>
      <c r="GG20" s="227"/>
      <c r="GH20" s="227"/>
      <c r="GI20" s="227"/>
      <c r="GJ20" s="227"/>
      <c r="GK20" s="227"/>
      <c r="GL20" s="227"/>
      <c r="GM20" s="227"/>
      <c r="GN20" s="227"/>
      <c r="GO20" s="227"/>
      <c r="GP20" s="227"/>
      <c r="GQ20" s="227"/>
      <c r="GR20" s="227"/>
      <c r="GS20" s="227"/>
      <c r="GT20" s="227"/>
      <c r="GU20" s="227"/>
      <c r="GV20" s="227"/>
      <c r="GW20" s="227"/>
      <c r="GX20" s="227"/>
      <c r="GY20" s="227"/>
      <c r="GZ20" s="227"/>
      <c r="HA20" s="227"/>
      <c r="HB20" s="227"/>
      <c r="HC20" s="227"/>
      <c r="HD20" s="227"/>
      <c r="HE20" s="227"/>
      <c r="HF20" s="227"/>
      <c r="HG20" s="227"/>
      <c r="HH20" s="227"/>
      <c r="HI20" s="227"/>
      <c r="HJ20" s="227"/>
      <c r="HK20" s="227"/>
      <c r="HL20" s="227"/>
      <c r="HM20" s="227"/>
      <c r="HN20" s="227"/>
      <c r="HO20" s="227"/>
      <c r="HP20" s="227"/>
      <c r="HQ20" s="227"/>
      <c r="HR20" s="227"/>
      <c r="HS20" s="227"/>
      <c r="HT20" s="227"/>
      <c r="HU20" s="227"/>
      <c r="HV20" s="227"/>
      <c r="HW20" s="227"/>
      <c r="HX20" s="227"/>
      <c r="HY20" s="227"/>
      <c r="HZ20" s="227"/>
      <c r="IA20" s="227"/>
      <c r="IB20" s="227"/>
      <c r="IC20" s="227"/>
      <c r="ID20" s="227"/>
      <c r="IE20" s="227"/>
      <c r="IF20" s="227"/>
      <c r="IG20" s="227"/>
      <c r="IH20" s="227"/>
      <c r="II20" s="227"/>
      <c r="IJ20" s="227"/>
      <c r="IK20" s="227"/>
      <c r="IL20" s="227"/>
      <c r="IM20" s="227"/>
      <c r="IN20" s="227"/>
      <c r="IO20" s="227"/>
      <c r="IP20" s="227"/>
      <c r="IQ20" s="227"/>
      <c r="IR20" s="227"/>
    </row>
    <row r="21" spans="1:495" ht="30.95" customHeight="1" x14ac:dyDescent="0.25">
      <c r="A21" s="58"/>
      <c r="B21" s="44"/>
      <c r="C21" s="45"/>
      <c r="D21" s="45"/>
      <c r="E21" s="61"/>
      <c r="F21" s="2"/>
      <c r="G21" s="61"/>
      <c r="H21" s="61"/>
      <c r="I21" s="61"/>
      <c r="J21" s="205" t="s">
        <v>12</v>
      </c>
      <c r="K21" s="206"/>
      <c r="L21" s="206"/>
      <c r="M21" s="206"/>
      <c r="N21" s="206"/>
      <c r="O21" s="206"/>
      <c r="P21" s="206"/>
      <c r="Q21" s="206"/>
      <c r="R21" s="206"/>
      <c r="S21" s="66"/>
      <c r="T21" s="59"/>
      <c r="U21" s="59"/>
      <c r="V21" s="58"/>
      <c r="W21" s="58"/>
      <c r="X21" s="58"/>
    </row>
    <row r="22" spans="1:495" ht="112.5" customHeight="1" x14ac:dyDescent="0.25">
      <c r="A22" s="58"/>
      <c r="B22" s="49"/>
      <c r="C22" s="50"/>
      <c r="D22" s="50"/>
      <c r="E22" s="78"/>
      <c r="F22" s="205" t="s">
        <v>13</v>
      </c>
      <c r="G22" s="206"/>
      <c r="H22" s="206"/>
      <c r="I22" s="207"/>
      <c r="J22" s="208" t="s">
        <v>14</v>
      </c>
      <c r="K22" s="209"/>
      <c r="L22" s="209"/>
      <c r="M22" s="210"/>
      <c r="N22" s="3" t="s">
        <v>15</v>
      </c>
      <c r="O22" s="3" t="s">
        <v>16</v>
      </c>
      <c r="P22" s="208" t="s">
        <v>17</v>
      </c>
      <c r="Q22" s="210"/>
      <c r="R22" s="24" t="s">
        <v>18</v>
      </c>
      <c r="S22" s="67"/>
      <c r="T22" s="59"/>
      <c r="U22" s="59"/>
      <c r="V22" s="58"/>
      <c r="W22" s="58"/>
      <c r="X22" s="58"/>
    </row>
    <row r="23" spans="1:495" ht="27.6" customHeight="1" x14ac:dyDescent="0.25">
      <c r="A23" s="58"/>
      <c r="B23" s="49"/>
      <c r="C23" s="50"/>
      <c r="D23" s="50"/>
      <c r="E23" s="78"/>
      <c r="F23" s="205" t="s">
        <v>69</v>
      </c>
      <c r="G23" s="206"/>
      <c r="H23" s="206"/>
      <c r="I23" s="207"/>
      <c r="J23" s="228">
        <f>ROUND((+Q3*0.01),0)</f>
        <v>50965541</v>
      </c>
      <c r="K23" s="229"/>
      <c r="L23" s="229"/>
      <c r="M23" s="230"/>
      <c r="N23" s="6">
        <f>ROUND((Q3*0.05),0)</f>
        <v>254827707</v>
      </c>
      <c r="O23" s="7">
        <f>ROUND((Q3*0.15),0)</f>
        <v>764483120</v>
      </c>
      <c r="P23" s="228">
        <f>ROUND((Q3*0.3),0)</f>
        <v>1528966240</v>
      </c>
      <c r="Q23" s="230"/>
      <c r="R23" s="63">
        <f>ROUND((Q3*0.31),0)</f>
        <v>1579931781</v>
      </c>
      <c r="S23" s="68"/>
      <c r="T23" s="59"/>
      <c r="U23" s="59"/>
      <c r="V23" s="58"/>
      <c r="W23" s="58"/>
      <c r="X23" s="58"/>
    </row>
    <row r="24" spans="1:495" ht="24.95" customHeight="1" x14ac:dyDescent="0.25">
      <c r="A24" s="58"/>
      <c r="B24" s="49"/>
      <c r="C24" s="50"/>
      <c r="D24" s="50"/>
      <c r="E24" s="78"/>
      <c r="F24" s="211" t="s">
        <v>23</v>
      </c>
      <c r="G24" s="213"/>
      <c r="H24" s="217" t="s">
        <v>6</v>
      </c>
      <c r="I24" s="218"/>
      <c r="J24" s="221" t="s">
        <v>24</v>
      </c>
      <c r="K24" s="222"/>
      <c r="L24" s="222"/>
      <c r="M24" s="223"/>
      <c r="N24" s="18" t="s">
        <v>25</v>
      </c>
      <c r="O24" s="19" t="s">
        <v>26</v>
      </c>
      <c r="P24" s="221" t="s">
        <v>27</v>
      </c>
      <c r="Q24" s="223"/>
      <c r="R24" s="25" t="s">
        <v>28</v>
      </c>
      <c r="S24" s="69"/>
      <c r="T24" s="59"/>
      <c r="U24" s="59"/>
      <c r="V24" s="58"/>
      <c r="W24" s="58"/>
      <c r="X24" s="58"/>
    </row>
    <row r="25" spans="1:495" ht="29.1" customHeight="1" x14ac:dyDescent="0.25">
      <c r="A25" s="58"/>
      <c r="B25" s="49"/>
      <c r="C25" s="50"/>
      <c r="D25" s="50"/>
      <c r="E25" s="64"/>
      <c r="F25" s="214"/>
      <c r="G25" s="216"/>
      <c r="H25" s="219"/>
      <c r="I25" s="220"/>
      <c r="J25" s="224">
        <v>1</v>
      </c>
      <c r="K25" s="225"/>
      <c r="L25" s="225"/>
      <c r="M25" s="226"/>
      <c r="N25" s="8">
        <v>2</v>
      </c>
      <c r="O25" s="9">
        <v>3</v>
      </c>
      <c r="P25" s="224">
        <v>4</v>
      </c>
      <c r="Q25" s="226"/>
      <c r="R25" s="9">
        <v>5</v>
      </c>
      <c r="S25" s="67"/>
      <c r="T25" s="59"/>
      <c r="U25" s="59"/>
      <c r="V25" s="58"/>
      <c r="W25" s="58"/>
      <c r="X25" s="58"/>
    </row>
    <row r="26" spans="1:495" ht="39" customHeight="1" x14ac:dyDescent="0.25">
      <c r="A26" s="58"/>
      <c r="B26" s="44"/>
      <c r="C26" s="45"/>
      <c r="D26" s="45"/>
      <c r="E26" s="244" t="s">
        <v>61</v>
      </c>
      <c r="F26" s="224" t="s">
        <v>30</v>
      </c>
      <c r="G26" s="226"/>
      <c r="H26" s="224">
        <v>1</v>
      </c>
      <c r="I26" s="226"/>
      <c r="J26" s="233">
        <f>J25+H26</f>
        <v>2</v>
      </c>
      <c r="K26" s="234"/>
      <c r="L26" s="234"/>
      <c r="M26" s="235"/>
      <c r="N26" s="10">
        <f>H26+N25</f>
        <v>3</v>
      </c>
      <c r="O26" s="26">
        <f>H26+O25</f>
        <v>4</v>
      </c>
      <c r="P26" s="236">
        <v>5</v>
      </c>
      <c r="Q26" s="237"/>
      <c r="R26" s="28">
        <v>6</v>
      </c>
      <c r="S26" s="67"/>
      <c r="T26" s="59"/>
      <c r="U26" s="59"/>
      <c r="V26" s="58"/>
      <c r="W26" s="58"/>
      <c r="X26" s="58"/>
    </row>
    <row r="27" spans="1:495" ht="39" customHeight="1" x14ac:dyDescent="0.25">
      <c r="A27" s="58"/>
      <c r="B27" s="49"/>
      <c r="C27" s="50"/>
      <c r="D27" s="50"/>
      <c r="E27" s="245"/>
      <c r="F27" s="224" t="s">
        <v>31</v>
      </c>
      <c r="G27" s="226"/>
      <c r="H27" s="224">
        <v>2</v>
      </c>
      <c r="I27" s="226"/>
      <c r="J27" s="233">
        <f>H27+J25</f>
        <v>3</v>
      </c>
      <c r="K27" s="234"/>
      <c r="L27" s="234"/>
      <c r="M27" s="235"/>
      <c r="N27" s="10">
        <f>H27+N25</f>
        <v>4</v>
      </c>
      <c r="O27" s="27">
        <f>H27+O25</f>
        <v>5</v>
      </c>
      <c r="P27" s="238">
        <v>6</v>
      </c>
      <c r="Q27" s="240"/>
      <c r="R27" s="28">
        <v>7</v>
      </c>
      <c r="S27" s="67"/>
      <c r="T27" s="59"/>
      <c r="U27" s="59"/>
      <c r="V27" s="58"/>
      <c r="W27" s="58"/>
      <c r="X27" s="58"/>
    </row>
    <row r="28" spans="1:495" ht="39" customHeight="1" x14ac:dyDescent="0.25">
      <c r="A28" s="58"/>
      <c r="B28" s="49"/>
      <c r="C28" s="50"/>
      <c r="D28" s="50"/>
      <c r="E28" s="245"/>
      <c r="F28" s="224" t="s">
        <v>32</v>
      </c>
      <c r="G28" s="226"/>
      <c r="H28" s="224">
        <v>3</v>
      </c>
      <c r="I28" s="226"/>
      <c r="J28" s="247">
        <f>H28+J25</f>
        <v>4</v>
      </c>
      <c r="K28" s="248"/>
      <c r="L28" s="248"/>
      <c r="M28" s="249"/>
      <c r="N28" s="12">
        <f>H28+N25</f>
        <v>5</v>
      </c>
      <c r="O28" s="28">
        <f>H28+O25</f>
        <v>6</v>
      </c>
      <c r="P28" s="238">
        <v>7</v>
      </c>
      <c r="Q28" s="240"/>
      <c r="R28" s="29">
        <v>8</v>
      </c>
      <c r="S28" s="67"/>
      <c r="T28" s="59"/>
      <c r="U28" s="59"/>
      <c r="V28" s="58"/>
      <c r="W28" s="58"/>
      <c r="X28" s="58"/>
    </row>
    <row r="29" spans="1:495" ht="39" customHeight="1" x14ac:dyDescent="0.25">
      <c r="A29" s="58"/>
      <c r="B29" s="49"/>
      <c r="C29" s="50"/>
      <c r="D29" s="50"/>
      <c r="E29" s="245"/>
      <c r="F29" s="224" t="s">
        <v>33</v>
      </c>
      <c r="G29" s="226"/>
      <c r="H29" s="224">
        <v>4</v>
      </c>
      <c r="I29" s="226"/>
      <c r="J29" s="236">
        <f>H29+J25</f>
        <v>5</v>
      </c>
      <c r="K29" s="250"/>
      <c r="L29" s="250"/>
      <c r="M29" s="237"/>
      <c r="N29" s="11">
        <f>H29+N25</f>
        <v>6</v>
      </c>
      <c r="O29" s="28">
        <f>H29+O25</f>
        <v>7</v>
      </c>
      <c r="P29" s="241">
        <v>8</v>
      </c>
      <c r="Q29" s="242"/>
      <c r="R29" s="29">
        <v>9</v>
      </c>
      <c r="S29" s="67"/>
      <c r="T29" s="59"/>
      <c r="U29" s="59"/>
      <c r="V29" s="58"/>
      <c r="W29" s="58"/>
      <c r="X29" s="58"/>
    </row>
    <row r="30" spans="1:495" ht="39" customHeight="1" x14ac:dyDescent="0.25">
      <c r="A30" s="58"/>
      <c r="B30" s="53"/>
      <c r="C30" s="54"/>
      <c r="D30" s="54"/>
      <c r="E30" s="246"/>
      <c r="F30" s="224" t="s">
        <v>65</v>
      </c>
      <c r="G30" s="226"/>
      <c r="H30" s="224">
        <v>5</v>
      </c>
      <c r="I30" s="226"/>
      <c r="J30" s="238">
        <f>H30+J25</f>
        <v>6</v>
      </c>
      <c r="K30" s="239"/>
      <c r="L30" s="239"/>
      <c r="M30" s="240"/>
      <c r="N30" s="11">
        <f>H30+N25</f>
        <v>7</v>
      </c>
      <c r="O30" s="29">
        <f>H30+O25</f>
        <v>8</v>
      </c>
      <c r="P30" s="241">
        <v>9</v>
      </c>
      <c r="Q30" s="242"/>
      <c r="R30" s="29">
        <v>10</v>
      </c>
      <c r="S30" s="70"/>
      <c r="T30" s="59"/>
      <c r="U30" s="59"/>
      <c r="V30" s="58"/>
      <c r="W30" s="58"/>
      <c r="X30" s="58"/>
    </row>
    <row r="31" spans="1:495" ht="48" customHeight="1" x14ac:dyDescent="0.25">
      <c r="B31" s="202" t="s">
        <v>34</v>
      </c>
      <c r="C31" s="203"/>
      <c r="D31" s="203"/>
      <c r="E31" s="203"/>
      <c r="F31" s="203"/>
      <c r="G31" s="203"/>
      <c r="H31" s="203"/>
      <c r="I31" s="203"/>
      <c r="J31" s="203"/>
      <c r="K31" s="203"/>
      <c r="L31" s="203"/>
      <c r="M31" s="203"/>
      <c r="N31" s="203"/>
      <c r="O31" s="203"/>
      <c r="P31" s="203"/>
      <c r="Q31" s="203"/>
      <c r="R31" s="203"/>
      <c r="S31" s="243"/>
      <c r="T31" s="57"/>
      <c r="U31" s="57"/>
      <c r="V31" s="57"/>
      <c r="W31" s="57"/>
      <c r="X31" s="232"/>
      <c r="Y31" s="232"/>
      <c r="Z31" s="232"/>
      <c r="AA31" s="232"/>
      <c r="AB31" s="232"/>
      <c r="AC31" s="232"/>
      <c r="AD31" s="232"/>
      <c r="AE31" s="232"/>
      <c r="AF31" s="232"/>
      <c r="AG31" s="232"/>
      <c r="AH31" s="232"/>
      <c r="AI31" s="232"/>
      <c r="AJ31" s="232"/>
      <c r="AK31" s="232"/>
      <c r="AL31" s="232"/>
      <c r="AM31" s="232"/>
      <c r="AN31" s="232"/>
      <c r="AO31" s="227"/>
      <c r="AP31" s="227"/>
      <c r="AQ31" s="227"/>
      <c r="AR31" s="227"/>
      <c r="AS31" s="227"/>
      <c r="AT31" s="227"/>
      <c r="AU31" s="227"/>
      <c r="AV31" s="227"/>
      <c r="AW31" s="227"/>
      <c r="AX31" s="227"/>
      <c r="AY31" s="227"/>
      <c r="AZ31" s="227"/>
      <c r="BA31" s="227"/>
      <c r="BB31" s="227"/>
      <c r="BC31" s="227"/>
      <c r="BD31" s="227"/>
      <c r="BE31" s="227"/>
      <c r="BF31" s="227"/>
      <c r="BG31" s="227"/>
      <c r="BH31" s="227"/>
      <c r="BI31" s="227"/>
      <c r="BJ31" s="227"/>
      <c r="BK31" s="227"/>
      <c r="BL31" s="227"/>
      <c r="BM31" s="227"/>
      <c r="BN31" s="227"/>
      <c r="BO31" s="227"/>
      <c r="BP31" s="227"/>
      <c r="BQ31" s="227"/>
      <c r="BR31" s="227"/>
      <c r="BS31" s="227"/>
      <c r="BT31" s="227"/>
      <c r="BU31" s="227"/>
      <c r="BV31" s="227"/>
      <c r="BW31" s="227"/>
      <c r="BX31" s="227"/>
      <c r="BY31" s="227"/>
      <c r="BZ31" s="227"/>
      <c r="CA31" s="227"/>
      <c r="CB31" s="227"/>
      <c r="CC31" s="227"/>
      <c r="CD31" s="227"/>
      <c r="CE31" s="227"/>
      <c r="CF31" s="227"/>
      <c r="CG31" s="227"/>
      <c r="CH31" s="227"/>
      <c r="CI31" s="227"/>
      <c r="CJ31" s="227"/>
      <c r="CK31" s="227"/>
      <c r="CL31" s="227"/>
      <c r="CM31" s="227"/>
      <c r="CN31" s="227"/>
      <c r="CO31" s="227"/>
      <c r="CP31" s="227"/>
      <c r="CQ31" s="227"/>
      <c r="CR31" s="227"/>
      <c r="CS31" s="227"/>
      <c r="CT31" s="227"/>
      <c r="CU31" s="227"/>
      <c r="CV31" s="227"/>
      <c r="CW31" s="227"/>
      <c r="CX31" s="227"/>
      <c r="CY31" s="227"/>
      <c r="CZ31" s="227"/>
      <c r="DA31" s="227"/>
      <c r="DB31" s="227"/>
      <c r="DC31" s="227"/>
      <c r="DD31" s="227"/>
      <c r="DE31" s="227"/>
      <c r="DF31" s="227"/>
      <c r="DG31" s="227"/>
      <c r="DH31" s="227"/>
      <c r="DI31" s="227"/>
      <c r="DJ31" s="227"/>
      <c r="DK31" s="227"/>
      <c r="DL31" s="227"/>
      <c r="DM31" s="227"/>
      <c r="DN31" s="227"/>
      <c r="DO31" s="227"/>
      <c r="DP31" s="227"/>
      <c r="DQ31" s="227"/>
      <c r="DR31" s="227"/>
      <c r="DS31" s="227"/>
      <c r="DT31" s="227"/>
      <c r="DU31" s="227"/>
      <c r="DV31" s="227"/>
      <c r="DW31" s="227"/>
      <c r="DX31" s="227"/>
      <c r="DY31" s="227"/>
      <c r="DZ31" s="227"/>
      <c r="EA31" s="227"/>
      <c r="EB31" s="227"/>
      <c r="EC31" s="227"/>
      <c r="ED31" s="227"/>
      <c r="EE31" s="227"/>
      <c r="EF31" s="227"/>
      <c r="EG31" s="227"/>
      <c r="EH31" s="227"/>
      <c r="EI31" s="227"/>
      <c r="EJ31" s="227"/>
      <c r="EK31" s="227"/>
      <c r="EL31" s="227"/>
      <c r="EM31" s="227"/>
      <c r="EN31" s="227"/>
      <c r="EO31" s="227"/>
      <c r="EP31" s="227"/>
      <c r="EQ31" s="227"/>
      <c r="ER31" s="227"/>
      <c r="ES31" s="227"/>
      <c r="ET31" s="227"/>
      <c r="EU31" s="227"/>
      <c r="EV31" s="227"/>
      <c r="EW31" s="227"/>
      <c r="EX31" s="227"/>
      <c r="EY31" s="227"/>
      <c r="EZ31" s="227"/>
      <c r="FA31" s="227"/>
      <c r="FB31" s="227"/>
      <c r="FC31" s="227"/>
      <c r="FD31" s="227"/>
      <c r="FE31" s="227"/>
      <c r="FF31" s="227"/>
      <c r="FG31" s="227"/>
      <c r="FH31" s="227"/>
      <c r="FI31" s="227"/>
      <c r="FJ31" s="227"/>
      <c r="FK31" s="227"/>
      <c r="FL31" s="227"/>
      <c r="FM31" s="227"/>
      <c r="FN31" s="227"/>
      <c r="FO31" s="227"/>
      <c r="FP31" s="227"/>
      <c r="FQ31" s="227"/>
      <c r="FR31" s="227"/>
      <c r="FS31" s="227"/>
      <c r="FT31" s="227"/>
      <c r="FU31" s="227"/>
      <c r="FV31" s="227"/>
      <c r="FW31" s="227"/>
      <c r="FX31" s="227"/>
      <c r="FY31" s="227"/>
      <c r="FZ31" s="227"/>
      <c r="GA31" s="227"/>
      <c r="GB31" s="227"/>
      <c r="GC31" s="227"/>
      <c r="GD31" s="227"/>
      <c r="GE31" s="227"/>
      <c r="GF31" s="227"/>
      <c r="GG31" s="227"/>
      <c r="GH31" s="227"/>
      <c r="GI31" s="227"/>
      <c r="GJ31" s="227"/>
      <c r="GK31" s="227"/>
      <c r="GL31" s="227"/>
      <c r="GM31" s="227"/>
      <c r="GN31" s="227"/>
      <c r="GO31" s="227"/>
      <c r="GP31" s="227"/>
      <c r="GQ31" s="227"/>
      <c r="GR31" s="227"/>
      <c r="GS31" s="227"/>
      <c r="GT31" s="227"/>
      <c r="GU31" s="227"/>
      <c r="GV31" s="227"/>
      <c r="GW31" s="227"/>
      <c r="GX31" s="227"/>
      <c r="GY31" s="227"/>
      <c r="GZ31" s="227"/>
      <c r="HA31" s="227"/>
      <c r="HB31" s="227"/>
      <c r="HC31" s="227"/>
      <c r="HD31" s="227"/>
      <c r="HE31" s="227"/>
      <c r="HF31" s="227"/>
      <c r="HG31" s="227"/>
      <c r="HH31" s="227"/>
      <c r="HI31" s="227"/>
      <c r="HJ31" s="227"/>
      <c r="HK31" s="227"/>
      <c r="HL31" s="227"/>
      <c r="HM31" s="227"/>
      <c r="HN31" s="227"/>
      <c r="HO31" s="227"/>
      <c r="HP31" s="227"/>
      <c r="HQ31" s="227"/>
      <c r="HR31" s="227"/>
      <c r="HS31" s="227"/>
      <c r="HT31" s="227"/>
      <c r="HU31" s="227"/>
      <c r="HV31" s="227"/>
      <c r="HW31" s="227"/>
      <c r="HX31" s="227"/>
      <c r="HY31" s="227"/>
      <c r="HZ31" s="227"/>
      <c r="IA31" s="227"/>
      <c r="IB31" s="227"/>
      <c r="IC31" s="227"/>
      <c r="ID31" s="227"/>
      <c r="IE31" s="227"/>
      <c r="IF31" s="227"/>
      <c r="IG31" s="227"/>
      <c r="IH31" s="227"/>
      <c r="II31" s="227"/>
      <c r="IJ31" s="227"/>
      <c r="IK31" s="227"/>
      <c r="IL31" s="227"/>
      <c r="IM31" s="227"/>
      <c r="IN31" s="227"/>
      <c r="IO31" s="227"/>
      <c r="IP31" s="227"/>
      <c r="IQ31" s="227"/>
      <c r="IR31" s="227"/>
    </row>
    <row r="32" spans="1:495" ht="22.7" customHeight="1" x14ac:dyDescent="0.25">
      <c r="A32" s="58"/>
      <c r="B32" s="81"/>
      <c r="C32" s="45"/>
      <c r="D32" s="45"/>
      <c r="E32" s="82"/>
      <c r="F32" s="251" t="s">
        <v>6</v>
      </c>
      <c r="G32" s="252"/>
      <c r="H32" s="251" t="s">
        <v>5</v>
      </c>
      <c r="I32" s="252"/>
      <c r="J32" s="50"/>
      <c r="K32" s="50"/>
      <c r="L32" s="65"/>
      <c r="M32" s="71"/>
      <c r="N32" s="51"/>
      <c r="O32" s="50"/>
      <c r="P32" s="51"/>
      <c r="Q32" s="51"/>
      <c r="R32" s="50"/>
      <c r="S32" s="52"/>
      <c r="T32" s="59"/>
      <c r="U32" s="58"/>
      <c r="V32" s="58"/>
      <c r="W32" s="58"/>
      <c r="X32" s="58"/>
    </row>
    <row r="33" spans="1:24" ht="39" customHeight="1" x14ac:dyDescent="0.25">
      <c r="A33" s="58"/>
      <c r="B33" s="49"/>
      <c r="C33" s="50"/>
      <c r="D33" s="50"/>
      <c r="E33" s="83"/>
      <c r="F33" s="241" t="s">
        <v>35</v>
      </c>
      <c r="G33" s="242"/>
      <c r="H33" s="224" t="s">
        <v>36</v>
      </c>
      <c r="I33" s="226"/>
      <c r="J33" s="50"/>
      <c r="K33" s="50"/>
      <c r="L33" s="62"/>
      <c r="M33" s="71"/>
      <c r="N33" s="51"/>
      <c r="O33" s="50"/>
      <c r="P33" s="51"/>
      <c r="Q33" s="51"/>
      <c r="R33" s="50"/>
      <c r="S33" s="52"/>
      <c r="T33" s="59"/>
      <c r="U33" s="58"/>
      <c r="V33" s="58"/>
      <c r="W33" s="58"/>
      <c r="X33" s="58"/>
    </row>
    <row r="34" spans="1:24" ht="47.1" customHeight="1" x14ac:dyDescent="0.25">
      <c r="A34" s="58"/>
      <c r="B34" s="79"/>
      <c r="C34" s="50"/>
      <c r="D34" s="50"/>
      <c r="E34" s="83"/>
      <c r="F34" s="238" t="s">
        <v>37</v>
      </c>
      <c r="G34" s="240"/>
      <c r="H34" s="224" t="s">
        <v>38</v>
      </c>
      <c r="I34" s="226"/>
      <c r="J34" s="50"/>
      <c r="K34" s="50"/>
      <c r="L34" s="62"/>
      <c r="M34" s="71"/>
      <c r="N34" s="51"/>
      <c r="O34" s="50"/>
      <c r="P34" s="51"/>
      <c r="Q34" s="51"/>
      <c r="R34" s="50"/>
      <c r="S34" s="52"/>
      <c r="T34" s="59"/>
      <c r="U34" s="58"/>
      <c r="V34" s="58"/>
      <c r="W34" s="58"/>
      <c r="X34" s="58"/>
    </row>
    <row r="35" spans="1:24" ht="42" customHeight="1" x14ac:dyDescent="0.25">
      <c r="A35" s="58"/>
      <c r="B35" s="79"/>
      <c r="C35" s="50"/>
      <c r="D35" s="50"/>
      <c r="E35" s="83"/>
      <c r="F35" s="236">
        <v>5</v>
      </c>
      <c r="G35" s="237"/>
      <c r="H35" s="224" t="s">
        <v>39</v>
      </c>
      <c r="I35" s="226"/>
      <c r="J35" s="50"/>
      <c r="K35" s="50"/>
      <c r="L35" s="62"/>
      <c r="M35" s="71"/>
      <c r="N35" s="51"/>
      <c r="O35" s="50"/>
      <c r="P35" s="51"/>
      <c r="Q35" s="51"/>
      <c r="R35" s="50"/>
      <c r="S35" s="52"/>
      <c r="T35" s="59"/>
      <c r="U35" s="58"/>
      <c r="V35" s="58"/>
      <c r="W35" s="58"/>
      <c r="X35" s="58"/>
    </row>
    <row r="36" spans="1:24" ht="36" customHeight="1" x14ac:dyDescent="0.25">
      <c r="A36" s="58"/>
      <c r="B36" s="80"/>
      <c r="C36" s="54"/>
      <c r="D36" s="54"/>
      <c r="E36" s="84"/>
      <c r="F36" s="253" t="s">
        <v>40</v>
      </c>
      <c r="G36" s="254"/>
      <c r="H36" s="224" t="s">
        <v>41</v>
      </c>
      <c r="I36" s="226"/>
      <c r="J36" s="54"/>
      <c r="K36" s="54"/>
      <c r="L36" s="72"/>
      <c r="M36" s="73"/>
      <c r="N36" s="55"/>
      <c r="O36" s="54"/>
      <c r="P36" s="55"/>
      <c r="Q36" s="55"/>
      <c r="R36" s="54"/>
      <c r="S36" s="56"/>
      <c r="T36" s="59"/>
      <c r="U36" s="58"/>
      <c r="V36" s="58"/>
      <c r="W36" s="58"/>
      <c r="X36" s="58"/>
    </row>
    <row r="37" spans="1:24" s="58" customFormat="1" x14ac:dyDescent="0.25">
      <c r="B37" s="85"/>
      <c r="C37" s="85"/>
      <c r="D37" s="85"/>
      <c r="E37" s="85"/>
      <c r="F37" s="85"/>
      <c r="I37" s="85"/>
      <c r="J37" s="85"/>
      <c r="K37" s="85"/>
      <c r="L37" s="85"/>
      <c r="M37" s="85"/>
      <c r="O37" s="85"/>
      <c r="R37" s="85"/>
    </row>
    <row r="38" spans="1:24" s="58" customFormat="1" x14ac:dyDescent="0.25">
      <c r="B38" s="85"/>
      <c r="C38" s="85"/>
      <c r="D38" s="85"/>
      <c r="E38" s="85"/>
      <c r="F38" s="85"/>
      <c r="I38" s="85"/>
      <c r="J38" s="85"/>
      <c r="K38" s="85"/>
      <c r="L38" s="85"/>
      <c r="M38" s="85"/>
      <c r="O38" s="85"/>
      <c r="R38" s="85"/>
    </row>
    <row r="39" spans="1:24" s="58" customFormat="1" x14ac:dyDescent="0.25">
      <c r="B39" s="85"/>
      <c r="C39" s="85"/>
      <c r="D39" s="85"/>
      <c r="E39" s="85"/>
      <c r="F39" s="85"/>
      <c r="I39" s="85"/>
      <c r="J39" s="85"/>
      <c r="K39" s="85"/>
      <c r="L39" s="85"/>
      <c r="M39" s="85"/>
      <c r="O39" s="85"/>
      <c r="R39" s="85"/>
    </row>
    <row r="40" spans="1:24" s="58" customFormat="1" x14ac:dyDescent="0.25">
      <c r="B40" s="85"/>
      <c r="C40" s="85"/>
      <c r="D40" s="85"/>
      <c r="E40" s="85"/>
      <c r="F40" s="85"/>
      <c r="I40" s="85"/>
      <c r="J40" s="85"/>
      <c r="K40" s="85"/>
      <c r="L40" s="85"/>
      <c r="M40" s="85"/>
      <c r="O40" s="85"/>
      <c r="R40" s="85"/>
    </row>
    <row r="41" spans="1:24" s="58" customFormat="1" x14ac:dyDescent="0.25">
      <c r="B41" s="85"/>
      <c r="C41" s="85"/>
      <c r="D41" s="85"/>
      <c r="E41" s="85"/>
      <c r="F41" s="85"/>
      <c r="I41" s="85"/>
      <c r="J41" s="85"/>
      <c r="K41" s="85"/>
      <c r="L41" s="85"/>
      <c r="M41" s="85"/>
      <c r="O41" s="85"/>
      <c r="R41" s="85"/>
    </row>
    <row r="42" spans="1:24" s="58" customFormat="1" x14ac:dyDescent="0.25">
      <c r="B42" s="85"/>
      <c r="C42" s="85"/>
      <c r="D42" s="85"/>
      <c r="E42" s="85"/>
      <c r="F42" s="85"/>
      <c r="I42" s="85"/>
      <c r="J42" s="85"/>
      <c r="K42" s="85"/>
      <c r="L42" s="85"/>
      <c r="M42" s="85"/>
      <c r="O42" s="85"/>
      <c r="R42" s="85"/>
    </row>
    <row r="43" spans="1:24" s="58" customFormat="1" x14ac:dyDescent="0.25">
      <c r="B43" s="85"/>
      <c r="C43" s="85"/>
      <c r="D43" s="85"/>
      <c r="E43" s="85"/>
      <c r="F43" s="85"/>
      <c r="I43" s="85"/>
      <c r="J43" s="85"/>
      <c r="K43" s="85"/>
      <c r="L43" s="85"/>
      <c r="M43" s="85"/>
      <c r="O43" s="85"/>
      <c r="R43" s="85"/>
    </row>
    <row r="44" spans="1:24" s="58" customFormat="1" x14ac:dyDescent="0.25">
      <c r="B44" s="85"/>
      <c r="C44" s="85"/>
      <c r="D44" s="85"/>
      <c r="E44" s="85"/>
      <c r="F44" s="85"/>
      <c r="I44" s="85"/>
      <c r="J44" s="85"/>
      <c r="K44" s="85"/>
      <c r="L44" s="85"/>
      <c r="M44" s="85"/>
      <c r="O44" s="85"/>
      <c r="R44" s="85"/>
    </row>
    <row r="45" spans="1:24" s="58" customFormat="1" x14ac:dyDescent="0.25">
      <c r="B45" s="85"/>
      <c r="C45" s="85"/>
      <c r="D45" s="85"/>
      <c r="E45" s="85"/>
      <c r="F45" s="85"/>
      <c r="I45" s="85"/>
      <c r="J45" s="85"/>
      <c r="K45" s="85"/>
      <c r="L45" s="85"/>
      <c r="M45" s="85"/>
      <c r="O45" s="85"/>
      <c r="R45" s="85"/>
    </row>
    <row r="46" spans="1:24" s="58" customFormat="1" x14ac:dyDescent="0.25">
      <c r="B46" s="85"/>
      <c r="C46" s="85"/>
      <c r="D46" s="85"/>
      <c r="E46" s="85"/>
      <c r="F46" s="85"/>
      <c r="I46" s="85"/>
      <c r="J46" s="85"/>
      <c r="K46" s="85"/>
      <c r="L46" s="85"/>
      <c r="M46" s="85"/>
      <c r="O46" s="85"/>
      <c r="R46" s="85"/>
    </row>
    <row r="47" spans="1:24" s="58" customFormat="1" x14ac:dyDescent="0.25">
      <c r="B47" s="85"/>
      <c r="C47" s="85"/>
      <c r="D47" s="85"/>
      <c r="E47" s="85"/>
      <c r="F47" s="85"/>
      <c r="I47" s="85"/>
      <c r="J47" s="85"/>
      <c r="K47" s="85"/>
      <c r="L47" s="85"/>
      <c r="M47" s="85"/>
      <c r="O47" s="85"/>
      <c r="R47" s="85"/>
    </row>
    <row r="48" spans="1:24" s="58" customFormat="1" x14ac:dyDescent="0.25">
      <c r="B48" s="85"/>
      <c r="C48" s="85"/>
      <c r="D48" s="85"/>
      <c r="E48" s="85"/>
      <c r="F48" s="85"/>
      <c r="I48" s="85"/>
      <c r="J48" s="85"/>
      <c r="K48" s="85"/>
      <c r="L48" s="85"/>
      <c r="M48" s="85"/>
      <c r="O48" s="85"/>
      <c r="R48" s="85"/>
    </row>
    <row r="49" spans="2:18" s="58" customFormat="1" x14ac:dyDescent="0.25">
      <c r="B49" s="85"/>
      <c r="C49" s="85"/>
      <c r="D49" s="85"/>
      <c r="E49" s="85"/>
      <c r="F49" s="85"/>
      <c r="I49" s="85"/>
      <c r="J49" s="85"/>
      <c r="K49" s="85"/>
      <c r="L49" s="85"/>
      <c r="M49" s="85"/>
      <c r="O49" s="85"/>
      <c r="R49" s="85"/>
    </row>
    <row r="50" spans="2:18" s="58" customFormat="1" x14ac:dyDescent="0.25">
      <c r="B50" s="85"/>
      <c r="C50" s="85"/>
      <c r="D50" s="85"/>
      <c r="E50" s="85"/>
      <c r="F50" s="85"/>
      <c r="I50" s="85"/>
      <c r="J50" s="85"/>
      <c r="K50" s="85"/>
      <c r="L50" s="85"/>
      <c r="M50" s="85"/>
      <c r="O50" s="85"/>
      <c r="R50" s="85"/>
    </row>
    <row r="51" spans="2:18" s="58" customFormat="1" x14ac:dyDescent="0.25">
      <c r="B51" s="85"/>
      <c r="C51" s="85"/>
      <c r="D51" s="85"/>
      <c r="E51" s="85"/>
      <c r="F51" s="85"/>
      <c r="I51" s="85"/>
      <c r="J51" s="85"/>
      <c r="K51" s="85"/>
      <c r="L51" s="85"/>
      <c r="M51" s="85"/>
      <c r="O51" s="85"/>
      <c r="R51" s="85"/>
    </row>
    <row r="52" spans="2:18" s="58" customFormat="1" x14ac:dyDescent="0.25">
      <c r="B52" s="85"/>
      <c r="C52" s="85"/>
      <c r="D52" s="85"/>
      <c r="E52" s="85"/>
      <c r="F52" s="85"/>
      <c r="I52" s="85"/>
      <c r="J52" s="85"/>
      <c r="K52" s="85"/>
      <c r="L52" s="85"/>
      <c r="M52" s="85"/>
      <c r="O52" s="85"/>
      <c r="R52" s="85"/>
    </row>
    <row r="53" spans="2:18" s="58" customFormat="1" x14ac:dyDescent="0.25">
      <c r="B53" s="85"/>
      <c r="C53" s="85"/>
      <c r="D53" s="85"/>
      <c r="E53" s="85"/>
      <c r="F53" s="85"/>
      <c r="I53" s="85"/>
      <c r="J53" s="85"/>
      <c r="K53" s="85"/>
      <c r="L53" s="85"/>
      <c r="M53" s="85"/>
      <c r="O53" s="85"/>
      <c r="R53" s="85"/>
    </row>
    <row r="54" spans="2:18" s="58" customFormat="1" x14ac:dyDescent="0.25">
      <c r="B54" s="85"/>
      <c r="C54" s="85"/>
      <c r="D54" s="85"/>
      <c r="E54" s="85"/>
      <c r="F54" s="85"/>
      <c r="I54" s="85"/>
      <c r="J54" s="85"/>
      <c r="K54" s="85"/>
      <c r="L54" s="85"/>
      <c r="M54" s="85"/>
      <c r="O54" s="85"/>
      <c r="R54" s="85"/>
    </row>
    <row r="55" spans="2:18" s="58" customFormat="1" x14ac:dyDescent="0.25">
      <c r="B55" s="85"/>
      <c r="C55" s="85"/>
      <c r="D55" s="85"/>
      <c r="E55" s="85"/>
      <c r="F55" s="85"/>
      <c r="I55" s="85"/>
      <c r="J55" s="85"/>
      <c r="K55" s="85"/>
      <c r="L55" s="85"/>
      <c r="M55" s="85"/>
      <c r="O55" s="85"/>
      <c r="R55" s="85"/>
    </row>
    <row r="56" spans="2:18" s="58" customFormat="1" x14ac:dyDescent="0.25">
      <c r="B56" s="85"/>
      <c r="C56" s="85"/>
      <c r="D56" s="85"/>
      <c r="E56" s="85"/>
      <c r="F56" s="85"/>
      <c r="I56" s="85"/>
      <c r="J56" s="85"/>
      <c r="K56" s="85"/>
      <c r="L56" s="85"/>
      <c r="M56" s="85"/>
      <c r="O56" s="85"/>
      <c r="R56" s="85"/>
    </row>
    <row r="57" spans="2:18" s="58" customFormat="1" x14ac:dyDescent="0.25">
      <c r="B57" s="85"/>
      <c r="C57" s="85"/>
      <c r="D57" s="85"/>
      <c r="E57" s="85"/>
      <c r="F57" s="85"/>
      <c r="I57" s="85"/>
      <c r="J57" s="85"/>
      <c r="K57" s="85"/>
      <c r="L57" s="85"/>
      <c r="M57" s="85"/>
      <c r="O57" s="85"/>
      <c r="R57" s="85"/>
    </row>
    <row r="58" spans="2:18" s="58" customFormat="1" x14ac:dyDescent="0.25">
      <c r="B58" s="85"/>
      <c r="C58" s="85"/>
      <c r="D58" s="85"/>
      <c r="E58" s="85"/>
      <c r="F58" s="85"/>
      <c r="I58" s="85"/>
      <c r="J58" s="85"/>
      <c r="K58" s="85"/>
      <c r="L58" s="85"/>
      <c r="M58" s="85"/>
      <c r="O58" s="85"/>
      <c r="R58" s="85"/>
    </row>
    <row r="59" spans="2:18" s="58" customFormat="1" x14ac:dyDescent="0.25">
      <c r="B59" s="85"/>
      <c r="C59" s="85"/>
      <c r="D59" s="85"/>
      <c r="E59" s="85"/>
      <c r="F59" s="85"/>
      <c r="I59" s="85"/>
      <c r="J59" s="85"/>
      <c r="K59" s="85"/>
      <c r="L59" s="85"/>
      <c r="M59" s="85"/>
      <c r="O59" s="85"/>
      <c r="R59" s="85"/>
    </row>
    <row r="60" spans="2:18" s="58" customFormat="1" x14ac:dyDescent="0.25">
      <c r="B60" s="85"/>
      <c r="C60" s="85"/>
      <c r="D60" s="85"/>
      <c r="E60" s="85"/>
      <c r="F60" s="85"/>
      <c r="I60" s="85"/>
      <c r="J60" s="85"/>
      <c r="K60" s="85"/>
      <c r="L60" s="85"/>
      <c r="M60" s="85"/>
      <c r="O60" s="85"/>
      <c r="R60" s="85"/>
    </row>
    <row r="61" spans="2:18" s="58" customFormat="1" x14ac:dyDescent="0.25">
      <c r="B61" s="85"/>
      <c r="C61" s="85"/>
      <c r="D61" s="85"/>
      <c r="E61" s="85"/>
      <c r="F61" s="85"/>
      <c r="I61" s="85"/>
      <c r="J61" s="85"/>
      <c r="K61" s="85"/>
      <c r="L61" s="85"/>
      <c r="M61" s="85"/>
      <c r="O61" s="85"/>
      <c r="R61" s="85"/>
    </row>
    <row r="62" spans="2:18" s="58" customFormat="1" x14ac:dyDescent="0.25">
      <c r="B62" s="85"/>
      <c r="C62" s="85"/>
      <c r="D62" s="85"/>
      <c r="E62" s="85"/>
      <c r="F62" s="85"/>
      <c r="I62" s="85"/>
      <c r="J62" s="85"/>
      <c r="K62" s="85"/>
      <c r="L62" s="85"/>
      <c r="M62" s="85"/>
      <c r="O62" s="85"/>
      <c r="R62" s="85"/>
    </row>
    <row r="63" spans="2:18" s="58" customFormat="1" x14ac:dyDescent="0.25">
      <c r="B63" s="85"/>
      <c r="C63" s="85"/>
      <c r="D63" s="85"/>
      <c r="E63" s="85"/>
      <c r="F63" s="85"/>
      <c r="I63" s="85"/>
      <c r="J63" s="85"/>
      <c r="K63" s="85"/>
      <c r="L63" s="85"/>
      <c r="M63" s="85"/>
      <c r="O63" s="85"/>
      <c r="R63" s="85"/>
    </row>
    <row r="64" spans="2:18" s="58" customFormat="1" x14ac:dyDescent="0.25">
      <c r="B64" s="85"/>
      <c r="C64" s="85"/>
      <c r="D64" s="85"/>
      <c r="E64" s="85"/>
      <c r="F64" s="85"/>
      <c r="I64" s="85"/>
      <c r="J64" s="85"/>
      <c r="K64" s="85"/>
      <c r="L64" s="85"/>
      <c r="M64" s="85"/>
      <c r="O64" s="85"/>
      <c r="R64" s="85"/>
    </row>
    <row r="65" spans="1:24" s="58" customFormat="1" x14ac:dyDescent="0.25">
      <c r="B65" s="85"/>
      <c r="C65" s="85"/>
      <c r="D65" s="85"/>
      <c r="E65" s="85"/>
      <c r="F65" s="85"/>
      <c r="I65" s="85"/>
      <c r="J65" s="85"/>
      <c r="K65" s="85"/>
      <c r="L65" s="85"/>
      <c r="M65" s="85"/>
      <c r="O65" s="85"/>
      <c r="R65" s="85"/>
    </row>
    <row r="66" spans="1:24" s="58" customFormat="1" x14ac:dyDescent="0.25">
      <c r="B66" s="85"/>
      <c r="C66" s="85"/>
      <c r="D66" s="85"/>
      <c r="E66" s="85"/>
      <c r="F66" s="85"/>
      <c r="I66" s="85"/>
      <c r="J66" s="85"/>
      <c r="K66" s="85"/>
      <c r="L66" s="85"/>
      <c r="M66" s="85"/>
      <c r="O66" s="85"/>
      <c r="R66" s="85"/>
    </row>
    <row r="67" spans="1:24" s="58" customFormat="1" x14ac:dyDescent="0.25">
      <c r="B67" s="85"/>
      <c r="C67" s="85"/>
      <c r="D67" s="85"/>
      <c r="E67" s="85"/>
      <c r="F67" s="85"/>
      <c r="I67" s="85"/>
      <c r="J67" s="85"/>
      <c r="K67" s="85"/>
      <c r="L67" s="85"/>
      <c r="M67" s="85"/>
      <c r="O67" s="85"/>
      <c r="R67" s="85"/>
    </row>
    <row r="68" spans="1:24" s="58" customFormat="1" x14ac:dyDescent="0.25">
      <c r="B68" s="85"/>
      <c r="C68" s="85"/>
      <c r="D68" s="85"/>
      <c r="E68" s="85"/>
      <c r="F68" s="85"/>
      <c r="I68" s="85"/>
      <c r="J68" s="85"/>
      <c r="K68" s="85"/>
      <c r="L68" s="85"/>
      <c r="M68" s="85"/>
      <c r="O68" s="85"/>
      <c r="R68" s="85"/>
    </row>
    <row r="69" spans="1:24" s="58" customFormat="1" x14ac:dyDescent="0.25">
      <c r="B69" s="85"/>
      <c r="C69" s="85"/>
      <c r="D69" s="85"/>
      <c r="E69" s="85"/>
      <c r="F69" s="85"/>
      <c r="I69" s="85"/>
      <c r="J69" s="85"/>
      <c r="K69" s="85"/>
      <c r="L69" s="85"/>
      <c r="M69" s="85"/>
      <c r="O69" s="85"/>
      <c r="R69" s="85"/>
    </row>
    <row r="70" spans="1:24" s="58" customFormat="1" x14ac:dyDescent="0.25">
      <c r="B70" s="85"/>
      <c r="C70" s="85"/>
      <c r="D70" s="85"/>
      <c r="E70" s="85"/>
      <c r="F70" s="85"/>
      <c r="I70" s="85"/>
      <c r="J70" s="85"/>
      <c r="K70" s="85"/>
      <c r="L70" s="85"/>
      <c r="M70" s="85"/>
      <c r="O70" s="85"/>
      <c r="R70" s="85"/>
    </row>
    <row r="71" spans="1:24" s="58" customFormat="1" x14ac:dyDescent="0.25">
      <c r="B71" s="85"/>
      <c r="C71" s="85"/>
      <c r="D71" s="85"/>
      <c r="E71" s="85"/>
      <c r="F71" s="85"/>
      <c r="I71" s="85"/>
      <c r="J71" s="85"/>
      <c r="K71" s="85"/>
      <c r="L71" s="85"/>
      <c r="M71" s="85"/>
      <c r="O71" s="85"/>
      <c r="R71" s="85"/>
    </row>
    <row r="72" spans="1:24" s="58" customFormat="1" x14ac:dyDescent="0.25">
      <c r="B72" s="85"/>
      <c r="C72" s="85"/>
      <c r="D72" s="85"/>
      <c r="E72" s="85"/>
      <c r="F72" s="85"/>
      <c r="I72" s="85"/>
      <c r="J72" s="85"/>
      <c r="K72" s="85"/>
      <c r="L72" s="85"/>
      <c r="M72" s="85"/>
      <c r="O72" s="85"/>
      <c r="R72" s="85"/>
    </row>
    <row r="73" spans="1:24" s="58" customFormat="1" x14ac:dyDescent="0.25">
      <c r="B73" s="85"/>
      <c r="C73" s="85"/>
      <c r="D73" s="85"/>
      <c r="E73" s="85"/>
      <c r="F73" s="85"/>
      <c r="I73" s="85"/>
      <c r="J73" s="85"/>
      <c r="K73" s="85"/>
      <c r="L73" s="85"/>
      <c r="M73" s="85"/>
      <c r="O73" s="85"/>
      <c r="R73" s="85"/>
    </row>
    <row r="74" spans="1:24" s="58" customFormat="1" x14ac:dyDescent="0.25">
      <c r="B74" s="85"/>
      <c r="C74" s="85"/>
      <c r="D74" s="85"/>
      <c r="E74" s="85"/>
      <c r="F74" s="85"/>
      <c r="I74" s="85"/>
      <c r="J74" s="85"/>
      <c r="K74" s="85"/>
      <c r="L74" s="85"/>
      <c r="M74" s="85"/>
      <c r="O74" s="85"/>
      <c r="R74" s="85"/>
    </row>
    <row r="75" spans="1:24" x14ac:dyDescent="0.25">
      <c r="A75" s="58"/>
      <c r="B75" s="85"/>
      <c r="C75" s="85"/>
      <c r="D75" s="85"/>
      <c r="E75" s="85"/>
      <c r="F75" s="85"/>
      <c r="G75" s="58"/>
      <c r="H75" s="58"/>
      <c r="I75" s="85"/>
      <c r="J75" s="85"/>
      <c r="K75" s="85"/>
      <c r="L75" s="85"/>
      <c r="M75" s="85"/>
      <c r="N75" s="58"/>
      <c r="O75" s="85"/>
      <c r="P75" s="58"/>
      <c r="Q75" s="58"/>
      <c r="R75" s="85"/>
      <c r="S75" s="58"/>
      <c r="T75" s="58"/>
      <c r="U75" s="58"/>
      <c r="V75" s="58"/>
      <c r="W75" s="58"/>
      <c r="X75" s="58"/>
    </row>
    <row r="76" spans="1:24" x14ac:dyDescent="0.25">
      <c r="A76" s="58"/>
      <c r="B76" s="85"/>
      <c r="C76" s="85"/>
      <c r="D76" s="85"/>
      <c r="E76" s="85"/>
      <c r="F76" s="85"/>
      <c r="G76" s="58"/>
      <c r="H76" s="58"/>
      <c r="I76" s="85"/>
      <c r="J76" s="85"/>
      <c r="K76" s="85"/>
      <c r="L76" s="85"/>
      <c r="M76" s="85"/>
      <c r="N76" s="58"/>
      <c r="O76" s="85"/>
      <c r="P76" s="58"/>
      <c r="Q76" s="58"/>
      <c r="R76" s="85"/>
      <c r="S76" s="58"/>
      <c r="T76" s="58"/>
      <c r="U76" s="58"/>
      <c r="V76" s="58"/>
      <c r="W76" s="58"/>
      <c r="X76" s="58"/>
    </row>
    <row r="77" spans="1:24" x14ac:dyDescent="0.25">
      <c r="A77" s="58"/>
      <c r="B77" s="85"/>
      <c r="C77" s="85"/>
      <c r="D77" s="85"/>
      <c r="E77" s="85"/>
      <c r="F77" s="85"/>
      <c r="G77" s="58"/>
      <c r="H77" s="58"/>
      <c r="I77" s="85"/>
      <c r="J77" s="85"/>
      <c r="K77" s="85"/>
      <c r="L77" s="85"/>
      <c r="M77" s="85"/>
      <c r="N77" s="58"/>
      <c r="O77" s="85"/>
      <c r="P77" s="58"/>
      <c r="Q77" s="58"/>
      <c r="R77" s="85"/>
      <c r="S77" s="58"/>
      <c r="T77" s="58"/>
      <c r="U77" s="58"/>
      <c r="V77" s="58"/>
      <c r="W77" s="58"/>
      <c r="X77" s="58"/>
    </row>
    <row r="78" spans="1:24" x14ac:dyDescent="0.25">
      <c r="A78" s="58"/>
      <c r="B78" s="85"/>
      <c r="C78" s="85"/>
      <c r="D78" s="85"/>
      <c r="E78" s="85"/>
      <c r="F78" s="85"/>
      <c r="G78" s="58"/>
      <c r="H78" s="58"/>
      <c r="I78" s="85"/>
      <c r="J78" s="85"/>
      <c r="K78" s="85"/>
      <c r="L78" s="85"/>
      <c r="M78" s="85"/>
      <c r="N78" s="58"/>
      <c r="O78" s="85"/>
      <c r="P78" s="58"/>
      <c r="Q78" s="58"/>
      <c r="R78" s="85"/>
      <c r="S78" s="58"/>
      <c r="T78" s="58"/>
      <c r="U78" s="58"/>
      <c r="V78" s="58"/>
      <c r="W78" s="58"/>
      <c r="X78" s="58"/>
    </row>
    <row r="79" spans="1:24" x14ac:dyDescent="0.25">
      <c r="A79" s="58"/>
      <c r="B79" s="85"/>
      <c r="C79" s="85"/>
      <c r="D79" s="85"/>
      <c r="E79" s="85"/>
      <c r="F79" s="85"/>
      <c r="G79" s="58"/>
      <c r="H79" s="58"/>
      <c r="I79" s="85"/>
      <c r="J79" s="85"/>
      <c r="K79" s="85"/>
      <c r="L79" s="85"/>
      <c r="M79" s="85"/>
      <c r="N79" s="58"/>
      <c r="O79" s="85"/>
      <c r="P79" s="58"/>
      <c r="Q79" s="58"/>
      <c r="R79" s="85"/>
      <c r="S79" s="58"/>
      <c r="T79" s="58"/>
      <c r="U79" s="58"/>
      <c r="V79" s="58"/>
      <c r="W79" s="58"/>
      <c r="X79" s="58"/>
    </row>
    <row r="80" spans="1:24" x14ac:dyDescent="0.25">
      <c r="A80" s="58"/>
      <c r="B80" s="85"/>
      <c r="C80" s="85"/>
      <c r="D80" s="85"/>
      <c r="E80" s="85"/>
      <c r="F80" s="85"/>
      <c r="G80" s="58"/>
      <c r="H80" s="58"/>
      <c r="I80" s="85"/>
      <c r="J80" s="85"/>
      <c r="K80" s="85"/>
      <c r="L80" s="85"/>
      <c r="M80" s="85"/>
      <c r="N80" s="58"/>
      <c r="O80" s="85"/>
      <c r="P80" s="58"/>
      <c r="Q80" s="58"/>
      <c r="R80" s="85"/>
      <c r="S80" s="58"/>
      <c r="T80" s="58"/>
      <c r="U80" s="58"/>
      <c r="V80" s="58"/>
      <c r="W80" s="58"/>
      <c r="X80" s="58"/>
    </row>
    <row r="81" spans="1:24" x14ac:dyDescent="0.25">
      <c r="A81" s="58"/>
      <c r="B81" s="85"/>
      <c r="C81" s="85"/>
      <c r="D81" s="85"/>
      <c r="E81" s="85"/>
      <c r="F81" s="85"/>
      <c r="G81" s="58"/>
      <c r="H81" s="58"/>
      <c r="I81" s="85"/>
      <c r="J81" s="85"/>
      <c r="K81" s="85"/>
      <c r="L81" s="85"/>
      <c r="M81" s="85"/>
      <c r="N81" s="58"/>
      <c r="O81" s="85"/>
      <c r="P81" s="58"/>
      <c r="Q81" s="58"/>
      <c r="R81" s="85"/>
      <c r="S81" s="58"/>
      <c r="T81" s="58"/>
      <c r="U81" s="58"/>
      <c r="V81" s="58"/>
      <c r="W81" s="58"/>
      <c r="X81" s="58"/>
    </row>
    <row r="82" spans="1:24" x14ac:dyDescent="0.25">
      <c r="A82" s="58"/>
      <c r="B82" s="85"/>
      <c r="C82" s="85"/>
      <c r="D82" s="85"/>
      <c r="E82" s="85"/>
      <c r="F82" s="85"/>
      <c r="G82" s="58"/>
      <c r="H82" s="58"/>
      <c r="I82" s="85"/>
      <c r="J82" s="85"/>
      <c r="K82" s="85"/>
      <c r="L82" s="85"/>
      <c r="M82" s="85"/>
      <c r="N82" s="58"/>
      <c r="O82" s="85"/>
      <c r="P82" s="58"/>
      <c r="Q82" s="58"/>
      <c r="R82" s="85"/>
      <c r="S82" s="58"/>
      <c r="T82" s="58"/>
      <c r="U82" s="58"/>
      <c r="V82" s="58"/>
      <c r="W82" s="58"/>
      <c r="X82" s="58"/>
    </row>
    <row r="83" spans="1:24" x14ac:dyDescent="0.25">
      <c r="A83" s="58"/>
      <c r="B83" s="85"/>
      <c r="C83" s="85"/>
      <c r="D83" s="85"/>
      <c r="E83" s="85"/>
      <c r="F83" s="85"/>
      <c r="G83" s="58"/>
      <c r="H83" s="58"/>
      <c r="I83" s="85"/>
      <c r="J83" s="85"/>
      <c r="K83" s="85"/>
      <c r="L83" s="85"/>
      <c r="M83" s="85"/>
      <c r="N83" s="58"/>
      <c r="O83" s="85"/>
      <c r="P83" s="58"/>
      <c r="Q83" s="58"/>
      <c r="R83" s="85"/>
      <c r="S83" s="58"/>
      <c r="T83" s="58"/>
      <c r="U83" s="58"/>
      <c r="V83" s="58"/>
      <c r="W83" s="58"/>
      <c r="X83" s="58"/>
    </row>
    <row r="84" spans="1:24" x14ac:dyDescent="0.25">
      <c r="A84" s="58"/>
      <c r="B84" s="85"/>
      <c r="C84" s="85"/>
      <c r="D84" s="85"/>
      <c r="E84" s="85"/>
      <c r="F84" s="85"/>
      <c r="G84" s="58"/>
      <c r="H84" s="58"/>
      <c r="I84" s="85"/>
      <c r="J84" s="85"/>
      <c r="K84" s="85"/>
      <c r="L84" s="85"/>
      <c r="M84" s="85"/>
      <c r="N84" s="58"/>
      <c r="O84" s="85"/>
      <c r="P84" s="58"/>
      <c r="Q84" s="58"/>
      <c r="R84" s="85"/>
      <c r="S84" s="58"/>
      <c r="T84" s="58"/>
      <c r="U84" s="58"/>
      <c r="V84" s="58"/>
      <c r="W84" s="58"/>
      <c r="X84" s="58"/>
    </row>
    <row r="85" spans="1:24" x14ac:dyDescent="0.25">
      <c r="A85" s="58"/>
      <c r="B85" s="85"/>
      <c r="C85" s="85"/>
      <c r="D85" s="85"/>
      <c r="E85" s="85"/>
      <c r="F85" s="85"/>
      <c r="G85" s="58"/>
      <c r="H85" s="58"/>
      <c r="I85" s="85"/>
      <c r="J85" s="85"/>
      <c r="K85" s="85"/>
      <c r="L85" s="85"/>
      <c r="M85" s="85"/>
      <c r="N85" s="58"/>
      <c r="O85" s="85"/>
      <c r="P85" s="58"/>
      <c r="Q85" s="58"/>
      <c r="R85" s="85"/>
      <c r="S85" s="58"/>
      <c r="T85" s="58"/>
      <c r="U85" s="58"/>
      <c r="V85" s="58"/>
      <c r="W85" s="58"/>
      <c r="X85" s="58"/>
    </row>
    <row r="86" spans="1:24" x14ac:dyDescent="0.25">
      <c r="A86" s="58"/>
      <c r="B86" s="85"/>
      <c r="C86" s="85"/>
      <c r="D86" s="85"/>
      <c r="E86" s="85"/>
      <c r="F86" s="85"/>
      <c r="G86" s="58"/>
      <c r="H86" s="58"/>
      <c r="I86" s="85"/>
      <c r="J86" s="85"/>
      <c r="K86" s="85"/>
      <c r="L86" s="85"/>
      <c r="M86" s="85"/>
      <c r="N86" s="58"/>
      <c r="O86" s="85"/>
      <c r="P86" s="58"/>
      <c r="Q86" s="58"/>
      <c r="R86" s="85"/>
      <c r="S86" s="58"/>
      <c r="T86" s="58"/>
      <c r="U86" s="58"/>
      <c r="V86" s="58"/>
      <c r="W86" s="58"/>
      <c r="X86" s="58"/>
    </row>
    <row r="87" spans="1:24" x14ac:dyDescent="0.25">
      <c r="A87" s="58"/>
      <c r="B87" s="85"/>
      <c r="C87" s="85"/>
      <c r="D87" s="85"/>
      <c r="E87" s="85"/>
      <c r="F87" s="85"/>
      <c r="G87" s="58"/>
      <c r="H87" s="58"/>
      <c r="I87" s="85"/>
      <c r="J87" s="85"/>
      <c r="K87" s="85"/>
      <c r="L87" s="85"/>
      <c r="M87" s="85"/>
      <c r="N87" s="58"/>
      <c r="O87" s="85"/>
      <c r="P87" s="58"/>
      <c r="Q87" s="58"/>
      <c r="R87" s="85"/>
      <c r="S87" s="58"/>
      <c r="T87" s="58"/>
      <c r="U87" s="58"/>
      <c r="V87" s="58"/>
      <c r="W87" s="58"/>
      <c r="X87" s="58"/>
    </row>
    <row r="88" spans="1:24" x14ac:dyDescent="0.25">
      <c r="A88" s="58"/>
      <c r="B88" s="85"/>
      <c r="C88" s="85"/>
      <c r="D88" s="85"/>
      <c r="E88" s="85"/>
      <c r="F88" s="85"/>
      <c r="G88" s="58"/>
      <c r="H88" s="58"/>
      <c r="I88" s="85"/>
      <c r="J88" s="85"/>
      <c r="K88" s="85"/>
      <c r="L88" s="85"/>
      <c r="M88" s="85"/>
      <c r="N88" s="58"/>
      <c r="O88" s="85"/>
      <c r="P88" s="58"/>
      <c r="Q88" s="58"/>
      <c r="R88" s="85"/>
      <c r="S88" s="58"/>
      <c r="T88" s="58"/>
      <c r="U88" s="58"/>
      <c r="V88" s="58"/>
      <c r="W88" s="58"/>
      <c r="X88" s="58"/>
    </row>
    <row r="89" spans="1:24" x14ac:dyDescent="0.25">
      <c r="A89" s="58"/>
      <c r="B89" s="85"/>
      <c r="C89" s="85"/>
      <c r="D89" s="85"/>
      <c r="E89" s="85"/>
      <c r="F89" s="85"/>
      <c r="G89" s="58"/>
      <c r="H89" s="58"/>
      <c r="I89" s="85"/>
      <c r="J89" s="85"/>
      <c r="K89" s="85"/>
      <c r="L89" s="85"/>
      <c r="M89" s="85"/>
      <c r="N89" s="58"/>
      <c r="O89" s="85"/>
      <c r="P89" s="58"/>
      <c r="Q89" s="58"/>
      <c r="R89" s="85"/>
      <c r="S89" s="58"/>
      <c r="T89" s="58"/>
      <c r="U89" s="58"/>
      <c r="V89" s="58"/>
      <c r="W89" s="58"/>
      <c r="X89" s="58"/>
    </row>
    <row r="90" spans="1:24" x14ac:dyDescent="0.25">
      <c r="A90" s="58"/>
      <c r="B90" s="85"/>
      <c r="C90" s="85"/>
      <c r="D90" s="85"/>
      <c r="E90" s="85"/>
      <c r="F90" s="85"/>
      <c r="G90" s="58"/>
      <c r="H90" s="58"/>
      <c r="I90" s="85"/>
      <c r="J90" s="85"/>
      <c r="K90" s="85"/>
      <c r="L90" s="85"/>
      <c r="M90" s="85"/>
      <c r="N90" s="58"/>
      <c r="O90" s="85"/>
      <c r="P90" s="58"/>
      <c r="Q90" s="58"/>
      <c r="R90" s="85"/>
      <c r="S90" s="58"/>
      <c r="T90" s="58"/>
      <c r="U90" s="58"/>
      <c r="V90" s="58"/>
      <c r="W90" s="58"/>
      <c r="X90" s="58"/>
    </row>
    <row r="91" spans="1:24" x14ac:dyDescent="0.25">
      <c r="A91" s="58"/>
      <c r="B91" s="85"/>
      <c r="C91" s="85"/>
      <c r="D91" s="85"/>
      <c r="E91" s="85"/>
      <c r="F91" s="85"/>
      <c r="G91" s="58"/>
      <c r="H91" s="58"/>
      <c r="I91" s="85"/>
      <c r="J91" s="85"/>
      <c r="K91" s="85"/>
      <c r="L91" s="85"/>
      <c r="M91" s="85"/>
      <c r="N91" s="58"/>
      <c r="O91" s="85"/>
      <c r="P91" s="58"/>
      <c r="Q91" s="58"/>
      <c r="R91" s="85"/>
      <c r="S91" s="58"/>
      <c r="T91" s="58"/>
      <c r="U91" s="58"/>
      <c r="V91" s="58"/>
      <c r="W91" s="58"/>
      <c r="X91" s="58"/>
    </row>
    <row r="92" spans="1:24" x14ac:dyDescent="0.25">
      <c r="A92" s="58"/>
      <c r="B92" s="85"/>
      <c r="C92" s="85"/>
      <c r="D92" s="85"/>
      <c r="E92" s="85"/>
      <c r="F92" s="85"/>
      <c r="G92" s="58"/>
      <c r="H92" s="58"/>
      <c r="I92" s="85"/>
      <c r="J92" s="85"/>
      <c r="K92" s="85"/>
      <c r="L92" s="85"/>
      <c r="M92" s="85"/>
      <c r="N92" s="58"/>
      <c r="O92" s="85"/>
      <c r="P92" s="58"/>
      <c r="Q92" s="58"/>
      <c r="R92" s="85"/>
      <c r="S92" s="58"/>
      <c r="T92" s="58"/>
      <c r="U92" s="58"/>
      <c r="V92" s="58"/>
      <c r="W92" s="58"/>
      <c r="X92" s="58"/>
    </row>
    <row r="93" spans="1:24" x14ac:dyDescent="0.25">
      <c r="A93" s="58"/>
      <c r="B93" s="85"/>
      <c r="C93" s="85"/>
      <c r="D93" s="85"/>
      <c r="E93" s="85"/>
      <c r="F93" s="85"/>
      <c r="G93" s="58"/>
      <c r="H93" s="58"/>
      <c r="I93" s="85"/>
      <c r="J93" s="85"/>
      <c r="K93" s="85"/>
      <c r="L93" s="85"/>
      <c r="M93" s="85"/>
      <c r="N93" s="58"/>
      <c r="O93" s="85"/>
      <c r="P93" s="58"/>
      <c r="Q93" s="58"/>
      <c r="R93" s="85"/>
      <c r="S93" s="58"/>
      <c r="T93" s="58"/>
      <c r="U93" s="58"/>
      <c r="V93" s="58"/>
      <c r="W93" s="58"/>
      <c r="X93" s="58"/>
    </row>
    <row r="94" spans="1:24" x14ac:dyDescent="0.25">
      <c r="A94" s="58"/>
      <c r="B94" s="85"/>
      <c r="C94" s="85"/>
      <c r="D94" s="85"/>
      <c r="E94" s="85"/>
      <c r="F94" s="85"/>
      <c r="G94" s="58"/>
      <c r="H94" s="58"/>
      <c r="I94" s="85"/>
      <c r="J94" s="85"/>
      <c r="K94" s="85"/>
      <c r="L94" s="85"/>
      <c r="M94" s="85"/>
      <c r="N94" s="58"/>
      <c r="O94" s="85"/>
      <c r="P94" s="58"/>
      <c r="Q94" s="58"/>
      <c r="R94" s="85"/>
      <c r="S94" s="58"/>
      <c r="T94" s="58"/>
      <c r="U94" s="58"/>
      <c r="V94" s="58"/>
      <c r="W94" s="58"/>
      <c r="X94" s="58"/>
    </row>
    <row r="95" spans="1:24" x14ac:dyDescent="0.25">
      <c r="A95" s="58"/>
      <c r="B95" s="85"/>
      <c r="C95" s="85"/>
      <c r="D95" s="85"/>
      <c r="E95" s="85"/>
      <c r="F95" s="85"/>
      <c r="G95" s="58"/>
      <c r="H95" s="58"/>
      <c r="I95" s="85"/>
      <c r="J95" s="85"/>
      <c r="K95" s="85"/>
      <c r="L95" s="85"/>
      <c r="M95" s="85"/>
      <c r="N95" s="58"/>
      <c r="O95" s="85"/>
      <c r="P95" s="58"/>
      <c r="Q95" s="58"/>
      <c r="R95" s="85"/>
      <c r="S95" s="58"/>
      <c r="T95" s="58"/>
      <c r="U95" s="58"/>
      <c r="V95" s="58"/>
      <c r="W95" s="58"/>
      <c r="X95" s="58"/>
    </row>
    <row r="96" spans="1:24" x14ac:dyDescent="0.25">
      <c r="A96" s="58"/>
      <c r="B96" s="85"/>
      <c r="C96" s="85"/>
      <c r="D96" s="85"/>
      <c r="E96" s="85"/>
      <c r="F96" s="85"/>
      <c r="G96" s="58"/>
      <c r="H96" s="58"/>
      <c r="I96" s="85"/>
      <c r="J96" s="85"/>
      <c r="K96" s="85"/>
      <c r="L96" s="85"/>
      <c r="M96" s="85"/>
      <c r="N96" s="58"/>
      <c r="O96" s="85"/>
      <c r="P96" s="58"/>
      <c r="Q96" s="58"/>
      <c r="R96" s="85"/>
      <c r="S96" s="58"/>
      <c r="T96" s="58"/>
      <c r="U96" s="58"/>
      <c r="V96" s="58"/>
      <c r="W96" s="58"/>
      <c r="X96" s="58"/>
    </row>
    <row r="97" spans="1:24" x14ac:dyDescent="0.25">
      <c r="A97" s="58"/>
      <c r="B97" s="85"/>
      <c r="C97" s="85"/>
      <c r="D97" s="85"/>
      <c r="E97" s="85"/>
      <c r="F97" s="85"/>
      <c r="G97" s="58"/>
      <c r="H97" s="58"/>
      <c r="I97" s="85"/>
      <c r="J97" s="85"/>
      <c r="K97" s="85"/>
      <c r="L97" s="85"/>
      <c r="M97" s="85"/>
      <c r="N97" s="58"/>
      <c r="O97" s="85"/>
      <c r="P97" s="58"/>
      <c r="Q97" s="58"/>
      <c r="R97" s="85"/>
      <c r="S97" s="58"/>
      <c r="T97" s="58"/>
      <c r="U97" s="58"/>
      <c r="V97" s="58"/>
      <c r="W97" s="58"/>
      <c r="X97" s="58"/>
    </row>
    <row r="98" spans="1:24" x14ac:dyDescent="0.25">
      <c r="A98" s="58"/>
      <c r="B98" s="85"/>
      <c r="C98" s="85"/>
      <c r="D98" s="85"/>
      <c r="E98" s="85"/>
      <c r="F98" s="85"/>
      <c r="G98" s="58"/>
      <c r="H98" s="58"/>
      <c r="I98" s="85"/>
      <c r="J98" s="85"/>
      <c r="K98" s="85"/>
      <c r="L98" s="85"/>
      <c r="M98" s="85"/>
      <c r="N98" s="58"/>
      <c r="O98" s="85"/>
      <c r="P98" s="58"/>
      <c r="Q98" s="58"/>
      <c r="R98" s="85"/>
      <c r="S98" s="58"/>
      <c r="T98" s="58"/>
      <c r="U98" s="58"/>
      <c r="V98" s="58"/>
      <c r="W98" s="58"/>
      <c r="X98" s="58"/>
    </row>
    <row r="99" spans="1:24" x14ac:dyDescent="0.25">
      <c r="A99" s="58"/>
      <c r="B99" s="85"/>
      <c r="C99" s="85"/>
      <c r="D99" s="85"/>
      <c r="E99" s="85"/>
      <c r="F99" s="85"/>
      <c r="G99" s="58"/>
      <c r="H99" s="58"/>
      <c r="I99" s="85"/>
      <c r="J99" s="85"/>
      <c r="K99" s="85"/>
      <c r="L99" s="85"/>
      <c r="M99" s="85"/>
      <c r="N99" s="58"/>
      <c r="O99" s="85"/>
      <c r="P99" s="58"/>
      <c r="Q99" s="58"/>
      <c r="R99" s="85"/>
      <c r="S99" s="58"/>
      <c r="T99" s="58"/>
      <c r="U99" s="58"/>
      <c r="V99" s="58"/>
      <c r="W99" s="58"/>
      <c r="X99" s="58"/>
    </row>
    <row r="100" spans="1:24" x14ac:dyDescent="0.25">
      <c r="A100" s="58"/>
      <c r="B100" s="85"/>
      <c r="C100" s="85"/>
      <c r="D100" s="85"/>
      <c r="E100" s="85"/>
      <c r="F100" s="85"/>
      <c r="G100" s="58"/>
      <c r="H100" s="58"/>
      <c r="I100" s="85"/>
      <c r="J100" s="85"/>
      <c r="K100" s="85"/>
      <c r="L100" s="85"/>
      <c r="M100" s="85"/>
      <c r="N100" s="58"/>
      <c r="O100" s="85"/>
      <c r="P100" s="58"/>
      <c r="Q100" s="58"/>
      <c r="R100" s="85"/>
      <c r="S100" s="58"/>
      <c r="T100" s="58"/>
      <c r="U100" s="58"/>
      <c r="V100" s="58"/>
      <c r="W100" s="58"/>
      <c r="X100" s="58"/>
    </row>
    <row r="101" spans="1:24" x14ac:dyDescent="0.25">
      <c r="A101" s="58"/>
      <c r="B101" s="85"/>
      <c r="C101" s="85"/>
      <c r="D101" s="85"/>
      <c r="E101" s="85"/>
      <c r="F101" s="85"/>
      <c r="G101" s="58"/>
      <c r="H101" s="58"/>
      <c r="I101" s="85"/>
      <c r="J101" s="85"/>
      <c r="K101" s="85"/>
      <c r="L101" s="85"/>
      <c r="M101" s="85"/>
      <c r="N101" s="58"/>
      <c r="O101" s="85"/>
      <c r="P101" s="58"/>
      <c r="Q101" s="58"/>
      <c r="R101" s="85"/>
      <c r="S101" s="58"/>
      <c r="T101" s="58"/>
      <c r="U101" s="58"/>
      <c r="V101" s="58"/>
      <c r="W101" s="58"/>
      <c r="X101" s="58"/>
    </row>
    <row r="102" spans="1:24" x14ac:dyDescent="0.25">
      <c r="A102" s="58"/>
      <c r="B102" s="85"/>
      <c r="C102" s="85"/>
      <c r="D102" s="85"/>
      <c r="E102" s="85"/>
      <c r="F102" s="85"/>
      <c r="G102" s="58"/>
      <c r="H102" s="58"/>
      <c r="I102" s="85"/>
      <c r="J102" s="85"/>
      <c r="K102" s="85"/>
      <c r="L102" s="85"/>
      <c r="M102" s="85"/>
      <c r="N102" s="58"/>
      <c r="O102" s="85"/>
      <c r="P102" s="58"/>
      <c r="Q102" s="58"/>
      <c r="R102" s="85"/>
      <c r="S102" s="58"/>
      <c r="T102" s="58"/>
      <c r="U102" s="58"/>
      <c r="V102" s="58"/>
      <c r="W102" s="58"/>
      <c r="X102" s="58"/>
    </row>
    <row r="103" spans="1:24" x14ac:dyDescent="0.25">
      <c r="A103" s="58"/>
      <c r="B103" s="85"/>
      <c r="C103" s="85"/>
      <c r="D103" s="85"/>
      <c r="E103" s="85"/>
      <c r="F103" s="85"/>
      <c r="G103" s="58"/>
      <c r="H103" s="58"/>
      <c r="I103" s="85"/>
      <c r="J103" s="85"/>
      <c r="K103" s="85"/>
      <c r="L103" s="85"/>
      <c r="M103" s="85"/>
      <c r="N103" s="58"/>
      <c r="O103" s="85"/>
      <c r="P103" s="58"/>
      <c r="Q103" s="58"/>
      <c r="R103" s="85"/>
      <c r="S103" s="58"/>
      <c r="T103" s="58"/>
      <c r="U103" s="58"/>
      <c r="V103" s="58"/>
      <c r="W103" s="58"/>
      <c r="X103" s="58"/>
    </row>
    <row r="104" spans="1:24" x14ac:dyDescent="0.25">
      <c r="A104" s="58"/>
      <c r="B104" s="85"/>
      <c r="C104" s="85"/>
      <c r="D104" s="85"/>
      <c r="E104" s="85"/>
      <c r="F104" s="85"/>
      <c r="G104" s="58"/>
      <c r="H104" s="58"/>
      <c r="I104" s="85"/>
      <c r="J104" s="85"/>
      <c r="K104" s="85"/>
      <c r="L104" s="85"/>
      <c r="M104" s="85"/>
      <c r="N104" s="58"/>
      <c r="O104" s="85"/>
      <c r="P104" s="58"/>
      <c r="Q104" s="58"/>
      <c r="R104" s="85"/>
      <c r="S104" s="58"/>
      <c r="T104" s="58"/>
      <c r="U104" s="58"/>
      <c r="V104" s="58"/>
      <c r="W104" s="58"/>
      <c r="X104" s="58"/>
    </row>
    <row r="105" spans="1:24" x14ac:dyDescent="0.25">
      <c r="A105" s="58"/>
      <c r="B105" s="85"/>
      <c r="C105" s="85"/>
      <c r="D105" s="85"/>
      <c r="E105" s="85"/>
      <c r="F105" s="85"/>
      <c r="G105" s="58"/>
      <c r="H105" s="58"/>
      <c r="I105" s="85"/>
      <c r="J105" s="85"/>
      <c r="K105" s="85"/>
      <c r="L105" s="85"/>
      <c r="M105" s="85"/>
      <c r="N105" s="58"/>
      <c r="O105" s="85"/>
      <c r="P105" s="58"/>
      <c r="Q105" s="58"/>
      <c r="R105" s="85"/>
      <c r="S105" s="58"/>
      <c r="T105" s="58"/>
      <c r="U105" s="58"/>
      <c r="V105" s="58"/>
      <c r="W105" s="58"/>
      <c r="X105" s="58"/>
    </row>
    <row r="106" spans="1:24" x14ac:dyDescent="0.25">
      <c r="A106" s="58"/>
      <c r="B106" s="85"/>
      <c r="C106" s="85"/>
      <c r="D106" s="85"/>
      <c r="E106" s="85"/>
      <c r="F106" s="85"/>
      <c r="G106" s="58"/>
      <c r="H106" s="58"/>
      <c r="I106" s="85"/>
      <c r="J106" s="85"/>
      <c r="K106" s="85"/>
      <c r="L106" s="85"/>
      <c r="M106" s="85"/>
      <c r="N106" s="58"/>
      <c r="O106" s="85"/>
      <c r="P106" s="58"/>
      <c r="Q106" s="58"/>
      <c r="R106" s="85"/>
      <c r="S106" s="58"/>
      <c r="T106" s="58"/>
      <c r="U106" s="58"/>
      <c r="V106" s="58"/>
      <c r="W106" s="58"/>
      <c r="X106" s="58"/>
    </row>
    <row r="107" spans="1:24" x14ac:dyDescent="0.25">
      <c r="A107" s="58"/>
      <c r="B107" s="85"/>
      <c r="C107" s="85"/>
      <c r="D107" s="85"/>
      <c r="E107" s="85"/>
      <c r="F107" s="85"/>
      <c r="G107" s="58"/>
      <c r="H107" s="58"/>
      <c r="I107" s="85"/>
      <c r="J107" s="85"/>
      <c r="K107" s="85"/>
      <c r="L107" s="85"/>
      <c r="M107" s="85"/>
      <c r="N107" s="58"/>
      <c r="O107" s="85"/>
      <c r="P107" s="58"/>
      <c r="Q107" s="58"/>
      <c r="R107" s="85"/>
      <c r="S107" s="58"/>
      <c r="T107" s="58"/>
      <c r="U107" s="58"/>
      <c r="V107" s="58"/>
      <c r="W107" s="58"/>
      <c r="X107" s="58"/>
    </row>
    <row r="108" spans="1:24" x14ac:dyDescent="0.25">
      <c r="A108" s="58"/>
      <c r="B108" s="85"/>
      <c r="C108" s="85"/>
      <c r="D108" s="85"/>
      <c r="E108" s="85"/>
      <c r="F108" s="85"/>
      <c r="G108" s="58"/>
      <c r="H108" s="58"/>
      <c r="I108" s="85"/>
      <c r="J108" s="85"/>
      <c r="K108" s="85"/>
      <c r="L108" s="85"/>
      <c r="M108" s="85"/>
      <c r="N108" s="58"/>
      <c r="O108" s="85"/>
      <c r="P108" s="58"/>
      <c r="Q108" s="58"/>
      <c r="R108" s="85"/>
      <c r="S108" s="58"/>
      <c r="T108" s="58"/>
      <c r="U108" s="58"/>
      <c r="V108" s="58"/>
      <c r="W108" s="58"/>
      <c r="X108" s="58"/>
    </row>
    <row r="109" spans="1:24" x14ac:dyDescent="0.25">
      <c r="A109" s="58"/>
      <c r="B109" s="85"/>
      <c r="C109" s="85"/>
      <c r="D109" s="85"/>
      <c r="E109" s="85"/>
      <c r="F109" s="85"/>
      <c r="G109" s="58"/>
      <c r="H109" s="58"/>
      <c r="I109" s="85"/>
      <c r="J109" s="85"/>
      <c r="K109" s="85"/>
      <c r="L109" s="85"/>
      <c r="M109" s="85"/>
      <c r="N109" s="58"/>
      <c r="O109" s="85"/>
      <c r="P109" s="58"/>
      <c r="Q109" s="58"/>
      <c r="R109" s="85"/>
      <c r="S109" s="58"/>
      <c r="T109" s="58"/>
      <c r="U109" s="58"/>
      <c r="V109" s="58"/>
      <c r="W109" s="58"/>
      <c r="X109" s="58"/>
    </row>
    <row r="110" spans="1:24" x14ac:dyDescent="0.25">
      <c r="A110" s="58"/>
      <c r="B110" s="85"/>
      <c r="C110" s="85"/>
      <c r="D110" s="85"/>
      <c r="E110" s="85"/>
      <c r="F110" s="85"/>
      <c r="G110" s="58"/>
      <c r="H110" s="58"/>
      <c r="I110" s="85"/>
      <c r="J110" s="85"/>
      <c r="K110" s="85"/>
      <c r="L110" s="85"/>
      <c r="M110" s="85"/>
      <c r="N110" s="58"/>
      <c r="O110" s="85"/>
      <c r="P110" s="58"/>
      <c r="Q110" s="58"/>
      <c r="R110" s="85"/>
      <c r="S110" s="58"/>
      <c r="T110" s="58"/>
      <c r="U110" s="58"/>
      <c r="V110" s="58"/>
      <c r="W110" s="58"/>
      <c r="X110" s="58"/>
    </row>
    <row r="111" spans="1:24" x14ac:dyDescent="0.25">
      <c r="A111" s="58"/>
      <c r="B111" s="85"/>
      <c r="C111" s="85"/>
      <c r="D111" s="85"/>
      <c r="E111" s="85"/>
      <c r="F111" s="85"/>
      <c r="G111" s="58"/>
      <c r="H111" s="58"/>
      <c r="I111" s="85"/>
      <c r="J111" s="85"/>
      <c r="K111" s="85"/>
      <c r="L111" s="85"/>
      <c r="M111" s="85"/>
      <c r="N111" s="58"/>
      <c r="O111" s="85"/>
      <c r="P111" s="58"/>
      <c r="Q111" s="58"/>
      <c r="R111" s="85"/>
      <c r="S111" s="58"/>
      <c r="T111" s="58"/>
      <c r="U111" s="58"/>
      <c r="V111" s="58"/>
      <c r="W111" s="58"/>
      <c r="X111" s="58"/>
    </row>
    <row r="112" spans="1:24" x14ac:dyDescent="0.25">
      <c r="A112" s="58"/>
      <c r="B112" s="85"/>
      <c r="C112" s="85"/>
      <c r="D112" s="85"/>
      <c r="E112" s="85"/>
      <c r="F112" s="85"/>
      <c r="G112" s="58"/>
      <c r="H112" s="58"/>
      <c r="I112" s="85"/>
      <c r="J112" s="85"/>
      <c r="K112" s="85"/>
      <c r="L112" s="85"/>
      <c r="M112" s="85"/>
      <c r="N112" s="58"/>
      <c r="O112" s="85"/>
      <c r="P112" s="58"/>
      <c r="Q112" s="58"/>
      <c r="R112" s="85"/>
      <c r="S112" s="58"/>
      <c r="T112" s="58"/>
      <c r="U112" s="58"/>
      <c r="V112" s="58"/>
      <c r="W112" s="58"/>
      <c r="X112" s="58"/>
    </row>
    <row r="113" spans="1:24" x14ac:dyDescent="0.25">
      <c r="A113" s="58"/>
      <c r="B113" s="85"/>
      <c r="C113" s="85"/>
      <c r="D113" s="85"/>
      <c r="E113" s="85"/>
      <c r="F113" s="85"/>
      <c r="G113" s="58"/>
      <c r="H113" s="58"/>
      <c r="I113" s="85"/>
      <c r="J113" s="85"/>
      <c r="K113" s="85"/>
      <c r="L113" s="85"/>
      <c r="M113" s="85"/>
      <c r="N113" s="58"/>
      <c r="O113" s="85"/>
      <c r="P113" s="58"/>
      <c r="Q113" s="58"/>
      <c r="R113" s="85"/>
      <c r="S113" s="58"/>
      <c r="T113" s="58"/>
      <c r="U113" s="58"/>
      <c r="V113" s="58"/>
      <c r="W113" s="58"/>
      <c r="X113" s="58"/>
    </row>
    <row r="114" spans="1:24" x14ac:dyDescent="0.25">
      <c r="A114" s="58"/>
      <c r="B114" s="85"/>
      <c r="C114" s="85"/>
      <c r="D114" s="85"/>
      <c r="E114" s="85"/>
      <c r="F114" s="85"/>
      <c r="G114" s="58"/>
      <c r="H114" s="58"/>
      <c r="I114" s="85"/>
      <c r="J114" s="85"/>
      <c r="K114" s="85"/>
      <c r="L114" s="85"/>
      <c r="M114" s="85"/>
      <c r="N114" s="58"/>
      <c r="O114" s="85"/>
      <c r="P114" s="58"/>
      <c r="Q114" s="58"/>
      <c r="R114" s="85"/>
      <c r="S114" s="58"/>
      <c r="T114" s="58"/>
      <c r="U114" s="58"/>
      <c r="V114" s="58"/>
      <c r="W114" s="58"/>
      <c r="X114" s="58"/>
    </row>
    <row r="115" spans="1:24" x14ac:dyDescent="0.25">
      <c r="A115" s="58"/>
      <c r="B115" s="85"/>
      <c r="C115" s="85"/>
      <c r="D115" s="85"/>
      <c r="E115" s="85"/>
      <c r="F115" s="85"/>
      <c r="G115" s="58"/>
      <c r="H115" s="58"/>
      <c r="I115" s="85"/>
      <c r="J115" s="85"/>
      <c r="K115" s="85"/>
      <c r="L115" s="85"/>
      <c r="M115" s="85"/>
      <c r="N115" s="58"/>
      <c r="O115" s="85"/>
      <c r="P115" s="58"/>
      <c r="Q115" s="58"/>
      <c r="R115" s="85"/>
      <c r="S115" s="58"/>
      <c r="T115" s="58"/>
      <c r="U115" s="58"/>
      <c r="V115" s="58"/>
      <c r="W115" s="58"/>
      <c r="X115" s="58"/>
    </row>
    <row r="116" spans="1:24" x14ac:dyDescent="0.25">
      <c r="A116" s="58"/>
      <c r="B116" s="85"/>
      <c r="C116" s="85"/>
      <c r="D116" s="85"/>
      <c r="E116" s="85"/>
      <c r="F116" s="85"/>
      <c r="G116" s="58"/>
      <c r="H116" s="58"/>
      <c r="I116" s="85"/>
      <c r="J116" s="85"/>
      <c r="K116" s="85"/>
      <c r="L116" s="85"/>
      <c r="M116" s="85"/>
      <c r="N116" s="58"/>
      <c r="O116" s="85"/>
      <c r="P116" s="58"/>
      <c r="Q116" s="58"/>
      <c r="R116" s="85"/>
      <c r="S116" s="58"/>
      <c r="T116" s="58"/>
      <c r="U116" s="58"/>
      <c r="V116" s="58"/>
      <c r="W116" s="58"/>
      <c r="X116" s="58"/>
    </row>
    <row r="117" spans="1:24" x14ac:dyDescent="0.25">
      <c r="A117" s="58"/>
      <c r="B117" s="85"/>
      <c r="C117" s="85"/>
      <c r="D117" s="85"/>
      <c r="E117" s="85"/>
      <c r="F117" s="85"/>
      <c r="G117" s="58"/>
      <c r="H117" s="58"/>
      <c r="I117" s="85"/>
      <c r="J117" s="85"/>
      <c r="K117" s="85"/>
      <c r="L117" s="85"/>
      <c r="M117" s="85"/>
      <c r="N117" s="58"/>
      <c r="O117" s="85"/>
      <c r="P117" s="58"/>
      <c r="Q117" s="58"/>
      <c r="R117" s="85"/>
      <c r="S117" s="58"/>
      <c r="T117" s="58"/>
      <c r="U117" s="58"/>
      <c r="V117" s="58"/>
      <c r="W117" s="58"/>
      <c r="X117" s="58"/>
    </row>
    <row r="118" spans="1:24" x14ac:dyDescent="0.25">
      <c r="A118" s="58"/>
      <c r="B118" s="85"/>
      <c r="C118" s="85"/>
      <c r="D118" s="85"/>
      <c r="E118" s="85"/>
      <c r="F118" s="85"/>
      <c r="G118" s="58"/>
      <c r="H118" s="58"/>
      <c r="I118" s="85"/>
      <c r="J118" s="85"/>
      <c r="K118" s="85"/>
      <c r="L118" s="85"/>
      <c r="M118" s="85"/>
      <c r="N118" s="58"/>
      <c r="O118" s="85"/>
      <c r="P118" s="58"/>
      <c r="Q118" s="58"/>
      <c r="R118" s="85"/>
      <c r="S118" s="58"/>
      <c r="T118" s="58"/>
      <c r="U118" s="58"/>
      <c r="V118" s="58"/>
      <c r="W118" s="58"/>
      <c r="X118" s="58"/>
    </row>
    <row r="119" spans="1:24" x14ac:dyDescent="0.25">
      <c r="A119" s="58"/>
      <c r="B119" s="85"/>
      <c r="C119" s="85"/>
      <c r="D119" s="85"/>
      <c r="E119" s="85"/>
      <c r="F119" s="85"/>
      <c r="G119" s="58"/>
      <c r="H119" s="58"/>
      <c r="I119" s="85"/>
      <c r="J119" s="85"/>
      <c r="K119" s="85"/>
      <c r="L119" s="85"/>
      <c r="M119" s="85"/>
      <c r="N119" s="58"/>
      <c r="O119" s="85"/>
      <c r="P119" s="58"/>
      <c r="Q119" s="58"/>
      <c r="R119" s="85"/>
      <c r="S119" s="58"/>
      <c r="T119" s="58"/>
      <c r="U119" s="58"/>
      <c r="V119" s="58"/>
      <c r="W119" s="58"/>
      <c r="X119" s="58"/>
    </row>
    <row r="120" spans="1:24" x14ac:dyDescent="0.25">
      <c r="A120" s="58"/>
      <c r="B120" s="85"/>
      <c r="C120" s="85"/>
      <c r="D120" s="85"/>
      <c r="E120" s="85"/>
      <c r="F120" s="85"/>
      <c r="G120" s="58"/>
      <c r="H120" s="58"/>
      <c r="I120" s="85"/>
      <c r="J120" s="85"/>
      <c r="K120" s="85"/>
      <c r="L120" s="85"/>
      <c r="M120" s="85"/>
      <c r="N120" s="58"/>
      <c r="O120" s="85"/>
      <c r="P120" s="58"/>
      <c r="Q120" s="58"/>
      <c r="R120" s="85"/>
      <c r="S120" s="58"/>
      <c r="T120" s="58"/>
      <c r="U120" s="58"/>
      <c r="V120" s="58"/>
      <c r="W120" s="58"/>
      <c r="X120" s="58"/>
    </row>
    <row r="121" spans="1:24" x14ac:dyDescent="0.25">
      <c r="A121" s="58"/>
      <c r="B121" s="85"/>
      <c r="C121" s="85"/>
      <c r="D121" s="85"/>
      <c r="E121" s="85"/>
      <c r="F121" s="85"/>
      <c r="G121" s="58"/>
      <c r="H121" s="58"/>
      <c r="I121" s="85"/>
      <c r="J121" s="85"/>
      <c r="K121" s="85"/>
      <c r="L121" s="85"/>
      <c r="M121" s="85"/>
      <c r="N121" s="58"/>
      <c r="O121" s="85"/>
      <c r="P121" s="58"/>
      <c r="Q121" s="58"/>
      <c r="R121" s="85"/>
      <c r="S121" s="58"/>
      <c r="T121" s="58"/>
      <c r="U121" s="58"/>
      <c r="V121" s="58"/>
      <c r="W121" s="58"/>
      <c r="X121" s="58"/>
    </row>
    <row r="122" spans="1:24" x14ac:dyDescent="0.25">
      <c r="A122" s="58"/>
      <c r="B122" s="85"/>
      <c r="C122" s="85"/>
      <c r="D122" s="85"/>
      <c r="E122" s="85"/>
      <c r="F122" s="85"/>
      <c r="G122" s="58"/>
      <c r="H122" s="58"/>
      <c r="I122" s="85"/>
      <c r="J122" s="85"/>
      <c r="K122" s="85"/>
      <c r="L122" s="85"/>
      <c r="M122" s="85"/>
      <c r="N122" s="58"/>
      <c r="O122" s="85"/>
      <c r="P122" s="58"/>
      <c r="Q122" s="58"/>
      <c r="R122" s="85"/>
      <c r="S122" s="58"/>
      <c r="T122" s="58"/>
      <c r="U122" s="58"/>
      <c r="V122" s="58"/>
      <c r="W122" s="58"/>
      <c r="X122" s="58"/>
    </row>
    <row r="123" spans="1:24" x14ac:dyDescent="0.25">
      <c r="A123" s="58"/>
      <c r="B123" s="85"/>
      <c r="C123" s="85"/>
      <c r="D123" s="85"/>
      <c r="E123" s="85"/>
      <c r="F123" s="85"/>
      <c r="G123" s="58"/>
      <c r="H123" s="58"/>
      <c r="I123" s="85"/>
      <c r="J123" s="85"/>
      <c r="K123" s="85"/>
      <c r="L123" s="85"/>
      <c r="M123" s="85"/>
      <c r="N123" s="58"/>
      <c r="O123" s="85"/>
      <c r="P123" s="58"/>
      <c r="Q123" s="58"/>
      <c r="R123" s="85"/>
      <c r="S123" s="58"/>
      <c r="T123" s="58"/>
      <c r="U123" s="58"/>
      <c r="V123" s="58"/>
      <c r="W123" s="58"/>
      <c r="X123" s="58"/>
    </row>
    <row r="124" spans="1:24" x14ac:dyDescent="0.25">
      <c r="A124" s="58"/>
      <c r="B124" s="85"/>
      <c r="C124" s="85"/>
      <c r="D124" s="85"/>
      <c r="E124" s="85"/>
      <c r="F124" s="85"/>
      <c r="G124" s="58"/>
      <c r="H124" s="58"/>
      <c r="I124" s="85"/>
      <c r="J124" s="85"/>
      <c r="K124" s="85"/>
      <c r="L124" s="85"/>
      <c r="M124" s="85"/>
      <c r="N124" s="58"/>
      <c r="O124" s="85"/>
      <c r="P124" s="58"/>
      <c r="Q124" s="58"/>
      <c r="R124" s="85"/>
      <c r="S124" s="58"/>
      <c r="T124" s="58"/>
      <c r="U124" s="58"/>
      <c r="V124" s="58"/>
      <c r="W124" s="58"/>
      <c r="X124" s="58"/>
    </row>
    <row r="125" spans="1:24" x14ac:dyDescent="0.25">
      <c r="A125" s="58"/>
      <c r="B125" s="85"/>
      <c r="C125" s="85"/>
      <c r="D125" s="85"/>
      <c r="E125" s="85"/>
      <c r="F125" s="85"/>
      <c r="G125" s="58"/>
      <c r="H125" s="58"/>
      <c r="I125" s="85"/>
      <c r="J125" s="85"/>
      <c r="K125" s="85"/>
      <c r="L125" s="85"/>
      <c r="M125" s="85"/>
      <c r="N125" s="58"/>
      <c r="O125" s="85"/>
      <c r="P125" s="58"/>
      <c r="Q125" s="58"/>
      <c r="R125" s="85"/>
      <c r="S125" s="58"/>
      <c r="T125" s="58"/>
      <c r="U125" s="58"/>
      <c r="V125" s="58"/>
      <c r="W125" s="58"/>
      <c r="X125" s="58"/>
    </row>
    <row r="126" spans="1:24" x14ac:dyDescent="0.25">
      <c r="A126" s="58"/>
      <c r="B126" s="85"/>
      <c r="C126" s="85"/>
      <c r="D126" s="85"/>
      <c r="E126" s="85"/>
      <c r="F126" s="85"/>
      <c r="G126" s="58"/>
      <c r="H126" s="58"/>
      <c r="I126" s="85"/>
      <c r="J126" s="85"/>
      <c r="K126" s="85"/>
      <c r="L126" s="85"/>
      <c r="M126" s="85"/>
      <c r="N126" s="58"/>
      <c r="O126" s="85"/>
      <c r="P126" s="58"/>
      <c r="Q126" s="58"/>
      <c r="R126" s="85"/>
      <c r="S126" s="58"/>
      <c r="T126" s="58"/>
      <c r="U126" s="58"/>
      <c r="V126" s="58"/>
      <c r="W126" s="58"/>
      <c r="X126" s="58"/>
    </row>
    <row r="127" spans="1:24" x14ac:dyDescent="0.25">
      <c r="A127" s="58"/>
      <c r="B127" s="85"/>
      <c r="C127" s="85"/>
      <c r="D127" s="85"/>
      <c r="E127" s="85"/>
      <c r="F127" s="85"/>
      <c r="G127" s="58"/>
      <c r="H127" s="58"/>
      <c r="I127" s="85"/>
      <c r="J127" s="85"/>
      <c r="K127" s="85"/>
      <c r="L127" s="85"/>
      <c r="M127" s="85"/>
      <c r="N127" s="58"/>
      <c r="O127" s="85"/>
      <c r="P127" s="58"/>
      <c r="Q127" s="58"/>
      <c r="R127" s="85"/>
      <c r="S127" s="58"/>
      <c r="T127" s="58"/>
      <c r="U127" s="58"/>
      <c r="V127" s="58"/>
      <c r="W127" s="58"/>
      <c r="X127" s="58"/>
    </row>
    <row r="128" spans="1:24" x14ac:dyDescent="0.25">
      <c r="A128" s="58"/>
      <c r="B128" s="85"/>
      <c r="C128" s="85"/>
      <c r="D128" s="85"/>
      <c r="E128" s="85"/>
      <c r="F128" s="85"/>
      <c r="G128" s="58"/>
      <c r="H128" s="58"/>
      <c r="I128" s="85"/>
      <c r="J128" s="85"/>
      <c r="K128" s="85"/>
      <c r="L128" s="85"/>
      <c r="M128" s="85"/>
      <c r="N128" s="58"/>
      <c r="O128" s="85"/>
      <c r="P128" s="58"/>
      <c r="Q128" s="58"/>
      <c r="R128" s="85"/>
      <c r="S128" s="58"/>
      <c r="T128" s="58"/>
      <c r="U128" s="58"/>
      <c r="V128" s="58"/>
      <c r="W128" s="58"/>
      <c r="X128" s="58"/>
    </row>
    <row r="129" spans="1:24" x14ac:dyDescent="0.25">
      <c r="A129" s="58"/>
      <c r="B129" s="85"/>
      <c r="C129" s="85"/>
      <c r="D129" s="85"/>
      <c r="E129" s="85"/>
      <c r="F129" s="85"/>
      <c r="G129" s="58"/>
      <c r="H129" s="58"/>
      <c r="I129" s="85"/>
      <c r="J129" s="85"/>
      <c r="K129" s="85"/>
      <c r="L129" s="85"/>
      <c r="M129" s="85"/>
      <c r="N129" s="58"/>
      <c r="O129" s="85"/>
      <c r="P129" s="58"/>
      <c r="Q129" s="58"/>
      <c r="R129" s="85"/>
      <c r="S129" s="58"/>
      <c r="T129" s="58"/>
      <c r="U129" s="58"/>
      <c r="V129" s="58"/>
      <c r="W129" s="58"/>
      <c r="X129" s="58"/>
    </row>
    <row r="130" spans="1:24" x14ac:dyDescent="0.25">
      <c r="A130" s="58"/>
      <c r="B130" s="85"/>
      <c r="C130" s="85"/>
      <c r="D130" s="85"/>
      <c r="E130" s="85"/>
      <c r="F130" s="85"/>
      <c r="G130" s="58"/>
      <c r="H130" s="58"/>
      <c r="I130" s="85"/>
      <c r="J130" s="85"/>
      <c r="K130" s="85"/>
      <c r="L130" s="85"/>
      <c r="M130" s="85"/>
      <c r="N130" s="58"/>
      <c r="O130" s="85"/>
      <c r="P130" s="58"/>
      <c r="Q130" s="58"/>
      <c r="R130" s="85"/>
      <c r="S130" s="58"/>
      <c r="T130" s="58"/>
      <c r="U130" s="58"/>
      <c r="V130" s="58"/>
      <c r="W130" s="58"/>
      <c r="X130" s="58"/>
    </row>
    <row r="131" spans="1:24" x14ac:dyDescent="0.25">
      <c r="A131" s="58"/>
      <c r="B131" s="85"/>
      <c r="C131" s="85"/>
      <c r="D131" s="85"/>
      <c r="E131" s="85"/>
      <c r="F131" s="85"/>
      <c r="G131" s="58"/>
      <c r="H131" s="58"/>
      <c r="I131" s="85"/>
      <c r="J131" s="85"/>
      <c r="K131" s="85"/>
      <c r="L131" s="85"/>
      <c r="M131" s="85"/>
      <c r="N131" s="58"/>
      <c r="O131" s="85"/>
      <c r="P131" s="58"/>
      <c r="Q131" s="58"/>
      <c r="R131" s="85"/>
      <c r="S131" s="58"/>
      <c r="T131" s="58"/>
      <c r="U131" s="58"/>
      <c r="V131" s="58"/>
      <c r="W131" s="58"/>
      <c r="X131" s="58"/>
    </row>
    <row r="132" spans="1:24" x14ac:dyDescent="0.25">
      <c r="A132" s="58"/>
      <c r="B132" s="85"/>
      <c r="C132" s="85"/>
      <c r="D132" s="85"/>
      <c r="E132" s="85"/>
      <c r="F132" s="85"/>
      <c r="G132" s="58"/>
      <c r="H132" s="58"/>
      <c r="I132" s="85"/>
      <c r="J132" s="85"/>
      <c r="K132" s="85"/>
      <c r="L132" s="85"/>
      <c r="M132" s="85"/>
      <c r="N132" s="58"/>
      <c r="O132" s="85"/>
      <c r="P132" s="58"/>
      <c r="Q132" s="58"/>
      <c r="R132" s="85"/>
      <c r="S132" s="58"/>
      <c r="T132" s="58"/>
      <c r="U132" s="58"/>
      <c r="V132" s="58"/>
      <c r="W132" s="58"/>
      <c r="X132" s="58"/>
    </row>
    <row r="133" spans="1:24" x14ac:dyDescent="0.25">
      <c r="A133" s="58"/>
      <c r="B133" s="85"/>
      <c r="C133" s="85"/>
      <c r="D133" s="85"/>
      <c r="E133" s="85"/>
      <c r="F133" s="85"/>
      <c r="G133" s="58"/>
      <c r="H133" s="58"/>
      <c r="I133" s="85"/>
      <c r="J133" s="85"/>
      <c r="K133" s="85"/>
      <c r="L133" s="85"/>
      <c r="M133" s="85"/>
      <c r="N133" s="58"/>
      <c r="O133" s="85"/>
      <c r="P133" s="58"/>
      <c r="Q133" s="58"/>
      <c r="R133" s="85"/>
      <c r="S133" s="58"/>
      <c r="T133" s="58"/>
      <c r="U133" s="58"/>
      <c r="V133" s="58"/>
      <c r="W133" s="58"/>
      <c r="X133" s="58"/>
    </row>
    <row r="134" spans="1:24" x14ac:dyDescent="0.25">
      <c r="A134" s="58"/>
      <c r="B134" s="85"/>
      <c r="C134" s="85"/>
      <c r="D134" s="85"/>
      <c r="E134" s="85"/>
      <c r="F134" s="85"/>
      <c r="G134" s="58"/>
      <c r="H134" s="58"/>
      <c r="I134" s="85"/>
      <c r="J134" s="85"/>
      <c r="K134" s="85"/>
      <c r="L134" s="85"/>
      <c r="M134" s="85"/>
      <c r="N134" s="58"/>
      <c r="O134" s="85"/>
      <c r="P134" s="58"/>
      <c r="Q134" s="58"/>
      <c r="R134" s="85"/>
      <c r="S134" s="58"/>
      <c r="T134" s="58"/>
      <c r="U134" s="58"/>
      <c r="V134" s="58"/>
      <c r="W134" s="58"/>
      <c r="X134" s="58"/>
    </row>
    <row r="135" spans="1:24" x14ac:dyDescent="0.25">
      <c r="A135" s="58"/>
      <c r="B135" s="85"/>
      <c r="C135" s="85"/>
      <c r="D135" s="85"/>
      <c r="E135" s="85"/>
      <c r="F135" s="85"/>
      <c r="G135" s="58"/>
      <c r="H135" s="58"/>
      <c r="I135" s="85"/>
      <c r="J135" s="85"/>
      <c r="K135" s="85"/>
      <c r="L135" s="85"/>
      <c r="M135" s="85"/>
      <c r="N135" s="58"/>
      <c r="O135" s="85"/>
      <c r="P135" s="58"/>
      <c r="Q135" s="58"/>
      <c r="R135" s="85"/>
      <c r="S135" s="58"/>
      <c r="T135" s="58"/>
      <c r="U135" s="58"/>
      <c r="V135" s="58"/>
      <c r="W135" s="58"/>
      <c r="X135" s="58"/>
    </row>
    <row r="136" spans="1:24" x14ac:dyDescent="0.25">
      <c r="A136" s="58"/>
      <c r="B136" s="85"/>
      <c r="C136" s="85"/>
      <c r="D136" s="85"/>
      <c r="E136" s="85"/>
      <c r="F136" s="85"/>
      <c r="G136" s="58"/>
      <c r="H136" s="58"/>
      <c r="I136" s="85"/>
      <c r="J136" s="85"/>
      <c r="K136" s="85"/>
      <c r="L136" s="85"/>
      <c r="M136" s="85"/>
      <c r="N136" s="58"/>
      <c r="O136" s="85"/>
      <c r="P136" s="58"/>
      <c r="Q136" s="58"/>
      <c r="R136" s="85"/>
      <c r="S136" s="58"/>
      <c r="T136" s="58"/>
      <c r="U136" s="58"/>
      <c r="V136" s="58"/>
      <c r="W136" s="58"/>
      <c r="X136" s="58"/>
    </row>
    <row r="137" spans="1:24" x14ac:dyDescent="0.25">
      <c r="A137" s="58"/>
      <c r="B137" s="85"/>
      <c r="C137" s="85"/>
      <c r="D137" s="85"/>
      <c r="E137" s="85"/>
      <c r="F137" s="85"/>
      <c r="G137" s="58"/>
      <c r="H137" s="58"/>
      <c r="I137" s="85"/>
      <c r="J137" s="85"/>
      <c r="K137" s="85"/>
      <c r="L137" s="85"/>
      <c r="M137" s="85"/>
      <c r="N137" s="58"/>
      <c r="O137" s="85"/>
      <c r="P137" s="58"/>
      <c r="Q137" s="58"/>
      <c r="R137" s="85"/>
      <c r="S137" s="58"/>
      <c r="T137" s="58"/>
      <c r="U137" s="58"/>
      <c r="V137" s="58"/>
      <c r="W137" s="58"/>
      <c r="X137" s="58"/>
    </row>
    <row r="138" spans="1:24" x14ac:dyDescent="0.25">
      <c r="A138" s="58"/>
      <c r="B138" s="85"/>
      <c r="C138" s="85"/>
      <c r="D138" s="85"/>
      <c r="E138" s="85"/>
      <c r="F138" s="85"/>
      <c r="G138" s="58"/>
      <c r="H138" s="58"/>
      <c r="I138" s="85"/>
      <c r="J138" s="85"/>
      <c r="K138" s="85"/>
      <c r="L138" s="85"/>
      <c r="M138" s="85"/>
      <c r="N138" s="58"/>
      <c r="O138" s="85"/>
      <c r="P138" s="58"/>
      <c r="Q138" s="58"/>
      <c r="R138" s="85"/>
      <c r="S138" s="58"/>
      <c r="T138" s="58"/>
      <c r="U138" s="58"/>
      <c r="V138" s="58"/>
      <c r="W138" s="58"/>
      <c r="X138" s="58"/>
    </row>
    <row r="139" spans="1:24" x14ac:dyDescent="0.25">
      <c r="A139" s="58"/>
      <c r="B139" s="85"/>
      <c r="C139" s="85"/>
      <c r="D139" s="85"/>
      <c r="E139" s="85"/>
      <c r="F139" s="85"/>
      <c r="G139" s="58"/>
      <c r="H139" s="58"/>
      <c r="I139" s="85"/>
      <c r="J139" s="85"/>
      <c r="K139" s="85"/>
      <c r="L139" s="85"/>
      <c r="M139" s="85"/>
      <c r="N139" s="58"/>
      <c r="O139" s="85"/>
      <c r="P139" s="58"/>
      <c r="Q139" s="58"/>
      <c r="R139" s="85"/>
      <c r="S139" s="58"/>
      <c r="T139" s="58"/>
      <c r="U139" s="58"/>
      <c r="V139" s="58"/>
      <c r="W139" s="58"/>
      <c r="X139" s="58"/>
    </row>
    <row r="140" spans="1:24" x14ac:dyDescent="0.25">
      <c r="A140" s="58"/>
      <c r="B140" s="85"/>
      <c r="C140" s="85"/>
      <c r="D140" s="85"/>
      <c r="E140" s="85"/>
      <c r="F140" s="85"/>
      <c r="G140" s="58"/>
      <c r="H140" s="58"/>
      <c r="I140" s="85"/>
      <c r="J140" s="85"/>
      <c r="K140" s="85"/>
      <c r="L140" s="85"/>
      <c r="M140" s="85"/>
      <c r="N140" s="58"/>
      <c r="O140" s="85"/>
      <c r="P140" s="58"/>
      <c r="Q140" s="58"/>
      <c r="R140" s="85"/>
      <c r="S140" s="58"/>
      <c r="T140" s="58"/>
      <c r="U140" s="58"/>
      <c r="V140" s="58"/>
      <c r="W140" s="58"/>
      <c r="X140" s="58"/>
    </row>
    <row r="141" spans="1:24" x14ac:dyDescent="0.25">
      <c r="A141" s="58"/>
      <c r="B141" s="85"/>
      <c r="C141" s="85"/>
      <c r="D141" s="85"/>
      <c r="E141" s="85"/>
      <c r="F141" s="85"/>
      <c r="G141" s="58"/>
      <c r="H141" s="58"/>
      <c r="I141" s="85"/>
      <c r="J141" s="85"/>
      <c r="K141" s="85"/>
      <c r="L141" s="85"/>
      <c r="M141" s="85"/>
      <c r="N141" s="58"/>
      <c r="O141" s="85"/>
      <c r="P141" s="58"/>
      <c r="Q141" s="58"/>
      <c r="R141" s="85"/>
      <c r="S141" s="58"/>
      <c r="T141" s="58"/>
      <c r="U141" s="58"/>
      <c r="V141" s="58"/>
      <c r="W141" s="58"/>
      <c r="X141" s="58"/>
    </row>
    <row r="142" spans="1:24" x14ac:dyDescent="0.25">
      <c r="A142" s="58"/>
      <c r="B142" s="85"/>
      <c r="C142" s="85"/>
      <c r="D142" s="85"/>
      <c r="E142" s="85"/>
      <c r="F142" s="85"/>
      <c r="G142" s="58"/>
      <c r="H142" s="58"/>
      <c r="I142" s="85"/>
      <c r="J142" s="85"/>
      <c r="K142" s="85"/>
      <c r="L142" s="85"/>
      <c r="M142" s="85"/>
      <c r="N142" s="58"/>
      <c r="O142" s="85"/>
      <c r="P142" s="58"/>
      <c r="Q142" s="58"/>
      <c r="R142" s="85"/>
      <c r="S142" s="58"/>
      <c r="T142" s="58"/>
      <c r="U142" s="58"/>
      <c r="V142" s="58"/>
      <c r="W142" s="58"/>
      <c r="X142" s="58"/>
    </row>
    <row r="143" spans="1:24" x14ac:dyDescent="0.25">
      <c r="A143" s="58"/>
      <c r="B143" s="85"/>
      <c r="C143" s="85"/>
      <c r="D143" s="85"/>
      <c r="E143" s="85"/>
      <c r="F143" s="85"/>
      <c r="G143" s="58"/>
      <c r="H143" s="58"/>
      <c r="I143" s="85"/>
      <c r="J143" s="85"/>
      <c r="K143" s="85"/>
      <c r="L143" s="85"/>
      <c r="M143" s="85"/>
      <c r="N143" s="58"/>
      <c r="O143" s="85"/>
      <c r="P143" s="58"/>
      <c r="Q143" s="58"/>
      <c r="R143" s="85"/>
      <c r="S143" s="58"/>
      <c r="T143" s="58"/>
      <c r="U143" s="58"/>
      <c r="V143" s="58"/>
      <c r="W143" s="58"/>
      <c r="X143" s="58"/>
    </row>
    <row r="144" spans="1:24" x14ac:dyDescent="0.25">
      <c r="A144" s="58"/>
      <c r="B144" s="85"/>
      <c r="C144" s="85"/>
      <c r="D144" s="85"/>
      <c r="E144" s="85"/>
      <c r="F144" s="85"/>
      <c r="G144" s="58"/>
      <c r="H144" s="58"/>
      <c r="I144" s="85"/>
      <c r="J144" s="85"/>
      <c r="K144" s="85"/>
      <c r="L144" s="85"/>
      <c r="M144" s="85"/>
      <c r="N144" s="58"/>
      <c r="O144" s="85"/>
      <c r="P144" s="58"/>
      <c r="Q144" s="58"/>
      <c r="R144" s="85"/>
      <c r="S144" s="58"/>
      <c r="T144" s="58"/>
      <c r="U144" s="58"/>
      <c r="V144" s="58"/>
      <c r="W144" s="58"/>
      <c r="X144" s="58"/>
    </row>
    <row r="145" spans="1:24" x14ac:dyDescent="0.25">
      <c r="A145" s="58"/>
      <c r="B145" s="85"/>
      <c r="C145" s="85"/>
      <c r="D145" s="85"/>
      <c r="E145" s="85"/>
      <c r="F145" s="85"/>
      <c r="G145" s="58"/>
      <c r="H145" s="58"/>
      <c r="I145" s="85"/>
      <c r="J145" s="85"/>
      <c r="K145" s="85"/>
      <c r="L145" s="85"/>
      <c r="M145" s="85"/>
      <c r="N145" s="58"/>
      <c r="O145" s="85"/>
      <c r="P145" s="58"/>
      <c r="Q145" s="58"/>
      <c r="R145" s="85"/>
      <c r="S145" s="58"/>
      <c r="T145" s="58"/>
      <c r="U145" s="58"/>
      <c r="V145" s="58"/>
      <c r="W145" s="58"/>
      <c r="X145" s="58"/>
    </row>
    <row r="146" spans="1:24" x14ac:dyDescent="0.25">
      <c r="A146" s="58"/>
      <c r="B146" s="85"/>
      <c r="C146" s="85"/>
      <c r="D146" s="85"/>
      <c r="E146" s="85"/>
      <c r="F146" s="85"/>
      <c r="G146" s="58"/>
      <c r="H146" s="58"/>
      <c r="I146" s="85"/>
      <c r="J146" s="85"/>
      <c r="K146" s="85"/>
      <c r="L146" s="85"/>
      <c r="M146" s="85"/>
      <c r="N146" s="58"/>
      <c r="O146" s="85"/>
      <c r="P146" s="58"/>
      <c r="Q146" s="58"/>
      <c r="R146" s="85"/>
      <c r="S146" s="58"/>
      <c r="T146" s="58"/>
      <c r="U146" s="58"/>
      <c r="V146" s="58"/>
      <c r="W146" s="58"/>
      <c r="X146" s="58"/>
    </row>
    <row r="147" spans="1:24" x14ac:dyDescent="0.25">
      <c r="A147" s="58"/>
      <c r="B147" s="85"/>
      <c r="C147" s="85"/>
      <c r="D147" s="85"/>
      <c r="E147" s="85"/>
      <c r="F147" s="85"/>
      <c r="G147" s="58"/>
      <c r="H147" s="58"/>
      <c r="I147" s="85"/>
      <c r="J147" s="85"/>
      <c r="K147" s="85"/>
      <c r="L147" s="85"/>
      <c r="M147" s="85"/>
      <c r="N147" s="58"/>
      <c r="O147" s="85"/>
      <c r="P147" s="58"/>
      <c r="Q147" s="58"/>
      <c r="R147" s="85"/>
      <c r="S147" s="58"/>
      <c r="T147" s="58"/>
      <c r="U147" s="58"/>
      <c r="V147" s="58"/>
      <c r="W147" s="58"/>
      <c r="X147" s="58"/>
    </row>
    <row r="148" spans="1:24" x14ac:dyDescent="0.25">
      <c r="A148" s="58"/>
      <c r="B148" s="85"/>
      <c r="C148" s="85"/>
      <c r="D148" s="85"/>
      <c r="E148" s="85"/>
      <c r="F148" s="85"/>
      <c r="G148" s="58"/>
      <c r="H148" s="58"/>
      <c r="I148" s="85"/>
      <c r="J148" s="85"/>
      <c r="K148" s="85"/>
      <c r="L148" s="85"/>
      <c r="M148" s="85"/>
      <c r="N148" s="58"/>
      <c r="O148" s="85"/>
      <c r="P148" s="58"/>
      <c r="Q148" s="58"/>
      <c r="R148" s="85"/>
      <c r="S148" s="58"/>
      <c r="T148" s="58"/>
      <c r="U148" s="58"/>
      <c r="V148" s="58"/>
      <c r="W148" s="58"/>
      <c r="X148" s="58"/>
    </row>
    <row r="149" spans="1:24" x14ac:dyDescent="0.25">
      <c r="A149" s="58"/>
      <c r="B149" s="85"/>
      <c r="C149" s="85"/>
      <c r="D149" s="85"/>
      <c r="E149" s="85"/>
      <c r="F149" s="85"/>
      <c r="G149" s="58"/>
      <c r="H149" s="58"/>
      <c r="I149" s="85"/>
      <c r="J149" s="85"/>
      <c r="K149" s="85"/>
      <c r="L149" s="85"/>
      <c r="M149" s="85"/>
      <c r="N149" s="58"/>
      <c r="O149" s="85"/>
      <c r="P149" s="58"/>
      <c r="Q149" s="58"/>
      <c r="R149" s="85"/>
      <c r="S149" s="58"/>
      <c r="T149" s="58"/>
      <c r="U149" s="58"/>
      <c r="V149" s="58"/>
      <c r="W149" s="58"/>
      <c r="X149" s="58"/>
    </row>
    <row r="150" spans="1:24" x14ac:dyDescent="0.25">
      <c r="A150" s="58"/>
      <c r="B150" s="85"/>
      <c r="C150" s="85"/>
      <c r="D150" s="85"/>
      <c r="E150" s="85"/>
      <c r="F150" s="85"/>
      <c r="G150" s="58"/>
      <c r="H150" s="58"/>
      <c r="I150" s="85"/>
      <c r="J150" s="85"/>
      <c r="K150" s="85"/>
      <c r="L150" s="85"/>
      <c r="M150" s="85"/>
      <c r="N150" s="58"/>
      <c r="O150" s="85"/>
      <c r="P150" s="58"/>
      <c r="Q150" s="58"/>
      <c r="R150" s="85"/>
      <c r="S150" s="58"/>
      <c r="T150" s="58"/>
      <c r="U150" s="58"/>
      <c r="V150" s="58"/>
      <c r="W150" s="58"/>
      <c r="X150" s="58"/>
    </row>
    <row r="151" spans="1:24" x14ac:dyDescent="0.25">
      <c r="A151" s="58"/>
      <c r="B151" s="85"/>
      <c r="C151" s="85"/>
      <c r="D151" s="85"/>
      <c r="E151" s="85"/>
      <c r="F151" s="85"/>
      <c r="G151" s="58"/>
      <c r="H151" s="58"/>
      <c r="I151" s="85"/>
      <c r="J151" s="85"/>
      <c r="K151" s="85"/>
      <c r="L151" s="85"/>
      <c r="M151" s="85"/>
      <c r="N151" s="58"/>
      <c r="O151" s="85"/>
      <c r="P151" s="58"/>
      <c r="Q151" s="58"/>
      <c r="R151" s="85"/>
      <c r="S151" s="58"/>
      <c r="T151" s="58"/>
      <c r="U151" s="58"/>
      <c r="V151" s="58"/>
      <c r="W151" s="58"/>
      <c r="X151" s="58"/>
    </row>
    <row r="152" spans="1:24" x14ac:dyDescent="0.25">
      <c r="A152" s="58"/>
      <c r="B152" s="85"/>
      <c r="C152" s="85"/>
      <c r="D152" s="85"/>
      <c r="E152" s="85"/>
      <c r="F152" s="85"/>
      <c r="G152" s="58"/>
      <c r="H152" s="58"/>
      <c r="I152" s="85"/>
      <c r="J152" s="85"/>
      <c r="K152" s="85"/>
      <c r="L152" s="85"/>
      <c r="M152" s="85"/>
      <c r="N152" s="58"/>
      <c r="O152" s="85"/>
      <c r="P152" s="58"/>
      <c r="Q152" s="58"/>
      <c r="R152" s="85"/>
      <c r="S152" s="58"/>
      <c r="T152" s="58"/>
      <c r="U152" s="58"/>
      <c r="V152" s="58"/>
      <c r="W152" s="58"/>
      <c r="X152" s="58"/>
    </row>
    <row r="153" spans="1:24" x14ac:dyDescent="0.25">
      <c r="A153" s="58"/>
      <c r="B153" s="85"/>
      <c r="C153" s="85"/>
      <c r="D153" s="85"/>
      <c r="E153" s="85"/>
      <c r="F153" s="85"/>
      <c r="G153" s="58"/>
      <c r="H153" s="58"/>
      <c r="I153" s="85"/>
      <c r="J153" s="85"/>
      <c r="K153" s="85"/>
      <c r="L153" s="85"/>
      <c r="M153" s="85"/>
      <c r="N153" s="58"/>
      <c r="O153" s="85"/>
      <c r="P153" s="58"/>
      <c r="Q153" s="58"/>
      <c r="R153" s="85"/>
      <c r="S153" s="58"/>
      <c r="T153" s="58"/>
      <c r="U153" s="58"/>
      <c r="V153" s="58"/>
      <c r="W153" s="58"/>
      <c r="X153" s="58"/>
    </row>
    <row r="154" spans="1:24" x14ac:dyDescent="0.25">
      <c r="A154" s="58"/>
      <c r="B154" s="85"/>
      <c r="C154" s="85"/>
      <c r="D154" s="85"/>
      <c r="E154" s="85"/>
      <c r="F154" s="85"/>
      <c r="G154" s="58"/>
      <c r="H154" s="58"/>
      <c r="I154" s="85"/>
      <c r="J154" s="85"/>
      <c r="K154" s="85"/>
      <c r="L154" s="85"/>
      <c r="M154" s="85"/>
      <c r="N154" s="58"/>
      <c r="O154" s="85"/>
      <c r="P154" s="58"/>
      <c r="Q154" s="58"/>
      <c r="R154" s="85"/>
      <c r="S154" s="58"/>
      <c r="T154" s="58"/>
      <c r="U154" s="58"/>
      <c r="V154" s="58"/>
      <c r="W154" s="58"/>
      <c r="X154" s="58"/>
    </row>
    <row r="155" spans="1:24" x14ac:dyDescent="0.25">
      <c r="A155" s="58"/>
      <c r="B155" s="85"/>
      <c r="C155" s="85"/>
      <c r="D155" s="85"/>
      <c r="E155" s="85"/>
      <c r="F155" s="85"/>
      <c r="G155" s="58"/>
      <c r="H155" s="58"/>
      <c r="I155" s="85"/>
      <c r="J155" s="85"/>
      <c r="K155" s="85"/>
      <c r="L155" s="85"/>
      <c r="M155" s="85"/>
      <c r="N155" s="58"/>
      <c r="O155" s="85"/>
      <c r="P155" s="58"/>
      <c r="Q155" s="58"/>
      <c r="R155" s="85"/>
      <c r="S155" s="58"/>
      <c r="T155" s="58"/>
      <c r="U155" s="58"/>
      <c r="V155" s="58"/>
      <c r="W155" s="58"/>
      <c r="X155" s="58"/>
    </row>
    <row r="156" spans="1:24" x14ac:dyDescent="0.25">
      <c r="A156" s="58"/>
      <c r="B156" s="85"/>
      <c r="C156" s="85"/>
      <c r="D156" s="85"/>
      <c r="E156" s="85"/>
      <c r="F156" s="85"/>
      <c r="G156" s="58"/>
      <c r="H156" s="58"/>
      <c r="I156" s="85"/>
      <c r="J156" s="85"/>
      <c r="K156" s="85"/>
      <c r="L156" s="85"/>
      <c r="M156" s="85"/>
      <c r="N156" s="58"/>
      <c r="O156" s="85"/>
      <c r="P156" s="58"/>
      <c r="Q156" s="58"/>
      <c r="R156" s="85"/>
      <c r="S156" s="58"/>
      <c r="T156" s="58"/>
      <c r="U156" s="58"/>
      <c r="V156" s="58"/>
      <c r="W156" s="58"/>
      <c r="X156" s="58"/>
    </row>
    <row r="157" spans="1:24" x14ac:dyDescent="0.25">
      <c r="A157" s="58"/>
      <c r="B157" s="85"/>
      <c r="C157" s="85"/>
      <c r="D157" s="85"/>
      <c r="E157" s="85"/>
      <c r="F157" s="85"/>
      <c r="G157" s="58"/>
      <c r="H157" s="58"/>
      <c r="I157" s="85"/>
      <c r="J157" s="85"/>
      <c r="K157" s="85"/>
      <c r="L157" s="85"/>
      <c r="M157" s="85"/>
      <c r="N157" s="58"/>
      <c r="O157" s="85"/>
      <c r="P157" s="58"/>
      <c r="Q157" s="58"/>
      <c r="R157" s="85"/>
      <c r="S157" s="58"/>
      <c r="T157" s="58"/>
      <c r="U157" s="58"/>
      <c r="V157" s="58"/>
      <c r="W157" s="58"/>
      <c r="X157" s="58"/>
    </row>
    <row r="158" spans="1:24" x14ac:dyDescent="0.25">
      <c r="A158" s="58"/>
      <c r="B158" s="85"/>
      <c r="C158" s="85"/>
      <c r="D158" s="85"/>
      <c r="E158" s="85"/>
      <c r="F158" s="85"/>
      <c r="G158" s="58"/>
      <c r="H158" s="58"/>
      <c r="I158" s="85"/>
      <c r="J158" s="85"/>
      <c r="K158" s="85"/>
      <c r="L158" s="85"/>
      <c r="M158" s="85"/>
      <c r="N158" s="58"/>
      <c r="O158" s="85"/>
      <c r="P158" s="58"/>
      <c r="Q158" s="58"/>
      <c r="R158" s="85"/>
      <c r="S158" s="58"/>
      <c r="T158" s="58"/>
      <c r="U158" s="58"/>
      <c r="V158" s="58"/>
      <c r="W158" s="58"/>
      <c r="X158" s="58"/>
    </row>
    <row r="159" spans="1:24" x14ac:dyDescent="0.25">
      <c r="A159" s="58"/>
      <c r="B159" s="85"/>
      <c r="C159" s="85"/>
      <c r="D159" s="85"/>
      <c r="E159" s="85"/>
      <c r="F159" s="85"/>
      <c r="G159" s="58"/>
      <c r="H159" s="58"/>
      <c r="I159" s="85"/>
      <c r="J159" s="85"/>
      <c r="K159" s="85"/>
      <c r="L159" s="85"/>
      <c r="M159" s="85"/>
      <c r="N159" s="58"/>
      <c r="O159" s="85"/>
      <c r="P159" s="58"/>
      <c r="Q159" s="58"/>
      <c r="R159" s="85"/>
      <c r="S159" s="58"/>
      <c r="T159" s="58"/>
      <c r="U159" s="58"/>
      <c r="V159" s="58"/>
      <c r="W159" s="58"/>
      <c r="X159" s="58"/>
    </row>
    <row r="160" spans="1:24" x14ac:dyDescent="0.25">
      <c r="A160" s="58"/>
      <c r="B160" s="85"/>
      <c r="C160" s="85"/>
      <c r="D160" s="85"/>
      <c r="E160" s="85"/>
      <c r="F160" s="85"/>
      <c r="G160" s="58"/>
      <c r="H160" s="58"/>
      <c r="I160" s="85"/>
      <c r="J160" s="85"/>
      <c r="K160" s="85"/>
      <c r="L160" s="85"/>
      <c r="M160" s="85"/>
      <c r="N160" s="58"/>
      <c r="O160" s="85"/>
      <c r="P160" s="58"/>
      <c r="Q160" s="58"/>
      <c r="R160" s="85"/>
      <c r="S160" s="58"/>
      <c r="T160" s="58"/>
      <c r="U160" s="58"/>
      <c r="V160" s="58"/>
      <c r="W160" s="58"/>
      <c r="X160" s="58"/>
    </row>
    <row r="161" spans="1:24" x14ac:dyDescent="0.25">
      <c r="A161" s="58"/>
      <c r="B161" s="85"/>
      <c r="C161" s="85"/>
      <c r="D161" s="85"/>
      <c r="E161" s="85"/>
      <c r="F161" s="85"/>
      <c r="G161" s="58"/>
      <c r="H161" s="58"/>
      <c r="I161" s="85"/>
      <c r="J161" s="85"/>
      <c r="K161" s="85"/>
      <c r="L161" s="85"/>
      <c r="M161" s="85"/>
      <c r="N161" s="58"/>
      <c r="O161" s="85"/>
      <c r="P161" s="58"/>
      <c r="Q161" s="58"/>
      <c r="R161" s="85"/>
      <c r="S161" s="58"/>
      <c r="T161" s="58"/>
      <c r="U161" s="58"/>
      <c r="V161" s="58"/>
      <c r="W161" s="58"/>
      <c r="X161" s="58"/>
    </row>
    <row r="162" spans="1:24" x14ac:dyDescent="0.25">
      <c r="A162" s="58"/>
      <c r="B162" s="85"/>
      <c r="C162" s="85"/>
      <c r="D162" s="85"/>
      <c r="E162" s="85"/>
      <c r="F162" s="85"/>
      <c r="G162" s="58"/>
      <c r="H162" s="58"/>
      <c r="I162" s="85"/>
      <c r="J162" s="85"/>
      <c r="K162" s="85"/>
      <c r="L162" s="85"/>
      <c r="M162" s="85"/>
      <c r="N162" s="58"/>
      <c r="O162" s="85"/>
      <c r="P162" s="58"/>
      <c r="Q162" s="58"/>
      <c r="R162" s="85"/>
      <c r="S162" s="58"/>
      <c r="T162" s="58"/>
      <c r="U162" s="58"/>
      <c r="V162" s="58"/>
      <c r="W162" s="58"/>
      <c r="X162" s="58"/>
    </row>
    <row r="163" spans="1:24" x14ac:dyDescent="0.25">
      <c r="A163" s="58"/>
      <c r="B163" s="85"/>
      <c r="C163" s="85"/>
      <c r="D163" s="85"/>
      <c r="E163" s="85"/>
      <c r="F163" s="85"/>
      <c r="G163" s="58"/>
      <c r="H163" s="58"/>
      <c r="I163" s="85"/>
      <c r="J163" s="85"/>
      <c r="K163" s="85"/>
      <c r="L163" s="85"/>
      <c r="M163" s="85"/>
      <c r="N163" s="58"/>
      <c r="O163" s="85"/>
      <c r="P163" s="58"/>
      <c r="Q163" s="58"/>
      <c r="R163" s="85"/>
      <c r="S163" s="58"/>
      <c r="T163" s="58"/>
      <c r="U163" s="58"/>
      <c r="V163" s="58"/>
      <c r="W163" s="58"/>
      <c r="X163" s="58"/>
    </row>
    <row r="164" spans="1:24" x14ac:dyDescent="0.25">
      <c r="A164" s="58"/>
      <c r="B164" s="85"/>
      <c r="C164" s="85"/>
      <c r="D164" s="85"/>
      <c r="E164" s="85"/>
      <c r="F164" s="85"/>
      <c r="G164" s="58"/>
      <c r="H164" s="58"/>
      <c r="I164" s="85"/>
      <c r="J164" s="85"/>
      <c r="K164" s="85"/>
      <c r="L164" s="85"/>
      <c r="M164" s="85"/>
      <c r="N164" s="58"/>
      <c r="O164" s="85"/>
      <c r="P164" s="58"/>
      <c r="Q164" s="58"/>
      <c r="R164" s="85"/>
      <c r="S164" s="58"/>
      <c r="T164" s="58"/>
      <c r="U164" s="58"/>
      <c r="V164" s="58"/>
      <c r="W164" s="58"/>
      <c r="X164" s="58"/>
    </row>
    <row r="165" spans="1:24" x14ac:dyDescent="0.25">
      <c r="A165" s="58"/>
      <c r="B165" s="85"/>
      <c r="C165" s="85"/>
      <c r="D165" s="85"/>
      <c r="E165" s="85"/>
      <c r="F165" s="85"/>
      <c r="G165" s="58"/>
      <c r="H165" s="58"/>
      <c r="I165" s="85"/>
      <c r="J165" s="85"/>
      <c r="K165" s="85"/>
      <c r="L165" s="85"/>
      <c r="M165" s="85"/>
      <c r="N165" s="58"/>
      <c r="O165" s="85"/>
      <c r="P165" s="58"/>
      <c r="Q165" s="58"/>
      <c r="R165" s="85"/>
      <c r="S165" s="58"/>
      <c r="T165" s="58"/>
      <c r="U165" s="58"/>
      <c r="V165" s="58"/>
      <c r="W165" s="58"/>
      <c r="X165" s="58"/>
    </row>
    <row r="166" spans="1:24" x14ac:dyDescent="0.25">
      <c r="A166" s="58"/>
      <c r="B166" s="85"/>
      <c r="C166" s="85"/>
      <c r="D166" s="85"/>
      <c r="E166" s="85"/>
      <c r="F166" s="85"/>
      <c r="G166" s="58"/>
      <c r="H166" s="58"/>
      <c r="I166" s="85"/>
      <c r="J166" s="85"/>
      <c r="K166" s="85"/>
      <c r="L166" s="85"/>
      <c r="M166" s="85"/>
      <c r="N166" s="58"/>
      <c r="O166" s="85"/>
      <c r="P166" s="58"/>
      <c r="Q166" s="58"/>
      <c r="R166" s="85"/>
      <c r="S166" s="58"/>
      <c r="T166" s="58"/>
      <c r="U166" s="58"/>
      <c r="V166" s="58"/>
      <c r="W166" s="58"/>
      <c r="X166" s="58"/>
    </row>
    <row r="167" spans="1:24" x14ac:dyDescent="0.25">
      <c r="A167" s="58"/>
      <c r="B167" s="85"/>
      <c r="C167" s="85"/>
      <c r="D167" s="85"/>
      <c r="E167" s="85"/>
      <c r="F167" s="85"/>
      <c r="G167" s="58"/>
      <c r="H167" s="58"/>
      <c r="I167" s="85"/>
      <c r="J167" s="85"/>
      <c r="K167" s="85"/>
      <c r="L167" s="85"/>
      <c r="M167" s="85"/>
      <c r="N167" s="58"/>
      <c r="O167" s="85"/>
      <c r="P167" s="58"/>
      <c r="Q167" s="58"/>
      <c r="R167" s="85"/>
      <c r="S167" s="58"/>
      <c r="T167" s="58"/>
      <c r="U167" s="58"/>
      <c r="V167" s="58"/>
      <c r="W167" s="58"/>
      <c r="X167" s="58"/>
    </row>
    <row r="168" spans="1:24" x14ac:dyDescent="0.25">
      <c r="A168" s="58"/>
      <c r="B168" s="85"/>
      <c r="C168" s="85"/>
      <c r="D168" s="85"/>
      <c r="E168" s="85"/>
      <c r="F168" s="85"/>
      <c r="G168" s="58"/>
      <c r="H168" s="58"/>
      <c r="I168" s="85"/>
      <c r="J168" s="85"/>
      <c r="K168" s="85"/>
      <c r="L168" s="85"/>
      <c r="M168" s="85"/>
      <c r="N168" s="58"/>
      <c r="O168" s="85"/>
      <c r="P168" s="58"/>
      <c r="Q168" s="58"/>
      <c r="R168" s="85"/>
      <c r="S168" s="58"/>
      <c r="T168" s="58"/>
      <c r="U168" s="58"/>
      <c r="V168" s="58"/>
      <c r="W168" s="58"/>
      <c r="X168" s="58"/>
    </row>
    <row r="169" spans="1:24" x14ac:dyDescent="0.25">
      <c r="A169" s="58"/>
      <c r="B169" s="85"/>
      <c r="C169" s="85"/>
      <c r="D169" s="85"/>
      <c r="E169" s="85"/>
      <c r="F169" s="85"/>
      <c r="G169" s="58"/>
      <c r="H169" s="58"/>
      <c r="I169" s="85"/>
      <c r="J169" s="85"/>
      <c r="K169" s="85"/>
      <c r="L169" s="85"/>
      <c r="M169" s="85"/>
      <c r="N169" s="58"/>
      <c r="O169" s="85"/>
      <c r="P169" s="58"/>
      <c r="Q169" s="58"/>
      <c r="R169" s="85"/>
      <c r="S169" s="58"/>
      <c r="T169" s="58"/>
      <c r="U169" s="58"/>
      <c r="V169" s="58"/>
      <c r="W169" s="58"/>
      <c r="X169" s="58"/>
    </row>
    <row r="170" spans="1:24" x14ac:dyDescent="0.25">
      <c r="A170" s="58"/>
      <c r="B170" s="85"/>
      <c r="C170" s="85"/>
      <c r="D170" s="85"/>
      <c r="E170" s="85"/>
      <c r="F170" s="85"/>
      <c r="G170" s="58"/>
      <c r="H170" s="58"/>
      <c r="I170" s="85"/>
      <c r="J170" s="85"/>
      <c r="K170" s="85"/>
      <c r="L170" s="85"/>
      <c r="M170" s="85"/>
      <c r="N170" s="58"/>
      <c r="O170" s="85"/>
      <c r="P170" s="58"/>
      <c r="Q170" s="58"/>
      <c r="R170" s="85"/>
      <c r="S170" s="58"/>
      <c r="T170" s="58"/>
      <c r="U170" s="58"/>
      <c r="V170" s="58"/>
      <c r="W170" s="58"/>
      <c r="X170" s="58"/>
    </row>
    <row r="171" spans="1:24" x14ac:dyDescent="0.25">
      <c r="A171" s="58"/>
      <c r="B171" s="85"/>
      <c r="C171" s="85"/>
      <c r="D171" s="85"/>
      <c r="E171" s="85"/>
      <c r="F171" s="85"/>
      <c r="G171" s="58"/>
      <c r="H171" s="58"/>
      <c r="I171" s="85"/>
      <c r="J171" s="85"/>
      <c r="K171" s="85"/>
      <c r="L171" s="85"/>
      <c r="M171" s="85"/>
      <c r="N171" s="58"/>
      <c r="O171" s="85"/>
      <c r="P171" s="58"/>
      <c r="Q171" s="58"/>
      <c r="R171" s="85"/>
      <c r="S171" s="58"/>
      <c r="T171" s="58"/>
      <c r="U171" s="58"/>
      <c r="V171" s="58"/>
      <c r="W171" s="58"/>
      <c r="X171" s="58"/>
    </row>
    <row r="172" spans="1:24" x14ac:dyDescent="0.25">
      <c r="A172" s="58"/>
      <c r="B172" s="85"/>
      <c r="C172" s="85"/>
      <c r="D172" s="85"/>
      <c r="E172" s="85"/>
      <c r="F172" s="85"/>
      <c r="G172" s="58"/>
      <c r="H172" s="58"/>
      <c r="I172" s="85"/>
      <c r="J172" s="85"/>
      <c r="K172" s="85"/>
      <c r="L172" s="85"/>
      <c r="M172" s="85"/>
      <c r="N172" s="58"/>
      <c r="O172" s="85"/>
      <c r="P172" s="58"/>
      <c r="Q172" s="58"/>
      <c r="R172" s="85"/>
      <c r="S172" s="58"/>
      <c r="T172" s="58"/>
      <c r="U172" s="58"/>
      <c r="V172" s="58"/>
      <c r="W172" s="58"/>
      <c r="X172" s="58"/>
    </row>
    <row r="173" spans="1:24" x14ac:dyDescent="0.25">
      <c r="A173" s="58"/>
      <c r="B173" s="85"/>
      <c r="C173" s="85"/>
      <c r="D173" s="85"/>
      <c r="E173" s="85"/>
      <c r="F173" s="85"/>
      <c r="G173" s="58"/>
      <c r="H173" s="58"/>
      <c r="I173" s="85"/>
      <c r="J173" s="85"/>
      <c r="K173" s="85"/>
      <c r="L173" s="85"/>
      <c r="M173" s="85"/>
      <c r="N173" s="58"/>
      <c r="O173" s="85"/>
      <c r="P173" s="58"/>
      <c r="Q173" s="58"/>
      <c r="R173" s="85"/>
      <c r="S173" s="58"/>
      <c r="T173" s="58"/>
      <c r="U173" s="58"/>
      <c r="V173" s="58"/>
      <c r="W173" s="58"/>
      <c r="X173" s="58"/>
    </row>
    <row r="174" spans="1:24" x14ac:dyDescent="0.25">
      <c r="A174" s="58"/>
      <c r="B174" s="85"/>
      <c r="C174" s="85"/>
      <c r="D174" s="85"/>
      <c r="E174" s="85"/>
      <c r="F174" s="85"/>
      <c r="G174" s="58"/>
      <c r="H174" s="58"/>
      <c r="I174" s="85"/>
      <c r="J174" s="85"/>
      <c r="K174" s="85"/>
      <c r="L174" s="85"/>
      <c r="M174" s="85"/>
      <c r="N174" s="58"/>
      <c r="O174" s="85"/>
      <c r="P174" s="58"/>
      <c r="Q174" s="58"/>
      <c r="R174" s="85"/>
      <c r="S174" s="58"/>
      <c r="T174" s="58"/>
      <c r="U174" s="58"/>
      <c r="V174" s="58"/>
      <c r="W174" s="58"/>
      <c r="X174" s="58"/>
    </row>
    <row r="175" spans="1:24" x14ac:dyDescent="0.25">
      <c r="A175" s="58"/>
      <c r="B175" s="85"/>
      <c r="C175" s="85"/>
      <c r="D175" s="85"/>
      <c r="E175" s="85"/>
      <c r="F175" s="85"/>
      <c r="G175" s="58"/>
      <c r="H175" s="58"/>
      <c r="I175" s="85"/>
      <c r="J175" s="85"/>
      <c r="K175" s="85"/>
      <c r="L175" s="85"/>
      <c r="M175" s="85"/>
      <c r="N175" s="58"/>
      <c r="O175" s="85"/>
      <c r="P175" s="58"/>
      <c r="Q175" s="58"/>
      <c r="R175" s="85"/>
      <c r="S175" s="58"/>
      <c r="T175" s="58"/>
      <c r="U175" s="58"/>
      <c r="V175" s="58"/>
      <c r="W175" s="58"/>
      <c r="X175" s="58"/>
    </row>
    <row r="176" spans="1:24" x14ac:dyDescent="0.25">
      <c r="A176" s="58"/>
      <c r="B176" s="85"/>
      <c r="C176" s="85"/>
      <c r="D176" s="85"/>
      <c r="E176" s="85"/>
      <c r="F176" s="85"/>
      <c r="G176" s="58"/>
      <c r="H176" s="58"/>
      <c r="I176" s="85"/>
      <c r="J176" s="85"/>
      <c r="K176" s="85"/>
      <c r="L176" s="85"/>
      <c r="M176" s="85"/>
      <c r="N176" s="58"/>
      <c r="O176" s="85"/>
      <c r="P176" s="58"/>
      <c r="Q176" s="58"/>
      <c r="R176" s="85"/>
      <c r="S176" s="58"/>
      <c r="T176" s="58"/>
      <c r="U176" s="58"/>
      <c r="V176" s="58"/>
      <c r="W176" s="58"/>
      <c r="X176" s="58"/>
    </row>
    <row r="177" spans="1:24" x14ac:dyDescent="0.25">
      <c r="A177" s="58"/>
      <c r="B177" s="85"/>
      <c r="C177" s="85"/>
      <c r="D177" s="85"/>
      <c r="E177" s="85"/>
      <c r="F177" s="85"/>
      <c r="G177" s="58"/>
      <c r="H177" s="58"/>
      <c r="I177" s="85"/>
      <c r="J177" s="85"/>
      <c r="K177" s="85"/>
      <c r="L177" s="85"/>
      <c r="M177" s="85"/>
      <c r="N177" s="58"/>
      <c r="O177" s="85"/>
      <c r="P177" s="58"/>
      <c r="Q177" s="58"/>
      <c r="R177" s="85"/>
      <c r="S177" s="58"/>
      <c r="T177" s="58"/>
      <c r="U177" s="58"/>
      <c r="V177" s="58"/>
      <c r="W177" s="58"/>
      <c r="X177" s="58"/>
    </row>
    <row r="178" spans="1:24" x14ac:dyDescent="0.25">
      <c r="A178" s="58"/>
      <c r="B178" s="85"/>
      <c r="C178" s="85"/>
      <c r="D178" s="85"/>
      <c r="E178" s="85"/>
      <c r="F178" s="85"/>
      <c r="G178" s="58"/>
      <c r="H178" s="58"/>
      <c r="I178" s="85"/>
      <c r="J178" s="85"/>
      <c r="K178" s="85"/>
      <c r="L178" s="85"/>
      <c r="M178" s="85"/>
      <c r="N178" s="58"/>
      <c r="O178" s="85"/>
      <c r="P178" s="58"/>
      <c r="Q178" s="58"/>
      <c r="R178" s="85"/>
      <c r="S178" s="58"/>
      <c r="T178" s="58"/>
      <c r="U178" s="58"/>
      <c r="V178" s="58"/>
      <c r="W178" s="58"/>
      <c r="X178" s="58"/>
    </row>
    <row r="179" spans="1:24" x14ac:dyDescent="0.25">
      <c r="A179" s="58"/>
      <c r="B179" s="85"/>
      <c r="C179" s="85"/>
      <c r="D179" s="85"/>
      <c r="E179" s="85"/>
      <c r="F179" s="85"/>
      <c r="G179" s="58"/>
      <c r="H179" s="58"/>
      <c r="I179" s="85"/>
      <c r="J179" s="85"/>
      <c r="K179" s="85"/>
      <c r="L179" s="85"/>
      <c r="M179" s="85"/>
      <c r="N179" s="58"/>
      <c r="O179" s="85"/>
      <c r="P179" s="58"/>
      <c r="Q179" s="58"/>
      <c r="R179" s="85"/>
      <c r="S179" s="58"/>
      <c r="T179" s="58"/>
      <c r="U179" s="58"/>
      <c r="V179" s="58"/>
      <c r="W179" s="58"/>
      <c r="X179" s="58"/>
    </row>
    <row r="180" spans="1:24" x14ac:dyDescent="0.25">
      <c r="A180" s="58"/>
      <c r="B180" s="85"/>
      <c r="C180" s="85"/>
      <c r="D180" s="85"/>
      <c r="E180" s="85"/>
      <c r="F180" s="85"/>
      <c r="G180" s="58"/>
      <c r="H180" s="58"/>
      <c r="I180" s="85"/>
      <c r="J180" s="85"/>
      <c r="K180" s="85"/>
      <c r="L180" s="85"/>
      <c r="M180" s="85"/>
      <c r="N180" s="58"/>
      <c r="O180" s="85"/>
      <c r="P180" s="58"/>
      <c r="Q180" s="58"/>
      <c r="R180" s="85"/>
      <c r="S180" s="58"/>
      <c r="T180" s="58"/>
      <c r="U180" s="58"/>
      <c r="V180" s="58"/>
      <c r="W180" s="58"/>
      <c r="X180" s="58"/>
    </row>
    <row r="181" spans="1:24" x14ac:dyDescent="0.25">
      <c r="A181" s="58"/>
      <c r="B181" s="85"/>
      <c r="C181" s="85"/>
      <c r="D181" s="85"/>
      <c r="E181" s="85"/>
      <c r="F181" s="85"/>
      <c r="G181" s="58"/>
      <c r="H181" s="58"/>
      <c r="I181" s="85"/>
      <c r="J181" s="85"/>
      <c r="K181" s="85"/>
      <c r="L181" s="85"/>
      <c r="M181" s="85"/>
      <c r="N181" s="58"/>
      <c r="O181" s="85"/>
      <c r="P181" s="58"/>
      <c r="Q181" s="58"/>
      <c r="R181" s="85"/>
      <c r="S181" s="58"/>
      <c r="T181" s="58"/>
      <c r="U181" s="58"/>
      <c r="V181" s="58"/>
      <c r="W181" s="58"/>
      <c r="X181" s="58"/>
    </row>
    <row r="182" spans="1:24" x14ac:dyDescent="0.25">
      <c r="A182" s="58"/>
      <c r="B182" s="85"/>
      <c r="C182" s="85"/>
      <c r="D182" s="85"/>
      <c r="E182" s="85"/>
      <c r="F182" s="85"/>
      <c r="G182" s="58"/>
      <c r="H182" s="58"/>
      <c r="I182" s="85"/>
      <c r="J182" s="85"/>
      <c r="K182" s="85"/>
      <c r="L182" s="85"/>
      <c r="M182" s="85"/>
      <c r="N182" s="58"/>
      <c r="O182" s="85"/>
      <c r="P182" s="58"/>
      <c r="Q182" s="58"/>
      <c r="R182" s="85"/>
      <c r="S182" s="58"/>
      <c r="T182" s="58"/>
      <c r="U182" s="58"/>
      <c r="V182" s="58"/>
      <c r="W182" s="58"/>
      <c r="X182" s="58"/>
    </row>
    <row r="183" spans="1:24" x14ac:dyDescent="0.25">
      <c r="A183" s="58"/>
      <c r="B183" s="85"/>
      <c r="C183" s="85"/>
      <c r="D183" s="85"/>
      <c r="E183" s="85"/>
      <c r="F183" s="85"/>
      <c r="G183" s="58"/>
      <c r="H183" s="58"/>
      <c r="I183" s="85"/>
      <c r="J183" s="85"/>
      <c r="K183" s="85"/>
      <c r="L183" s="85"/>
      <c r="M183" s="85"/>
      <c r="N183" s="58"/>
      <c r="O183" s="85"/>
      <c r="P183" s="58"/>
      <c r="Q183" s="58"/>
      <c r="R183" s="85"/>
      <c r="S183" s="58"/>
      <c r="T183" s="58"/>
      <c r="U183" s="58"/>
      <c r="V183" s="58"/>
      <c r="W183" s="58"/>
      <c r="X183" s="58"/>
    </row>
    <row r="184" spans="1:24" x14ac:dyDescent="0.25">
      <c r="A184" s="58"/>
      <c r="B184" s="85"/>
      <c r="C184" s="85"/>
      <c r="D184" s="85"/>
      <c r="E184" s="85"/>
      <c r="F184" s="85"/>
      <c r="G184" s="58"/>
      <c r="H184" s="58"/>
      <c r="I184" s="85"/>
      <c r="J184" s="85"/>
      <c r="K184" s="85"/>
      <c r="L184" s="85"/>
      <c r="M184" s="85"/>
      <c r="N184" s="58"/>
      <c r="O184" s="85"/>
      <c r="P184" s="58"/>
      <c r="Q184" s="58"/>
      <c r="R184" s="85"/>
      <c r="S184" s="58"/>
      <c r="T184" s="58"/>
      <c r="U184" s="58"/>
      <c r="V184" s="58"/>
      <c r="W184" s="58"/>
      <c r="X184" s="58"/>
    </row>
    <row r="185" spans="1:24" x14ac:dyDescent="0.25">
      <c r="A185" s="58"/>
      <c r="B185" s="85"/>
      <c r="C185" s="85"/>
      <c r="D185" s="85"/>
      <c r="E185" s="85"/>
      <c r="F185" s="85"/>
      <c r="G185" s="58"/>
      <c r="H185" s="58"/>
      <c r="I185" s="85"/>
      <c r="J185" s="85"/>
      <c r="K185" s="85"/>
      <c r="L185" s="85"/>
      <c r="M185" s="85"/>
      <c r="N185" s="58"/>
      <c r="O185" s="85"/>
      <c r="P185" s="58"/>
      <c r="Q185" s="58"/>
      <c r="R185" s="85"/>
      <c r="S185" s="58"/>
      <c r="T185" s="58"/>
      <c r="U185" s="58"/>
      <c r="V185" s="58"/>
      <c r="W185" s="58"/>
      <c r="X185" s="58"/>
    </row>
    <row r="186" spans="1:24" x14ac:dyDescent="0.25">
      <c r="A186" s="58"/>
      <c r="B186" s="85"/>
      <c r="C186" s="85"/>
      <c r="D186" s="85"/>
      <c r="E186" s="85"/>
      <c r="F186" s="85"/>
      <c r="G186" s="58"/>
      <c r="H186" s="58"/>
      <c r="I186" s="85"/>
      <c r="J186" s="85"/>
      <c r="K186" s="85"/>
      <c r="L186" s="85"/>
      <c r="M186" s="85"/>
      <c r="N186" s="58"/>
      <c r="O186" s="85"/>
      <c r="P186" s="58"/>
      <c r="Q186" s="58"/>
      <c r="R186" s="85"/>
      <c r="S186" s="58"/>
      <c r="T186" s="58"/>
      <c r="U186" s="58"/>
      <c r="V186" s="58"/>
      <c r="W186" s="58"/>
      <c r="X186" s="58"/>
    </row>
    <row r="187" spans="1:24" x14ac:dyDescent="0.25">
      <c r="A187" s="58"/>
      <c r="B187" s="85"/>
      <c r="C187" s="85"/>
      <c r="D187" s="85"/>
      <c r="E187" s="85"/>
      <c r="F187" s="85"/>
      <c r="G187" s="58"/>
      <c r="H187" s="58"/>
      <c r="I187" s="85"/>
      <c r="J187" s="85"/>
      <c r="K187" s="85"/>
      <c r="L187" s="85"/>
      <c r="M187" s="85"/>
      <c r="N187" s="58"/>
      <c r="O187" s="85"/>
      <c r="P187" s="58"/>
      <c r="Q187" s="58"/>
      <c r="R187" s="85"/>
      <c r="S187" s="58"/>
      <c r="T187" s="58"/>
      <c r="U187" s="58"/>
      <c r="V187" s="58"/>
      <c r="W187" s="58"/>
      <c r="X187" s="58"/>
    </row>
    <row r="188" spans="1:24" x14ac:dyDescent="0.25">
      <c r="A188" s="58"/>
      <c r="B188" s="85"/>
      <c r="C188" s="85"/>
      <c r="D188" s="85"/>
      <c r="E188" s="85"/>
      <c r="F188" s="85"/>
      <c r="G188" s="58"/>
      <c r="H188" s="58"/>
      <c r="I188" s="85"/>
      <c r="J188" s="85"/>
      <c r="K188" s="85"/>
      <c r="L188" s="85"/>
      <c r="M188" s="85"/>
      <c r="N188" s="58"/>
      <c r="O188" s="85"/>
      <c r="P188" s="58"/>
      <c r="Q188" s="58"/>
      <c r="R188" s="85"/>
      <c r="S188" s="58"/>
      <c r="T188" s="58"/>
      <c r="U188" s="58"/>
      <c r="V188" s="58"/>
      <c r="W188" s="58"/>
      <c r="X188" s="58"/>
    </row>
    <row r="189" spans="1:24" x14ac:dyDescent="0.25">
      <c r="A189" s="58"/>
      <c r="B189" s="85"/>
      <c r="C189" s="85"/>
      <c r="D189" s="85"/>
      <c r="E189" s="85"/>
      <c r="F189" s="85"/>
      <c r="G189" s="58"/>
      <c r="H189" s="58"/>
      <c r="I189" s="85"/>
      <c r="J189" s="85"/>
      <c r="K189" s="85"/>
      <c r="L189" s="85"/>
      <c r="M189" s="85"/>
      <c r="N189" s="58"/>
      <c r="O189" s="85"/>
      <c r="P189" s="58"/>
      <c r="Q189" s="58"/>
      <c r="R189" s="85"/>
      <c r="S189" s="58"/>
      <c r="T189" s="58"/>
      <c r="U189" s="58"/>
      <c r="V189" s="58"/>
      <c r="W189" s="58"/>
      <c r="X189" s="58"/>
    </row>
    <row r="190" spans="1:24" x14ac:dyDescent="0.25">
      <c r="A190" s="58"/>
      <c r="B190" s="85"/>
      <c r="C190" s="85"/>
      <c r="D190" s="85"/>
      <c r="E190" s="85"/>
      <c r="F190" s="85"/>
      <c r="G190" s="58"/>
      <c r="H190" s="58"/>
      <c r="I190" s="85"/>
      <c r="J190" s="85"/>
      <c r="K190" s="85"/>
      <c r="L190" s="85"/>
      <c r="M190" s="85"/>
      <c r="N190" s="58"/>
      <c r="O190" s="85"/>
      <c r="P190" s="58"/>
      <c r="Q190" s="58"/>
      <c r="R190" s="85"/>
      <c r="S190" s="58"/>
      <c r="T190" s="58"/>
      <c r="U190" s="58"/>
      <c r="V190" s="58"/>
      <c r="W190" s="58"/>
      <c r="X190" s="58"/>
    </row>
    <row r="191" spans="1:24" x14ac:dyDescent="0.25">
      <c r="A191" s="58"/>
      <c r="B191" s="85"/>
      <c r="C191" s="85"/>
      <c r="D191" s="85"/>
      <c r="E191" s="85"/>
      <c r="F191" s="85"/>
      <c r="G191" s="58"/>
      <c r="H191" s="58"/>
      <c r="I191" s="85"/>
      <c r="J191" s="85"/>
      <c r="K191" s="85"/>
      <c r="L191" s="85"/>
      <c r="M191" s="85"/>
      <c r="N191" s="58"/>
      <c r="O191" s="85"/>
      <c r="P191" s="58"/>
      <c r="Q191" s="58"/>
      <c r="R191" s="85"/>
      <c r="S191" s="58"/>
      <c r="T191" s="58"/>
      <c r="U191" s="58"/>
      <c r="V191" s="58"/>
      <c r="W191" s="58"/>
      <c r="X191" s="58"/>
    </row>
    <row r="192" spans="1:24" x14ac:dyDescent="0.25">
      <c r="A192" s="58"/>
      <c r="B192" s="85"/>
      <c r="C192" s="85"/>
      <c r="D192" s="85"/>
      <c r="E192" s="85"/>
      <c r="F192" s="85"/>
      <c r="G192" s="58"/>
      <c r="H192" s="58"/>
      <c r="I192" s="85"/>
      <c r="J192" s="85"/>
      <c r="K192" s="85"/>
      <c r="L192" s="85"/>
      <c r="M192" s="85"/>
      <c r="N192" s="58"/>
      <c r="O192" s="85"/>
      <c r="P192" s="58"/>
      <c r="Q192" s="58"/>
      <c r="R192" s="85"/>
      <c r="S192" s="58"/>
      <c r="T192" s="58"/>
      <c r="U192" s="58"/>
      <c r="V192" s="58"/>
      <c r="W192" s="58"/>
      <c r="X192" s="58"/>
    </row>
    <row r="193" spans="1:24" x14ac:dyDescent="0.25">
      <c r="A193" s="58"/>
      <c r="B193" s="85"/>
      <c r="C193" s="85"/>
      <c r="D193" s="85"/>
      <c r="E193" s="85"/>
      <c r="F193" s="85"/>
      <c r="G193" s="58"/>
      <c r="H193" s="58"/>
      <c r="I193" s="85"/>
      <c r="J193" s="85"/>
      <c r="K193" s="85"/>
      <c r="L193" s="85"/>
      <c r="M193" s="85"/>
      <c r="N193" s="58"/>
      <c r="O193" s="85"/>
      <c r="P193" s="58"/>
      <c r="Q193" s="58"/>
      <c r="R193" s="85"/>
      <c r="S193" s="58"/>
      <c r="T193" s="58"/>
      <c r="U193" s="58"/>
      <c r="V193" s="58"/>
      <c r="W193" s="58"/>
      <c r="X193" s="58"/>
    </row>
    <row r="194" spans="1:24" x14ac:dyDescent="0.25">
      <c r="A194" s="58"/>
      <c r="B194" s="85"/>
      <c r="C194" s="85"/>
      <c r="D194" s="85"/>
      <c r="E194" s="85"/>
      <c r="F194" s="85"/>
      <c r="G194" s="58"/>
      <c r="H194" s="58"/>
      <c r="I194" s="85"/>
      <c r="J194" s="85"/>
      <c r="K194" s="85"/>
      <c r="L194" s="85"/>
      <c r="M194" s="85"/>
      <c r="N194" s="58"/>
      <c r="O194" s="85"/>
      <c r="P194" s="58"/>
      <c r="Q194" s="58"/>
      <c r="R194" s="85"/>
      <c r="S194" s="58"/>
      <c r="T194" s="58"/>
      <c r="U194" s="58"/>
      <c r="V194" s="58"/>
      <c r="W194" s="58"/>
      <c r="X194" s="58"/>
    </row>
    <row r="195" spans="1:24" x14ac:dyDescent="0.25">
      <c r="A195" s="58"/>
      <c r="B195" s="85"/>
      <c r="C195" s="85"/>
      <c r="D195" s="85"/>
      <c r="E195" s="85"/>
      <c r="F195" s="85"/>
      <c r="G195" s="58"/>
      <c r="H195" s="58"/>
      <c r="I195" s="85"/>
      <c r="J195" s="85"/>
      <c r="K195" s="85"/>
      <c r="L195" s="85"/>
      <c r="M195" s="85"/>
      <c r="N195" s="58"/>
      <c r="O195" s="85"/>
      <c r="P195" s="58"/>
      <c r="Q195" s="58"/>
      <c r="R195" s="85"/>
      <c r="S195" s="58"/>
      <c r="T195" s="58"/>
      <c r="U195" s="58"/>
      <c r="V195" s="58"/>
      <c r="W195" s="58"/>
      <c r="X195" s="58"/>
    </row>
    <row r="196" spans="1:24" x14ac:dyDescent="0.25">
      <c r="A196" s="58"/>
      <c r="B196" s="85"/>
      <c r="C196" s="85"/>
      <c r="D196" s="85"/>
      <c r="E196" s="85"/>
      <c r="F196" s="85"/>
      <c r="G196" s="58"/>
      <c r="H196" s="58"/>
      <c r="I196" s="85"/>
      <c r="J196" s="85"/>
      <c r="K196" s="85"/>
      <c r="L196" s="85"/>
      <c r="M196" s="85"/>
      <c r="N196" s="58"/>
      <c r="O196" s="85"/>
      <c r="P196" s="58"/>
      <c r="Q196" s="58"/>
      <c r="R196" s="85"/>
      <c r="S196" s="58"/>
      <c r="T196" s="58"/>
      <c r="U196" s="58"/>
      <c r="V196" s="58"/>
      <c r="W196" s="58"/>
      <c r="X196" s="58"/>
    </row>
    <row r="197" spans="1:24" x14ac:dyDescent="0.25">
      <c r="A197" s="58"/>
      <c r="B197" s="85"/>
      <c r="C197" s="85"/>
      <c r="D197" s="85"/>
      <c r="E197" s="85"/>
      <c r="F197" s="85"/>
      <c r="G197" s="58"/>
      <c r="H197" s="58"/>
      <c r="I197" s="85"/>
      <c r="J197" s="85"/>
      <c r="K197" s="85"/>
      <c r="L197" s="85"/>
      <c r="M197" s="85"/>
      <c r="N197" s="58"/>
      <c r="O197" s="85"/>
      <c r="P197" s="58"/>
      <c r="Q197" s="58"/>
      <c r="R197" s="85"/>
      <c r="S197" s="58"/>
      <c r="T197" s="58"/>
      <c r="U197" s="58"/>
      <c r="V197" s="58"/>
      <c r="W197" s="58"/>
      <c r="X197" s="58"/>
    </row>
    <row r="198" spans="1:24" x14ac:dyDescent="0.25">
      <c r="A198" s="58"/>
      <c r="B198" s="85"/>
      <c r="C198" s="85"/>
      <c r="D198" s="85"/>
      <c r="E198" s="85"/>
      <c r="F198" s="85"/>
      <c r="G198" s="58"/>
      <c r="H198" s="58"/>
      <c r="I198" s="85"/>
      <c r="J198" s="85"/>
      <c r="K198" s="85"/>
      <c r="L198" s="85"/>
      <c r="M198" s="85"/>
      <c r="N198" s="58"/>
      <c r="O198" s="85"/>
      <c r="P198" s="58"/>
      <c r="Q198" s="58"/>
      <c r="R198" s="85"/>
      <c r="S198" s="58"/>
      <c r="T198" s="58"/>
      <c r="U198" s="58"/>
      <c r="V198" s="58"/>
      <c r="W198" s="58"/>
      <c r="X198" s="58"/>
    </row>
    <row r="199" spans="1:24" x14ac:dyDescent="0.25">
      <c r="A199" s="58"/>
      <c r="B199" s="85"/>
      <c r="C199" s="85"/>
      <c r="D199" s="85"/>
      <c r="E199" s="85"/>
      <c r="F199" s="85"/>
      <c r="G199" s="58"/>
      <c r="H199" s="58"/>
      <c r="I199" s="85"/>
      <c r="J199" s="85"/>
      <c r="K199" s="85"/>
      <c r="L199" s="85"/>
      <c r="M199" s="85"/>
      <c r="N199" s="58"/>
      <c r="O199" s="85"/>
      <c r="P199" s="58"/>
      <c r="Q199" s="58"/>
      <c r="R199" s="85"/>
      <c r="S199" s="58"/>
      <c r="T199" s="58"/>
      <c r="U199" s="58"/>
      <c r="V199" s="58"/>
      <c r="W199" s="58"/>
      <c r="X199" s="58"/>
    </row>
    <row r="200" spans="1:24" x14ac:dyDescent="0.25">
      <c r="A200" s="58"/>
      <c r="B200" s="85"/>
      <c r="C200" s="85"/>
      <c r="D200" s="85"/>
      <c r="E200" s="85"/>
      <c r="F200" s="85"/>
      <c r="G200" s="58"/>
      <c r="H200" s="58"/>
      <c r="I200" s="85"/>
      <c r="J200" s="85"/>
      <c r="K200" s="85"/>
      <c r="L200" s="85"/>
      <c r="M200" s="85"/>
      <c r="N200" s="58"/>
      <c r="O200" s="85"/>
      <c r="P200" s="58"/>
      <c r="Q200" s="58"/>
      <c r="R200" s="85"/>
      <c r="S200" s="58"/>
      <c r="T200" s="58"/>
      <c r="U200" s="58"/>
      <c r="V200" s="58"/>
      <c r="W200" s="58"/>
      <c r="X200" s="58"/>
    </row>
    <row r="201" spans="1:24" x14ac:dyDescent="0.25">
      <c r="A201" s="58"/>
      <c r="B201" s="85"/>
      <c r="C201" s="85"/>
      <c r="D201" s="85"/>
      <c r="E201" s="85"/>
      <c r="F201" s="85"/>
      <c r="G201" s="58"/>
      <c r="H201" s="58"/>
      <c r="I201" s="85"/>
      <c r="J201" s="85"/>
      <c r="K201" s="85"/>
      <c r="L201" s="85"/>
      <c r="M201" s="85"/>
      <c r="N201" s="58"/>
      <c r="O201" s="85"/>
      <c r="P201" s="58"/>
      <c r="Q201" s="58"/>
      <c r="R201" s="85"/>
      <c r="S201" s="58"/>
      <c r="T201" s="58"/>
      <c r="U201" s="58"/>
      <c r="V201" s="58"/>
      <c r="W201" s="58"/>
      <c r="X201" s="58"/>
    </row>
    <row r="202" spans="1:24" x14ac:dyDescent="0.25">
      <c r="A202" s="58"/>
      <c r="B202" s="85"/>
      <c r="C202" s="85"/>
      <c r="D202" s="85"/>
      <c r="E202" s="85"/>
      <c r="F202" s="85"/>
      <c r="G202" s="58"/>
      <c r="H202" s="58"/>
      <c r="I202" s="85"/>
      <c r="J202" s="85"/>
      <c r="K202" s="85"/>
      <c r="L202" s="85"/>
      <c r="M202" s="85"/>
      <c r="N202" s="58"/>
      <c r="O202" s="85"/>
      <c r="P202" s="58"/>
      <c r="Q202" s="58"/>
      <c r="R202" s="85"/>
      <c r="S202" s="58"/>
      <c r="T202" s="58"/>
      <c r="U202" s="58"/>
      <c r="V202" s="58"/>
      <c r="W202" s="58"/>
      <c r="X202" s="58"/>
    </row>
    <row r="203" spans="1:24" x14ac:dyDescent="0.25">
      <c r="A203" s="58"/>
      <c r="B203" s="85"/>
      <c r="C203" s="85"/>
      <c r="D203" s="85"/>
      <c r="E203" s="85"/>
      <c r="F203" s="85"/>
      <c r="G203" s="58"/>
      <c r="H203" s="58"/>
      <c r="I203" s="85"/>
      <c r="J203" s="85"/>
      <c r="K203" s="85"/>
      <c r="L203" s="85"/>
      <c r="M203" s="85"/>
      <c r="N203" s="58"/>
      <c r="O203" s="85"/>
      <c r="P203" s="58"/>
      <c r="Q203" s="58"/>
      <c r="R203" s="85"/>
      <c r="S203" s="58"/>
      <c r="T203" s="58"/>
      <c r="U203" s="58"/>
      <c r="V203" s="58"/>
      <c r="W203" s="58"/>
      <c r="X203" s="58"/>
    </row>
    <row r="204" spans="1:24" x14ac:dyDescent="0.25">
      <c r="A204" s="58"/>
      <c r="B204" s="85"/>
      <c r="C204" s="85"/>
      <c r="D204" s="85"/>
      <c r="E204" s="85"/>
      <c r="F204" s="85"/>
      <c r="G204" s="58"/>
      <c r="H204" s="58"/>
      <c r="I204" s="85"/>
      <c r="J204" s="85"/>
      <c r="K204" s="85"/>
      <c r="L204" s="85"/>
      <c r="M204" s="85"/>
      <c r="N204" s="58"/>
      <c r="O204" s="85"/>
      <c r="P204" s="58"/>
      <c r="Q204" s="58"/>
      <c r="R204" s="85"/>
      <c r="S204" s="58"/>
      <c r="T204" s="58"/>
      <c r="U204" s="58"/>
      <c r="V204" s="58"/>
      <c r="W204" s="58"/>
      <c r="X204" s="58"/>
    </row>
    <row r="205" spans="1:24" x14ac:dyDescent="0.25">
      <c r="A205" s="58"/>
      <c r="B205" s="85"/>
      <c r="C205" s="85"/>
      <c r="D205" s="85"/>
      <c r="E205" s="85"/>
      <c r="F205" s="85"/>
      <c r="G205" s="58"/>
      <c r="H205" s="58"/>
      <c r="I205" s="85"/>
      <c r="J205" s="85"/>
      <c r="K205" s="85"/>
      <c r="L205" s="85"/>
      <c r="M205" s="85"/>
      <c r="N205" s="58"/>
      <c r="O205" s="85"/>
      <c r="P205" s="58"/>
      <c r="Q205" s="58"/>
      <c r="R205" s="85"/>
      <c r="S205" s="58"/>
      <c r="T205" s="58"/>
      <c r="U205" s="58"/>
      <c r="V205" s="58"/>
      <c r="W205" s="58"/>
      <c r="X205" s="58"/>
    </row>
    <row r="206" spans="1:24" x14ac:dyDescent="0.25">
      <c r="A206" s="58"/>
      <c r="B206" s="85"/>
      <c r="C206" s="85"/>
      <c r="D206" s="85"/>
      <c r="E206" s="85"/>
      <c r="F206" s="85"/>
      <c r="G206" s="58"/>
      <c r="H206" s="58"/>
      <c r="I206" s="85"/>
      <c r="J206" s="85"/>
      <c r="K206" s="85"/>
      <c r="L206" s="85"/>
      <c r="M206" s="85"/>
      <c r="N206" s="58"/>
      <c r="O206" s="85"/>
      <c r="P206" s="58"/>
      <c r="Q206" s="58"/>
      <c r="R206" s="85"/>
      <c r="S206" s="58"/>
      <c r="T206" s="58"/>
      <c r="U206" s="58"/>
      <c r="V206" s="58"/>
      <c r="W206" s="58"/>
      <c r="X206" s="58"/>
    </row>
    <row r="207" spans="1:24" x14ac:dyDescent="0.25">
      <c r="A207" s="58"/>
      <c r="B207" s="85"/>
      <c r="C207" s="85"/>
      <c r="D207" s="85"/>
      <c r="E207" s="85"/>
      <c r="F207" s="85"/>
      <c r="G207" s="58"/>
      <c r="H207" s="58"/>
      <c r="I207" s="85"/>
      <c r="J207" s="85"/>
      <c r="K207" s="85"/>
      <c r="L207" s="85"/>
      <c r="M207" s="85"/>
      <c r="N207" s="58"/>
      <c r="O207" s="85"/>
      <c r="P207" s="58"/>
      <c r="Q207" s="58"/>
      <c r="R207" s="85"/>
      <c r="S207" s="58"/>
      <c r="T207" s="58"/>
      <c r="U207" s="58"/>
      <c r="V207" s="58"/>
      <c r="W207" s="58"/>
      <c r="X207" s="58"/>
    </row>
    <row r="208" spans="1:24" x14ac:dyDescent="0.25">
      <c r="A208" s="58"/>
      <c r="B208" s="85"/>
      <c r="C208" s="85"/>
      <c r="D208" s="85"/>
      <c r="E208" s="85"/>
      <c r="F208" s="85"/>
      <c r="G208" s="58"/>
      <c r="H208" s="58"/>
      <c r="I208" s="85"/>
      <c r="J208" s="85"/>
      <c r="K208" s="85"/>
      <c r="L208" s="85"/>
      <c r="M208" s="85"/>
      <c r="N208" s="58"/>
      <c r="O208" s="85"/>
      <c r="P208" s="58"/>
      <c r="Q208" s="58"/>
      <c r="R208" s="85"/>
      <c r="S208" s="58"/>
      <c r="T208" s="58"/>
      <c r="U208" s="58"/>
      <c r="V208" s="58"/>
      <c r="W208" s="58"/>
      <c r="X208" s="58"/>
    </row>
    <row r="209" spans="1:24" x14ac:dyDescent="0.25">
      <c r="A209" s="58"/>
      <c r="B209" s="85"/>
      <c r="C209" s="85"/>
      <c r="D209" s="85"/>
      <c r="E209" s="85"/>
      <c r="F209" s="85"/>
      <c r="G209" s="58"/>
      <c r="H209" s="58"/>
      <c r="I209" s="85"/>
      <c r="J209" s="85"/>
      <c r="K209" s="85"/>
      <c r="L209" s="85"/>
      <c r="M209" s="85"/>
      <c r="N209" s="58"/>
      <c r="O209" s="85"/>
      <c r="P209" s="58"/>
      <c r="Q209" s="58"/>
      <c r="R209" s="85"/>
      <c r="S209" s="58"/>
      <c r="T209" s="58"/>
      <c r="U209" s="58"/>
      <c r="V209" s="58"/>
      <c r="W209" s="58"/>
      <c r="X209" s="58"/>
    </row>
    <row r="210" spans="1:24" x14ac:dyDescent="0.25">
      <c r="A210" s="58"/>
      <c r="B210" s="85"/>
      <c r="C210" s="85"/>
      <c r="D210" s="85"/>
      <c r="E210" s="85"/>
      <c r="F210" s="85"/>
      <c r="G210" s="58"/>
      <c r="H210" s="58"/>
      <c r="I210" s="85"/>
      <c r="J210" s="85"/>
      <c r="K210" s="85"/>
      <c r="L210" s="85"/>
      <c r="M210" s="85"/>
      <c r="N210" s="58"/>
      <c r="O210" s="85"/>
      <c r="P210" s="58"/>
      <c r="Q210" s="58"/>
      <c r="R210" s="85"/>
      <c r="S210" s="58"/>
      <c r="T210" s="58"/>
      <c r="U210" s="58"/>
      <c r="V210" s="58"/>
      <c r="W210" s="58"/>
      <c r="X210" s="58"/>
    </row>
    <row r="211" spans="1:24" x14ac:dyDescent="0.25">
      <c r="A211" s="58"/>
      <c r="B211" s="85"/>
      <c r="C211" s="85"/>
      <c r="D211" s="85"/>
      <c r="E211" s="85"/>
      <c r="F211" s="85"/>
      <c r="G211" s="58"/>
      <c r="H211" s="58"/>
      <c r="I211" s="85"/>
      <c r="J211" s="85"/>
      <c r="K211" s="85"/>
      <c r="L211" s="85"/>
      <c r="M211" s="85"/>
      <c r="N211" s="58"/>
      <c r="O211" s="85"/>
      <c r="P211" s="58"/>
      <c r="Q211" s="58"/>
      <c r="R211" s="85"/>
      <c r="S211" s="58"/>
      <c r="T211" s="58"/>
      <c r="U211" s="58"/>
      <c r="V211" s="58"/>
      <c r="W211" s="58"/>
      <c r="X211" s="58"/>
    </row>
    <row r="212" spans="1:24" x14ac:dyDescent="0.25">
      <c r="A212" s="58"/>
      <c r="B212" s="85"/>
      <c r="C212" s="85"/>
      <c r="D212" s="85"/>
      <c r="E212" s="85"/>
      <c r="F212" s="85"/>
      <c r="G212" s="58"/>
      <c r="H212" s="58"/>
      <c r="I212" s="85"/>
      <c r="J212" s="85"/>
      <c r="K212" s="85"/>
      <c r="L212" s="85"/>
      <c r="M212" s="85"/>
      <c r="N212" s="58"/>
      <c r="O212" s="85"/>
      <c r="P212" s="58"/>
      <c r="Q212" s="58"/>
      <c r="R212" s="85"/>
      <c r="S212" s="58"/>
      <c r="T212" s="58"/>
      <c r="U212" s="58"/>
      <c r="V212" s="58"/>
      <c r="W212" s="58"/>
      <c r="X212" s="58"/>
    </row>
    <row r="213" spans="1:24" x14ac:dyDescent="0.25">
      <c r="A213" s="58"/>
      <c r="B213" s="85"/>
      <c r="C213" s="85"/>
      <c r="D213" s="85"/>
      <c r="E213" s="85"/>
      <c r="F213" s="85"/>
      <c r="G213" s="58"/>
      <c r="H213" s="58"/>
      <c r="I213" s="85"/>
      <c r="J213" s="85"/>
      <c r="K213" s="85"/>
      <c r="L213" s="85"/>
      <c r="M213" s="85"/>
      <c r="N213" s="58"/>
      <c r="O213" s="85"/>
      <c r="P213" s="58"/>
      <c r="Q213" s="58"/>
      <c r="R213" s="85"/>
      <c r="S213" s="58"/>
      <c r="T213" s="58"/>
      <c r="U213" s="58"/>
      <c r="V213" s="58"/>
      <c r="W213" s="58"/>
      <c r="X213" s="58"/>
    </row>
    <row r="214" spans="1:24" x14ac:dyDescent="0.25">
      <c r="A214" s="58"/>
      <c r="B214" s="85"/>
      <c r="C214" s="85"/>
      <c r="D214" s="85"/>
      <c r="E214" s="85"/>
      <c r="F214" s="85"/>
      <c r="G214" s="58"/>
      <c r="H214" s="58"/>
      <c r="I214" s="85"/>
      <c r="J214" s="85"/>
      <c r="K214" s="85"/>
      <c r="L214" s="85"/>
      <c r="M214" s="85"/>
      <c r="N214" s="58"/>
      <c r="O214" s="85"/>
      <c r="P214" s="58"/>
      <c r="Q214" s="58"/>
      <c r="R214" s="85"/>
      <c r="S214" s="58"/>
      <c r="T214" s="58"/>
      <c r="U214" s="58"/>
      <c r="V214" s="58"/>
      <c r="W214" s="58"/>
      <c r="X214" s="58"/>
    </row>
    <row r="215" spans="1:24" x14ac:dyDescent="0.25">
      <c r="A215" s="58"/>
      <c r="B215" s="85"/>
      <c r="C215" s="85"/>
      <c r="D215" s="85"/>
      <c r="E215" s="85"/>
      <c r="F215" s="85"/>
      <c r="G215" s="58"/>
      <c r="H215" s="58"/>
      <c r="I215" s="85"/>
      <c r="J215" s="85"/>
      <c r="K215" s="85"/>
      <c r="L215" s="85"/>
      <c r="M215" s="85"/>
      <c r="N215" s="58"/>
      <c r="O215" s="85"/>
      <c r="P215" s="58"/>
      <c r="Q215" s="58"/>
      <c r="R215" s="85"/>
      <c r="S215" s="58"/>
      <c r="T215" s="58"/>
      <c r="U215" s="58"/>
      <c r="V215" s="58"/>
      <c r="W215" s="58"/>
      <c r="X215" s="58"/>
    </row>
    <row r="216" spans="1:24" x14ac:dyDescent="0.25">
      <c r="A216" s="58"/>
      <c r="B216" s="85"/>
      <c r="C216" s="85"/>
      <c r="D216" s="85"/>
      <c r="E216" s="85"/>
      <c r="F216" s="85"/>
      <c r="G216" s="58"/>
      <c r="H216" s="58"/>
      <c r="I216" s="85"/>
      <c r="J216" s="85"/>
      <c r="K216" s="85"/>
      <c r="L216" s="85"/>
      <c r="M216" s="85"/>
      <c r="N216" s="58"/>
      <c r="O216" s="85"/>
      <c r="P216" s="58"/>
      <c r="Q216" s="58"/>
      <c r="R216" s="85"/>
      <c r="S216" s="58"/>
      <c r="T216" s="58"/>
      <c r="U216" s="58"/>
      <c r="V216" s="58"/>
      <c r="W216" s="58"/>
      <c r="X216" s="58"/>
    </row>
    <row r="217" spans="1:24" x14ac:dyDescent="0.25">
      <c r="A217" s="58"/>
      <c r="B217" s="85"/>
      <c r="C217" s="85"/>
      <c r="D217" s="85"/>
      <c r="E217" s="85"/>
      <c r="F217" s="85"/>
      <c r="G217" s="58"/>
      <c r="H217" s="58"/>
      <c r="I217" s="85"/>
      <c r="J217" s="85"/>
      <c r="K217" s="85"/>
      <c r="L217" s="85"/>
      <c r="M217" s="85"/>
      <c r="N217" s="58"/>
      <c r="O217" s="85"/>
      <c r="P217" s="58"/>
      <c r="Q217" s="58"/>
      <c r="R217" s="85"/>
      <c r="S217" s="58"/>
      <c r="T217" s="58"/>
      <c r="U217" s="58"/>
      <c r="V217" s="58"/>
      <c r="W217" s="58"/>
      <c r="X217" s="58"/>
    </row>
    <row r="218" spans="1:24" x14ac:dyDescent="0.25">
      <c r="A218" s="58"/>
      <c r="B218" s="85"/>
      <c r="C218" s="85"/>
      <c r="D218" s="85"/>
      <c r="E218" s="85"/>
      <c r="F218" s="85"/>
      <c r="G218" s="58"/>
      <c r="H218" s="58"/>
      <c r="I218" s="85"/>
      <c r="J218" s="85"/>
      <c r="K218" s="85"/>
      <c r="L218" s="85"/>
      <c r="M218" s="85"/>
      <c r="N218" s="58"/>
      <c r="O218" s="85"/>
      <c r="P218" s="58"/>
      <c r="Q218" s="58"/>
      <c r="R218" s="85"/>
      <c r="S218" s="58"/>
      <c r="T218" s="58"/>
      <c r="U218" s="58"/>
      <c r="V218" s="58"/>
      <c r="W218" s="58"/>
      <c r="X218" s="58"/>
    </row>
    <row r="219" spans="1:24" x14ac:dyDescent="0.25">
      <c r="A219" s="58"/>
      <c r="B219" s="85"/>
      <c r="C219" s="85"/>
      <c r="D219" s="85"/>
      <c r="E219" s="85"/>
      <c r="F219" s="85"/>
      <c r="G219" s="58"/>
      <c r="H219" s="58"/>
      <c r="I219" s="85"/>
      <c r="J219" s="85"/>
      <c r="K219" s="85"/>
      <c r="L219" s="85"/>
      <c r="M219" s="85"/>
      <c r="N219" s="58"/>
      <c r="O219" s="85"/>
      <c r="P219" s="58"/>
      <c r="Q219" s="58"/>
      <c r="R219" s="85"/>
      <c r="S219" s="58"/>
      <c r="T219" s="58"/>
      <c r="U219" s="58"/>
      <c r="V219" s="58"/>
      <c r="W219" s="58"/>
      <c r="X219" s="58"/>
    </row>
    <row r="220" spans="1:24" x14ac:dyDescent="0.25">
      <c r="A220" s="58"/>
      <c r="B220" s="85"/>
      <c r="C220" s="85"/>
      <c r="D220" s="85"/>
      <c r="E220" s="85"/>
      <c r="F220" s="85"/>
      <c r="G220" s="58"/>
      <c r="H220" s="58"/>
      <c r="I220" s="85"/>
      <c r="J220" s="85"/>
      <c r="K220" s="85"/>
      <c r="L220" s="85"/>
      <c r="M220" s="85"/>
      <c r="N220" s="58"/>
      <c r="O220" s="85"/>
      <c r="P220" s="58"/>
      <c r="Q220" s="58"/>
      <c r="R220" s="85"/>
      <c r="S220" s="58"/>
      <c r="T220" s="58"/>
      <c r="U220" s="58"/>
      <c r="V220" s="58"/>
      <c r="W220" s="58"/>
      <c r="X220" s="58"/>
    </row>
    <row r="221" spans="1:24" x14ac:dyDescent="0.25">
      <c r="A221" s="58"/>
      <c r="B221" s="85"/>
      <c r="C221" s="85"/>
      <c r="D221" s="85"/>
      <c r="E221" s="85"/>
      <c r="F221" s="85"/>
      <c r="G221" s="58"/>
      <c r="H221" s="58"/>
      <c r="I221" s="85"/>
      <c r="J221" s="85"/>
      <c r="K221" s="85"/>
      <c r="L221" s="85"/>
      <c r="M221" s="85"/>
      <c r="N221" s="58"/>
      <c r="O221" s="85"/>
      <c r="P221" s="58"/>
      <c r="Q221" s="58"/>
      <c r="R221" s="85"/>
      <c r="S221" s="58"/>
      <c r="T221" s="58"/>
      <c r="U221" s="58"/>
      <c r="V221" s="58"/>
      <c r="W221" s="58"/>
      <c r="X221" s="58"/>
    </row>
    <row r="222" spans="1:24" x14ac:dyDescent="0.25">
      <c r="A222" s="58"/>
      <c r="B222" s="85"/>
      <c r="C222" s="85"/>
      <c r="D222" s="85"/>
      <c r="E222" s="85"/>
      <c r="F222" s="85"/>
      <c r="G222" s="58"/>
      <c r="H222" s="58"/>
      <c r="I222" s="85"/>
      <c r="J222" s="85"/>
      <c r="K222" s="85"/>
      <c r="L222" s="85"/>
      <c r="M222" s="85"/>
      <c r="N222" s="58"/>
      <c r="O222" s="85"/>
      <c r="P222" s="58"/>
      <c r="Q222" s="58"/>
      <c r="R222" s="85"/>
      <c r="S222" s="58"/>
      <c r="T222" s="58"/>
      <c r="U222" s="58"/>
      <c r="V222" s="58"/>
      <c r="W222" s="58"/>
      <c r="X222" s="58"/>
    </row>
    <row r="223" spans="1:24" x14ac:dyDescent="0.25">
      <c r="A223" s="58"/>
      <c r="B223" s="85"/>
      <c r="C223" s="85"/>
      <c r="D223" s="85"/>
      <c r="E223" s="85"/>
      <c r="F223" s="85"/>
      <c r="G223" s="58"/>
      <c r="H223" s="58"/>
      <c r="I223" s="85"/>
      <c r="J223" s="85"/>
      <c r="K223" s="85"/>
      <c r="L223" s="85"/>
      <c r="M223" s="85"/>
      <c r="N223" s="58"/>
      <c r="O223" s="85"/>
      <c r="P223" s="58"/>
      <c r="Q223" s="58"/>
      <c r="R223" s="85"/>
      <c r="S223" s="58"/>
      <c r="T223" s="58"/>
      <c r="U223" s="58"/>
      <c r="V223" s="58"/>
      <c r="W223" s="58"/>
      <c r="X223" s="58"/>
    </row>
    <row r="224" spans="1:24" x14ac:dyDescent="0.25">
      <c r="A224" s="58"/>
      <c r="B224" s="85"/>
      <c r="C224" s="85"/>
      <c r="D224" s="85"/>
      <c r="E224" s="85"/>
      <c r="F224" s="85"/>
      <c r="G224" s="58"/>
      <c r="H224" s="58"/>
      <c r="I224" s="85"/>
      <c r="J224" s="85"/>
      <c r="K224" s="85"/>
      <c r="L224" s="85"/>
      <c r="M224" s="85"/>
      <c r="N224" s="58"/>
      <c r="O224" s="85"/>
      <c r="P224" s="58"/>
      <c r="Q224" s="58"/>
      <c r="R224" s="85"/>
      <c r="S224" s="58"/>
      <c r="T224" s="58"/>
      <c r="U224" s="58"/>
      <c r="V224" s="58"/>
      <c r="W224" s="58"/>
      <c r="X224" s="58"/>
    </row>
    <row r="225" spans="1:24" x14ac:dyDescent="0.25">
      <c r="A225" s="58"/>
      <c r="B225" s="85"/>
      <c r="C225" s="85"/>
      <c r="D225" s="85"/>
      <c r="E225" s="85"/>
      <c r="F225" s="85"/>
      <c r="G225" s="58"/>
      <c r="H225" s="58"/>
      <c r="I225" s="85"/>
      <c r="J225" s="85"/>
      <c r="K225" s="85"/>
      <c r="L225" s="85"/>
      <c r="M225" s="85"/>
      <c r="N225" s="58"/>
      <c r="O225" s="85"/>
      <c r="P225" s="58"/>
      <c r="Q225" s="58"/>
      <c r="R225" s="85"/>
      <c r="S225" s="58"/>
      <c r="T225" s="58"/>
      <c r="U225" s="58"/>
      <c r="V225" s="58"/>
      <c r="W225" s="58"/>
      <c r="X225" s="58"/>
    </row>
    <row r="226" spans="1:24" x14ac:dyDescent="0.25">
      <c r="A226" s="58"/>
      <c r="B226" s="85"/>
      <c r="C226" s="85"/>
      <c r="D226" s="85"/>
      <c r="E226" s="85"/>
      <c r="F226" s="85"/>
      <c r="G226" s="58"/>
      <c r="H226" s="58"/>
      <c r="I226" s="85"/>
      <c r="J226" s="85"/>
      <c r="K226" s="85"/>
      <c r="L226" s="85"/>
      <c r="M226" s="85"/>
      <c r="N226" s="58"/>
      <c r="O226" s="85"/>
      <c r="P226" s="58"/>
      <c r="Q226" s="58"/>
      <c r="R226" s="85"/>
      <c r="S226" s="58"/>
      <c r="T226" s="58"/>
      <c r="U226" s="58"/>
      <c r="V226" s="58"/>
      <c r="W226" s="58"/>
      <c r="X226" s="58"/>
    </row>
    <row r="227" spans="1:24" x14ac:dyDescent="0.25">
      <c r="A227" s="58"/>
      <c r="B227" s="85"/>
      <c r="C227" s="85"/>
      <c r="D227" s="85"/>
      <c r="E227" s="85"/>
      <c r="F227" s="85"/>
      <c r="G227" s="58"/>
      <c r="H227" s="58"/>
      <c r="I227" s="85"/>
      <c r="J227" s="85"/>
      <c r="K227" s="85"/>
      <c r="L227" s="85"/>
      <c r="M227" s="85"/>
      <c r="N227" s="58"/>
      <c r="O227" s="85"/>
      <c r="P227" s="58"/>
      <c r="Q227" s="58"/>
      <c r="R227" s="85"/>
      <c r="S227" s="58"/>
      <c r="T227" s="58"/>
      <c r="U227" s="58"/>
      <c r="V227" s="58"/>
      <c r="W227" s="58"/>
      <c r="X227" s="58"/>
    </row>
    <row r="228" spans="1:24" x14ac:dyDescent="0.25">
      <c r="A228" s="58"/>
      <c r="B228" s="85"/>
      <c r="C228" s="85"/>
      <c r="D228" s="85"/>
      <c r="E228" s="85"/>
      <c r="F228" s="85"/>
      <c r="G228" s="58"/>
      <c r="H228" s="58"/>
      <c r="I228" s="85"/>
      <c r="J228" s="85"/>
      <c r="K228" s="85"/>
      <c r="L228" s="85"/>
      <c r="M228" s="85"/>
      <c r="N228" s="58"/>
      <c r="O228" s="85"/>
      <c r="P228" s="58"/>
      <c r="Q228" s="58"/>
      <c r="R228" s="85"/>
      <c r="S228" s="58"/>
      <c r="T228" s="58"/>
      <c r="U228" s="58"/>
      <c r="V228" s="58"/>
      <c r="W228" s="58"/>
      <c r="X228" s="58"/>
    </row>
    <row r="229" spans="1:24" x14ac:dyDescent="0.25">
      <c r="A229" s="58"/>
      <c r="B229" s="85"/>
      <c r="C229" s="85"/>
      <c r="D229" s="85"/>
      <c r="E229" s="85"/>
      <c r="F229" s="85"/>
      <c r="G229" s="58"/>
      <c r="H229" s="58"/>
      <c r="I229" s="85"/>
      <c r="J229" s="85"/>
      <c r="K229" s="85"/>
      <c r="L229" s="85"/>
      <c r="M229" s="85"/>
      <c r="N229" s="58"/>
      <c r="O229" s="85"/>
      <c r="P229" s="58"/>
      <c r="Q229" s="58"/>
      <c r="R229" s="85"/>
      <c r="S229" s="58"/>
      <c r="T229" s="58"/>
      <c r="U229" s="58"/>
      <c r="V229" s="58"/>
      <c r="W229" s="58"/>
      <c r="X229" s="58"/>
    </row>
    <row r="230" spans="1:24" x14ac:dyDescent="0.25">
      <c r="A230" s="58"/>
      <c r="B230" s="85"/>
      <c r="C230" s="85"/>
      <c r="D230" s="85"/>
      <c r="E230" s="85"/>
      <c r="F230" s="85"/>
      <c r="G230" s="58"/>
      <c r="H230" s="58"/>
      <c r="I230" s="85"/>
      <c r="J230" s="85"/>
      <c r="K230" s="85"/>
      <c r="L230" s="85"/>
      <c r="M230" s="85"/>
      <c r="N230" s="58"/>
      <c r="O230" s="85"/>
      <c r="P230" s="58"/>
      <c r="Q230" s="58"/>
      <c r="R230" s="85"/>
      <c r="S230" s="58"/>
      <c r="T230" s="58"/>
      <c r="U230" s="58"/>
      <c r="V230" s="58"/>
      <c r="W230" s="58"/>
      <c r="X230" s="58"/>
    </row>
    <row r="231" spans="1:24" x14ac:dyDescent="0.25">
      <c r="A231" s="58"/>
      <c r="B231" s="85"/>
      <c r="C231" s="85"/>
      <c r="D231" s="85"/>
      <c r="E231" s="85"/>
      <c r="F231" s="85"/>
      <c r="G231" s="58"/>
      <c r="H231" s="58"/>
      <c r="I231" s="85"/>
      <c r="J231" s="85"/>
      <c r="K231" s="85"/>
      <c r="L231" s="85"/>
      <c r="M231" s="85"/>
      <c r="N231" s="58"/>
      <c r="O231" s="85"/>
      <c r="P231" s="58"/>
      <c r="Q231" s="58"/>
      <c r="R231" s="85"/>
      <c r="S231" s="58"/>
      <c r="T231" s="58"/>
      <c r="U231" s="58"/>
      <c r="V231" s="58"/>
      <c r="W231" s="58"/>
      <c r="X231" s="58"/>
    </row>
    <row r="232" spans="1:24" x14ac:dyDescent="0.25">
      <c r="A232" s="58"/>
      <c r="B232" s="85"/>
      <c r="C232" s="85"/>
      <c r="D232" s="85"/>
      <c r="E232" s="85"/>
      <c r="F232" s="85"/>
      <c r="G232" s="58"/>
      <c r="H232" s="58"/>
      <c r="I232" s="85"/>
      <c r="J232" s="85"/>
      <c r="K232" s="85"/>
      <c r="L232" s="85"/>
      <c r="M232" s="85"/>
      <c r="N232" s="58"/>
      <c r="O232" s="85"/>
      <c r="P232" s="58"/>
      <c r="Q232" s="58"/>
      <c r="R232" s="85"/>
      <c r="S232" s="58"/>
      <c r="T232" s="58"/>
      <c r="U232" s="58"/>
      <c r="V232" s="58"/>
      <c r="W232" s="58"/>
      <c r="X232" s="58"/>
    </row>
    <row r="233" spans="1:24" x14ac:dyDescent="0.25">
      <c r="A233" s="58"/>
      <c r="B233" s="85"/>
      <c r="C233" s="85"/>
      <c r="D233" s="85"/>
      <c r="E233" s="85"/>
      <c r="F233" s="85"/>
      <c r="G233" s="58"/>
      <c r="H233" s="58"/>
      <c r="I233" s="85"/>
      <c r="J233" s="85"/>
      <c r="K233" s="85"/>
      <c r="L233" s="85"/>
      <c r="M233" s="85"/>
      <c r="N233" s="58"/>
      <c r="O233" s="85"/>
      <c r="P233" s="58"/>
      <c r="Q233" s="58"/>
      <c r="R233" s="85"/>
      <c r="S233" s="58"/>
      <c r="T233" s="58"/>
      <c r="U233" s="58"/>
      <c r="V233" s="58"/>
      <c r="W233" s="58"/>
      <c r="X233" s="58"/>
    </row>
    <row r="234" spans="1:24" x14ac:dyDescent="0.25">
      <c r="A234" s="58"/>
      <c r="B234" s="85"/>
      <c r="C234" s="85"/>
      <c r="D234" s="85"/>
      <c r="E234" s="85"/>
      <c r="F234" s="85"/>
      <c r="G234" s="58"/>
      <c r="H234" s="58"/>
      <c r="I234" s="85"/>
      <c r="J234" s="85"/>
      <c r="K234" s="85"/>
      <c r="L234" s="85"/>
      <c r="M234" s="85"/>
      <c r="N234" s="58"/>
      <c r="O234" s="85"/>
      <c r="P234" s="58"/>
      <c r="Q234" s="58"/>
      <c r="R234" s="85"/>
      <c r="S234" s="58"/>
      <c r="T234" s="58"/>
      <c r="U234" s="58"/>
      <c r="V234" s="58"/>
      <c r="W234" s="58"/>
      <c r="X234" s="58"/>
    </row>
    <row r="235" spans="1:24" x14ac:dyDescent="0.25">
      <c r="A235" s="58"/>
      <c r="B235" s="85"/>
      <c r="C235" s="85"/>
      <c r="D235" s="85"/>
      <c r="E235" s="85"/>
      <c r="F235" s="85"/>
      <c r="G235" s="58"/>
      <c r="H235" s="58"/>
      <c r="I235" s="85"/>
      <c r="J235" s="85"/>
      <c r="K235" s="85"/>
      <c r="L235" s="85"/>
      <c r="M235" s="85"/>
      <c r="N235" s="58"/>
      <c r="O235" s="85"/>
      <c r="P235" s="58"/>
      <c r="Q235" s="58"/>
      <c r="R235" s="85"/>
      <c r="S235" s="58"/>
      <c r="T235" s="58"/>
      <c r="U235" s="58"/>
      <c r="V235" s="58"/>
      <c r="W235" s="58"/>
      <c r="X235" s="58"/>
    </row>
    <row r="236" spans="1:24" x14ac:dyDescent="0.25">
      <c r="A236" s="58"/>
      <c r="B236" s="85"/>
      <c r="C236" s="85"/>
      <c r="D236" s="85"/>
      <c r="E236" s="85"/>
      <c r="F236" s="85"/>
      <c r="G236" s="58"/>
      <c r="H236" s="58"/>
      <c r="I236" s="85"/>
      <c r="J236" s="85"/>
      <c r="K236" s="85"/>
      <c r="L236" s="85"/>
      <c r="M236" s="85"/>
      <c r="N236" s="58"/>
      <c r="O236" s="85"/>
      <c r="P236" s="58"/>
      <c r="Q236" s="58"/>
      <c r="R236" s="85"/>
      <c r="S236" s="58"/>
      <c r="T236" s="58"/>
      <c r="U236" s="58"/>
      <c r="V236" s="58"/>
      <c r="W236" s="58"/>
      <c r="X236" s="58"/>
    </row>
    <row r="237" spans="1:24" x14ac:dyDescent="0.25">
      <c r="A237" s="58"/>
      <c r="B237" s="85"/>
      <c r="C237" s="85"/>
      <c r="D237" s="85"/>
      <c r="E237" s="85"/>
      <c r="F237" s="85"/>
      <c r="G237" s="58"/>
      <c r="H237" s="58"/>
      <c r="I237" s="85"/>
      <c r="J237" s="85"/>
      <c r="K237" s="85"/>
      <c r="L237" s="85"/>
      <c r="M237" s="85"/>
      <c r="N237" s="58"/>
      <c r="O237" s="85"/>
      <c r="P237" s="58"/>
      <c r="Q237" s="58"/>
      <c r="R237" s="85"/>
      <c r="S237" s="58"/>
      <c r="T237" s="58"/>
      <c r="U237" s="58"/>
      <c r="V237" s="58"/>
      <c r="W237" s="58"/>
      <c r="X237" s="58"/>
    </row>
    <row r="238" spans="1:24" x14ac:dyDescent="0.25">
      <c r="A238" s="58"/>
      <c r="B238" s="85"/>
      <c r="C238" s="85"/>
      <c r="D238" s="85"/>
      <c r="E238" s="85"/>
      <c r="F238" s="85"/>
      <c r="G238" s="58"/>
      <c r="H238" s="58"/>
      <c r="I238" s="85"/>
      <c r="J238" s="85"/>
      <c r="K238" s="85"/>
      <c r="L238" s="85"/>
      <c r="M238" s="85"/>
      <c r="N238" s="58"/>
      <c r="O238" s="85"/>
      <c r="P238" s="58"/>
      <c r="Q238" s="58"/>
      <c r="R238" s="85"/>
      <c r="S238" s="58"/>
      <c r="T238" s="58"/>
      <c r="U238" s="58"/>
      <c r="V238" s="58"/>
      <c r="W238" s="58"/>
      <c r="X238" s="58"/>
    </row>
    <row r="239" spans="1:24" x14ac:dyDescent="0.25">
      <c r="A239" s="58"/>
      <c r="B239" s="85"/>
      <c r="C239" s="85"/>
      <c r="D239" s="85"/>
      <c r="E239" s="85"/>
      <c r="F239" s="85"/>
      <c r="G239" s="58"/>
      <c r="H239" s="58"/>
      <c r="I239" s="85"/>
      <c r="J239" s="85"/>
      <c r="K239" s="85"/>
      <c r="L239" s="85"/>
      <c r="M239" s="85"/>
      <c r="N239" s="58"/>
      <c r="O239" s="85"/>
      <c r="P239" s="58"/>
      <c r="Q239" s="58"/>
      <c r="R239" s="85"/>
      <c r="S239" s="58"/>
      <c r="T239" s="58"/>
      <c r="U239" s="58"/>
      <c r="V239" s="58"/>
      <c r="W239" s="58"/>
      <c r="X239" s="58"/>
    </row>
    <row r="240" spans="1:24" x14ac:dyDescent="0.25">
      <c r="A240" s="58"/>
      <c r="B240" s="85"/>
      <c r="C240" s="85"/>
      <c r="D240" s="85"/>
      <c r="E240" s="85"/>
      <c r="F240" s="85"/>
      <c r="G240" s="58"/>
      <c r="H240" s="58"/>
      <c r="I240" s="85"/>
      <c r="J240" s="85"/>
      <c r="K240" s="85"/>
      <c r="L240" s="85"/>
      <c r="M240" s="85"/>
      <c r="N240" s="58"/>
      <c r="O240" s="85"/>
      <c r="P240" s="58"/>
      <c r="Q240" s="58"/>
      <c r="R240" s="85"/>
      <c r="S240" s="58"/>
      <c r="T240" s="58"/>
      <c r="U240" s="58"/>
      <c r="V240" s="58"/>
      <c r="W240" s="58"/>
      <c r="X240" s="58"/>
    </row>
    <row r="241" spans="1:24" x14ac:dyDescent="0.25">
      <c r="A241" s="58"/>
      <c r="B241" s="85"/>
      <c r="C241" s="85"/>
      <c r="D241" s="85"/>
      <c r="E241" s="85"/>
      <c r="F241" s="85"/>
      <c r="G241" s="58"/>
      <c r="H241" s="58"/>
      <c r="I241" s="85"/>
      <c r="J241" s="85"/>
      <c r="K241" s="85"/>
      <c r="L241" s="85"/>
      <c r="M241" s="85"/>
      <c r="N241" s="58"/>
      <c r="O241" s="85"/>
      <c r="P241" s="58"/>
      <c r="Q241" s="58"/>
      <c r="R241" s="85"/>
      <c r="S241" s="58"/>
      <c r="T241" s="58"/>
      <c r="U241" s="58"/>
      <c r="V241" s="58"/>
      <c r="W241" s="58"/>
      <c r="X241" s="58"/>
    </row>
    <row r="242" spans="1:24" x14ac:dyDescent="0.25">
      <c r="A242" s="58"/>
      <c r="B242" s="85"/>
      <c r="C242" s="85"/>
      <c r="D242" s="85"/>
      <c r="E242" s="85"/>
      <c r="F242" s="85"/>
      <c r="G242" s="58"/>
      <c r="H242" s="58"/>
      <c r="I242" s="85"/>
      <c r="J242" s="85"/>
      <c r="K242" s="85"/>
      <c r="L242" s="85"/>
      <c r="M242" s="85"/>
      <c r="N242" s="58"/>
      <c r="O242" s="85"/>
      <c r="P242" s="58"/>
      <c r="Q242" s="58"/>
      <c r="R242" s="85"/>
      <c r="S242" s="58"/>
      <c r="T242" s="58"/>
      <c r="U242" s="58"/>
      <c r="V242" s="58"/>
      <c r="W242" s="58"/>
      <c r="X242" s="58"/>
    </row>
    <row r="243" spans="1:24" x14ac:dyDescent="0.25">
      <c r="A243" s="58"/>
      <c r="B243" s="85"/>
      <c r="C243" s="85"/>
      <c r="D243" s="85"/>
      <c r="E243" s="85"/>
      <c r="F243" s="85"/>
      <c r="G243" s="58"/>
      <c r="H243" s="58"/>
      <c r="I243" s="85"/>
      <c r="J243" s="85"/>
      <c r="K243" s="85"/>
      <c r="L243" s="85"/>
      <c r="M243" s="85"/>
      <c r="N243" s="58"/>
      <c r="O243" s="85"/>
      <c r="P243" s="58"/>
      <c r="Q243" s="58"/>
      <c r="R243" s="85"/>
      <c r="S243" s="58"/>
      <c r="T243" s="58"/>
      <c r="U243" s="58"/>
      <c r="V243" s="58"/>
      <c r="W243" s="58"/>
      <c r="X243" s="58"/>
    </row>
    <row r="244" spans="1:24" x14ac:dyDescent="0.25">
      <c r="A244" s="58"/>
      <c r="B244" s="85"/>
      <c r="C244" s="85"/>
      <c r="D244" s="85"/>
      <c r="E244" s="85"/>
      <c r="F244" s="85"/>
      <c r="G244" s="58"/>
      <c r="H244" s="58"/>
      <c r="I244" s="85"/>
      <c r="J244" s="85"/>
      <c r="K244" s="85"/>
      <c r="L244" s="85"/>
      <c r="M244" s="85"/>
      <c r="N244" s="58"/>
      <c r="O244" s="85"/>
      <c r="P244" s="58"/>
      <c r="Q244" s="58"/>
      <c r="R244" s="85"/>
      <c r="S244" s="58"/>
      <c r="T244" s="58"/>
      <c r="U244" s="58"/>
      <c r="V244" s="58"/>
      <c r="W244" s="58"/>
      <c r="X244" s="58"/>
    </row>
    <row r="245" spans="1:24" x14ac:dyDescent="0.25">
      <c r="A245" s="58"/>
      <c r="B245" s="85"/>
      <c r="C245" s="85"/>
      <c r="D245" s="85"/>
      <c r="E245" s="85"/>
      <c r="F245" s="85"/>
      <c r="G245" s="58"/>
      <c r="H245" s="58"/>
      <c r="I245" s="85"/>
      <c r="J245" s="85"/>
      <c r="K245" s="85"/>
      <c r="L245" s="85"/>
      <c r="M245" s="85"/>
      <c r="N245" s="58"/>
      <c r="O245" s="85"/>
      <c r="P245" s="58"/>
      <c r="Q245" s="58"/>
      <c r="R245" s="85"/>
      <c r="S245" s="58"/>
      <c r="T245" s="58"/>
      <c r="U245" s="58"/>
      <c r="V245" s="58"/>
      <c r="W245" s="58"/>
      <c r="X245" s="58"/>
    </row>
    <row r="246" spans="1:24" x14ac:dyDescent="0.25">
      <c r="A246" s="58"/>
      <c r="B246" s="85"/>
      <c r="C246" s="85"/>
      <c r="D246" s="85"/>
      <c r="E246" s="85"/>
      <c r="F246" s="85"/>
      <c r="G246" s="58"/>
      <c r="H246" s="58"/>
      <c r="I246" s="85"/>
      <c r="J246" s="85"/>
      <c r="K246" s="85"/>
      <c r="L246" s="85"/>
      <c r="M246" s="85"/>
      <c r="N246" s="58"/>
      <c r="O246" s="85"/>
      <c r="P246" s="58"/>
      <c r="Q246" s="58"/>
      <c r="R246" s="85"/>
      <c r="S246" s="58"/>
      <c r="T246" s="58"/>
      <c r="U246" s="58"/>
      <c r="V246" s="58"/>
      <c r="W246" s="58"/>
      <c r="X246" s="58"/>
    </row>
    <row r="247" spans="1:24" x14ac:dyDescent="0.25">
      <c r="A247" s="58"/>
      <c r="B247" s="85"/>
      <c r="C247" s="85"/>
      <c r="D247" s="85"/>
      <c r="E247" s="85"/>
      <c r="F247" s="85"/>
      <c r="G247" s="58"/>
      <c r="H247" s="58"/>
      <c r="I247" s="85"/>
      <c r="J247" s="85"/>
      <c r="K247" s="85"/>
      <c r="L247" s="85"/>
      <c r="M247" s="85"/>
      <c r="N247" s="58"/>
      <c r="O247" s="85"/>
      <c r="P247" s="58"/>
      <c r="Q247" s="58"/>
      <c r="R247" s="85"/>
      <c r="S247" s="58"/>
      <c r="T247" s="58"/>
      <c r="U247" s="58"/>
      <c r="V247" s="58"/>
      <c r="W247" s="58"/>
      <c r="X247" s="58"/>
    </row>
    <row r="248" spans="1:24" x14ac:dyDescent="0.25">
      <c r="A248" s="58"/>
      <c r="B248" s="85"/>
      <c r="C248" s="85"/>
      <c r="D248" s="85"/>
      <c r="E248" s="85"/>
      <c r="F248" s="85"/>
      <c r="G248" s="58"/>
      <c r="H248" s="58"/>
      <c r="I248" s="85"/>
      <c r="J248" s="85"/>
      <c r="K248" s="85"/>
      <c r="L248" s="85"/>
      <c r="M248" s="85"/>
      <c r="N248" s="58"/>
      <c r="O248" s="85"/>
      <c r="P248" s="58"/>
      <c r="Q248" s="58"/>
      <c r="R248" s="85"/>
      <c r="S248" s="58"/>
      <c r="T248" s="58"/>
      <c r="U248" s="58"/>
      <c r="V248" s="58"/>
      <c r="W248" s="58"/>
      <c r="X248" s="58"/>
    </row>
    <row r="249" spans="1:24" x14ac:dyDescent="0.25">
      <c r="A249" s="58"/>
      <c r="B249" s="85"/>
      <c r="C249" s="85"/>
      <c r="D249" s="85"/>
      <c r="E249" s="85"/>
      <c r="F249" s="85"/>
      <c r="G249" s="58"/>
      <c r="H249" s="58"/>
      <c r="I249" s="85"/>
      <c r="J249" s="85"/>
      <c r="K249" s="85"/>
      <c r="L249" s="85"/>
      <c r="M249" s="85"/>
      <c r="N249" s="58"/>
      <c r="O249" s="85"/>
      <c r="P249" s="58"/>
      <c r="Q249" s="58"/>
      <c r="R249" s="85"/>
      <c r="S249" s="58"/>
      <c r="T249" s="58"/>
      <c r="U249" s="58"/>
      <c r="V249" s="58"/>
      <c r="W249" s="58"/>
      <c r="X249" s="58"/>
    </row>
    <row r="250" spans="1:24" x14ac:dyDescent="0.25">
      <c r="A250" s="58"/>
      <c r="B250" s="85"/>
      <c r="C250" s="85"/>
      <c r="D250" s="85"/>
      <c r="E250" s="85"/>
      <c r="F250" s="85"/>
      <c r="G250" s="58"/>
      <c r="H250" s="58"/>
      <c r="I250" s="85"/>
      <c r="J250" s="85"/>
      <c r="K250" s="85"/>
      <c r="L250" s="85"/>
      <c r="M250" s="85"/>
      <c r="N250" s="58"/>
      <c r="O250" s="85"/>
      <c r="P250" s="58"/>
      <c r="Q250" s="58"/>
      <c r="R250" s="85"/>
      <c r="S250" s="58"/>
      <c r="T250" s="58"/>
      <c r="U250" s="58"/>
      <c r="V250" s="58"/>
      <c r="W250" s="58"/>
      <c r="X250" s="58"/>
    </row>
    <row r="251" spans="1:24" x14ac:dyDescent="0.25">
      <c r="A251" s="58"/>
      <c r="B251" s="85"/>
      <c r="C251" s="85"/>
      <c r="D251" s="85"/>
      <c r="E251" s="85"/>
      <c r="F251" s="85"/>
      <c r="G251" s="58"/>
      <c r="H251" s="58"/>
      <c r="I251" s="85"/>
      <c r="J251" s="85"/>
      <c r="K251" s="85"/>
      <c r="L251" s="85"/>
      <c r="M251" s="85"/>
      <c r="N251" s="58"/>
      <c r="O251" s="85"/>
      <c r="P251" s="58"/>
      <c r="Q251" s="58"/>
      <c r="R251" s="85"/>
      <c r="S251" s="58"/>
      <c r="T251" s="58"/>
      <c r="U251" s="58"/>
      <c r="V251" s="58"/>
      <c r="W251" s="58"/>
      <c r="X251" s="58"/>
    </row>
    <row r="252" spans="1:24" x14ac:dyDescent="0.25">
      <c r="A252" s="58"/>
      <c r="B252" s="85"/>
      <c r="C252" s="85"/>
      <c r="D252" s="85"/>
      <c r="E252" s="85"/>
      <c r="F252" s="85"/>
      <c r="G252" s="58"/>
      <c r="H252" s="58"/>
      <c r="I252" s="85"/>
      <c r="J252" s="85"/>
      <c r="K252" s="85"/>
      <c r="L252" s="85"/>
      <c r="M252" s="85"/>
      <c r="N252" s="58"/>
      <c r="O252" s="85"/>
      <c r="P252" s="58"/>
      <c r="Q252" s="58"/>
      <c r="R252" s="85"/>
      <c r="S252" s="58"/>
      <c r="T252" s="58"/>
      <c r="U252" s="58"/>
      <c r="V252" s="58"/>
      <c r="W252" s="58"/>
      <c r="X252" s="58"/>
    </row>
    <row r="253" spans="1:24" x14ac:dyDescent="0.25">
      <c r="A253" s="58"/>
      <c r="B253" s="85"/>
      <c r="C253" s="85"/>
      <c r="D253" s="85"/>
      <c r="E253" s="85"/>
      <c r="F253" s="85"/>
      <c r="G253" s="58"/>
      <c r="H253" s="58"/>
      <c r="I253" s="85"/>
      <c r="J253" s="85"/>
      <c r="K253" s="85"/>
      <c r="L253" s="85"/>
      <c r="M253" s="85"/>
      <c r="N253" s="58"/>
      <c r="O253" s="85"/>
      <c r="P253" s="58"/>
      <c r="Q253" s="58"/>
      <c r="R253" s="85"/>
      <c r="S253" s="58"/>
      <c r="T253" s="58"/>
      <c r="U253" s="58"/>
      <c r="V253" s="58"/>
      <c r="W253" s="58"/>
      <c r="X253" s="58"/>
    </row>
    <row r="254" spans="1:24" x14ac:dyDescent="0.25">
      <c r="A254" s="58"/>
      <c r="B254" s="85"/>
      <c r="C254" s="85"/>
      <c r="D254" s="85"/>
      <c r="E254" s="85"/>
      <c r="F254" s="85"/>
      <c r="G254" s="58"/>
      <c r="H254" s="58"/>
      <c r="I254" s="85"/>
      <c r="J254" s="85"/>
      <c r="K254" s="85"/>
      <c r="L254" s="85"/>
      <c r="M254" s="85"/>
      <c r="N254" s="58"/>
      <c r="O254" s="85"/>
      <c r="P254" s="58"/>
      <c r="Q254" s="58"/>
      <c r="R254" s="85"/>
      <c r="S254" s="58"/>
      <c r="T254" s="58"/>
      <c r="U254" s="58"/>
      <c r="V254" s="58"/>
      <c r="W254" s="58"/>
      <c r="X254" s="58"/>
    </row>
    <row r="255" spans="1:24" x14ac:dyDescent="0.25">
      <c r="A255" s="58"/>
      <c r="B255" s="85"/>
      <c r="C255" s="85"/>
      <c r="D255" s="85"/>
      <c r="E255" s="85"/>
      <c r="F255" s="85"/>
      <c r="G255" s="58"/>
      <c r="H255" s="58"/>
      <c r="I255" s="85"/>
      <c r="J255" s="85"/>
      <c r="K255" s="85"/>
      <c r="L255" s="85"/>
      <c r="M255" s="85"/>
      <c r="N255" s="58"/>
      <c r="O255" s="85"/>
      <c r="P255" s="58"/>
      <c r="Q255" s="58"/>
      <c r="R255" s="85"/>
      <c r="S255" s="58"/>
      <c r="T255" s="58"/>
      <c r="U255" s="58"/>
      <c r="V255" s="58"/>
      <c r="W255" s="58"/>
      <c r="X255" s="58"/>
    </row>
    <row r="256" spans="1:24" x14ac:dyDescent="0.25">
      <c r="A256" s="58"/>
      <c r="B256" s="85"/>
      <c r="C256" s="85"/>
      <c r="D256" s="85"/>
      <c r="E256" s="85"/>
      <c r="F256" s="85"/>
      <c r="G256" s="58"/>
      <c r="H256" s="58"/>
      <c r="I256" s="85"/>
      <c r="J256" s="85"/>
      <c r="K256" s="85"/>
      <c r="L256" s="85"/>
      <c r="M256" s="85"/>
      <c r="N256" s="58"/>
      <c r="O256" s="85"/>
      <c r="P256" s="58"/>
      <c r="Q256" s="58"/>
      <c r="R256" s="85"/>
      <c r="S256" s="58"/>
      <c r="T256" s="58"/>
      <c r="U256" s="58"/>
      <c r="V256" s="58"/>
      <c r="W256" s="58"/>
      <c r="X256" s="58"/>
    </row>
    <row r="257" spans="1:24" x14ac:dyDescent="0.25">
      <c r="A257" s="58"/>
      <c r="B257" s="85"/>
      <c r="C257" s="85"/>
      <c r="D257" s="85"/>
      <c r="E257" s="85"/>
      <c r="F257" s="85"/>
      <c r="G257" s="58"/>
      <c r="H257" s="58"/>
      <c r="I257" s="85"/>
      <c r="J257" s="85"/>
      <c r="K257" s="85"/>
      <c r="L257" s="85"/>
      <c r="M257" s="85"/>
      <c r="N257" s="58"/>
      <c r="O257" s="85"/>
      <c r="P257" s="58"/>
      <c r="Q257" s="58"/>
      <c r="R257" s="85"/>
      <c r="S257" s="58"/>
      <c r="T257" s="58"/>
      <c r="U257" s="58"/>
      <c r="V257" s="58"/>
      <c r="W257" s="58"/>
      <c r="X257" s="58"/>
    </row>
    <row r="258" spans="1:24" x14ac:dyDescent="0.25">
      <c r="A258" s="58"/>
      <c r="B258" s="85"/>
      <c r="C258" s="85"/>
      <c r="D258" s="85"/>
      <c r="E258" s="85"/>
      <c r="F258" s="85"/>
      <c r="G258" s="58"/>
      <c r="H258" s="58"/>
      <c r="I258" s="85"/>
      <c r="J258" s="85"/>
      <c r="K258" s="85"/>
      <c r="L258" s="85"/>
      <c r="M258" s="85"/>
      <c r="N258" s="58"/>
      <c r="O258" s="85"/>
      <c r="P258" s="58"/>
      <c r="Q258" s="58"/>
      <c r="R258" s="85"/>
      <c r="S258" s="58"/>
      <c r="T258" s="58"/>
      <c r="U258" s="58"/>
      <c r="V258" s="58"/>
      <c r="W258" s="58"/>
      <c r="X258" s="58"/>
    </row>
    <row r="259" spans="1:24" x14ac:dyDescent="0.25">
      <c r="A259" s="58"/>
      <c r="B259" s="85"/>
      <c r="C259" s="85"/>
      <c r="D259" s="85"/>
      <c r="E259" s="85"/>
      <c r="F259" s="85"/>
      <c r="G259" s="58"/>
      <c r="H259" s="58"/>
      <c r="I259" s="85"/>
      <c r="J259" s="85"/>
      <c r="K259" s="85"/>
      <c r="L259" s="85"/>
      <c r="M259" s="85"/>
      <c r="N259" s="58"/>
      <c r="O259" s="85"/>
      <c r="P259" s="58"/>
      <c r="Q259" s="58"/>
      <c r="R259" s="85"/>
      <c r="S259" s="58"/>
      <c r="T259" s="58"/>
      <c r="U259" s="58"/>
      <c r="V259" s="58"/>
      <c r="W259" s="58"/>
      <c r="X259" s="58"/>
    </row>
    <row r="260" spans="1:24" x14ac:dyDescent="0.25">
      <c r="A260" s="58"/>
      <c r="B260" s="85"/>
      <c r="C260" s="85"/>
      <c r="D260" s="85"/>
      <c r="E260" s="85"/>
      <c r="F260" s="85"/>
      <c r="G260" s="58"/>
      <c r="H260" s="58"/>
      <c r="I260" s="85"/>
      <c r="J260" s="85"/>
      <c r="K260" s="85"/>
      <c r="L260" s="85"/>
      <c r="M260" s="85"/>
      <c r="N260" s="58"/>
      <c r="O260" s="85"/>
      <c r="P260" s="58"/>
      <c r="Q260" s="58"/>
      <c r="R260" s="85"/>
      <c r="S260" s="58"/>
      <c r="T260" s="58"/>
      <c r="U260" s="58"/>
      <c r="V260" s="58"/>
      <c r="W260" s="58"/>
      <c r="X260" s="58"/>
    </row>
    <row r="261" spans="1:24" x14ac:dyDescent="0.25">
      <c r="A261" s="58"/>
      <c r="B261" s="85"/>
      <c r="C261" s="85"/>
      <c r="D261" s="85"/>
      <c r="E261" s="85"/>
      <c r="F261" s="85"/>
      <c r="G261" s="58"/>
      <c r="H261" s="58"/>
      <c r="I261" s="85"/>
      <c r="J261" s="85"/>
      <c r="K261" s="85"/>
      <c r="L261" s="85"/>
      <c r="M261" s="85"/>
      <c r="N261" s="58"/>
      <c r="O261" s="85"/>
      <c r="P261" s="58"/>
      <c r="Q261" s="58"/>
      <c r="R261" s="85"/>
      <c r="S261" s="58"/>
      <c r="T261" s="58"/>
      <c r="U261" s="58"/>
      <c r="V261" s="58"/>
      <c r="W261" s="58"/>
      <c r="X261" s="58"/>
    </row>
    <row r="262" spans="1:24" x14ac:dyDescent="0.25">
      <c r="A262" s="58"/>
      <c r="B262" s="85"/>
      <c r="C262" s="85"/>
      <c r="D262" s="85"/>
      <c r="E262" s="85"/>
      <c r="F262" s="85"/>
      <c r="G262" s="58"/>
      <c r="H262" s="58"/>
      <c r="I262" s="85"/>
      <c r="J262" s="85"/>
      <c r="K262" s="85"/>
      <c r="L262" s="85"/>
      <c r="M262" s="85"/>
      <c r="N262" s="58"/>
      <c r="O262" s="85"/>
      <c r="P262" s="58"/>
      <c r="Q262" s="58"/>
      <c r="R262" s="85"/>
      <c r="S262" s="58"/>
      <c r="T262" s="58"/>
      <c r="U262" s="58"/>
      <c r="V262" s="58"/>
      <c r="W262" s="58"/>
      <c r="X262" s="58"/>
    </row>
    <row r="263" spans="1:24" x14ac:dyDescent="0.25">
      <c r="A263" s="58"/>
      <c r="B263" s="85"/>
      <c r="C263" s="85"/>
      <c r="D263" s="85"/>
      <c r="E263" s="85"/>
      <c r="F263" s="85"/>
      <c r="G263" s="58"/>
      <c r="H263" s="58"/>
      <c r="I263" s="85"/>
      <c r="J263" s="85"/>
      <c r="K263" s="85"/>
      <c r="L263" s="85"/>
      <c r="M263" s="85"/>
      <c r="N263" s="58"/>
      <c r="O263" s="85"/>
      <c r="P263" s="58"/>
      <c r="Q263" s="58"/>
      <c r="R263" s="85"/>
      <c r="S263" s="58"/>
      <c r="T263" s="58"/>
      <c r="U263" s="58"/>
      <c r="V263" s="58"/>
      <c r="W263" s="58"/>
      <c r="X263" s="58"/>
    </row>
    <row r="264" spans="1:24" x14ac:dyDescent="0.25">
      <c r="A264" s="58"/>
      <c r="B264" s="85"/>
      <c r="C264" s="85"/>
      <c r="D264" s="85"/>
      <c r="E264" s="85"/>
      <c r="F264" s="85"/>
      <c r="G264" s="58"/>
      <c r="H264" s="58"/>
      <c r="I264" s="85"/>
      <c r="J264" s="85"/>
      <c r="K264" s="85"/>
      <c r="L264" s="85"/>
      <c r="M264" s="85"/>
      <c r="N264" s="58"/>
      <c r="O264" s="85"/>
      <c r="P264" s="58"/>
      <c r="Q264" s="58"/>
      <c r="R264" s="85"/>
      <c r="S264" s="58"/>
      <c r="T264" s="58"/>
      <c r="U264" s="58"/>
      <c r="V264" s="58"/>
      <c r="W264" s="58"/>
      <c r="X264" s="58"/>
    </row>
    <row r="265" spans="1:24" x14ac:dyDescent="0.25">
      <c r="A265" s="58"/>
      <c r="B265" s="85"/>
      <c r="C265" s="85"/>
      <c r="D265" s="85"/>
      <c r="E265" s="85"/>
      <c r="F265" s="85"/>
      <c r="G265" s="58"/>
      <c r="H265" s="58"/>
      <c r="I265" s="85"/>
      <c r="J265" s="85"/>
      <c r="K265" s="85"/>
      <c r="L265" s="85"/>
      <c r="M265" s="85"/>
      <c r="N265" s="58"/>
      <c r="O265" s="85"/>
      <c r="P265" s="58"/>
      <c r="Q265" s="58"/>
      <c r="R265" s="85"/>
      <c r="S265" s="58"/>
      <c r="T265" s="58"/>
      <c r="U265" s="58"/>
      <c r="V265" s="58"/>
      <c r="W265" s="58"/>
      <c r="X265" s="58"/>
    </row>
    <row r="266" spans="1:24" x14ac:dyDescent="0.25">
      <c r="A266" s="58"/>
      <c r="B266" s="85"/>
      <c r="C266" s="85"/>
      <c r="D266" s="85"/>
      <c r="E266" s="85"/>
      <c r="F266" s="85"/>
      <c r="G266" s="58"/>
      <c r="H266" s="58"/>
      <c r="I266" s="85"/>
      <c r="J266" s="85"/>
      <c r="K266" s="85"/>
      <c r="L266" s="85"/>
      <c r="M266" s="85"/>
      <c r="N266" s="58"/>
      <c r="O266" s="85"/>
      <c r="P266" s="58"/>
      <c r="Q266" s="58"/>
      <c r="R266" s="85"/>
      <c r="S266" s="58"/>
      <c r="T266" s="58"/>
      <c r="U266" s="58"/>
      <c r="V266" s="58"/>
      <c r="W266" s="58"/>
      <c r="X266" s="58"/>
    </row>
    <row r="267" spans="1:24" x14ac:dyDescent="0.25">
      <c r="A267" s="58"/>
      <c r="B267" s="85"/>
      <c r="C267" s="85"/>
      <c r="D267" s="85"/>
      <c r="E267" s="85"/>
      <c r="F267" s="85"/>
      <c r="G267" s="58"/>
      <c r="H267" s="58"/>
      <c r="I267" s="85"/>
      <c r="J267" s="85"/>
      <c r="K267" s="85"/>
      <c r="L267" s="85"/>
      <c r="M267" s="85"/>
      <c r="N267" s="58"/>
      <c r="O267" s="85"/>
      <c r="P267" s="58"/>
      <c r="Q267" s="58"/>
      <c r="R267" s="85"/>
      <c r="S267" s="58"/>
      <c r="T267" s="58"/>
      <c r="U267" s="58"/>
      <c r="V267" s="58"/>
      <c r="W267" s="58"/>
      <c r="X267" s="58"/>
    </row>
    <row r="268" spans="1:24" x14ac:dyDescent="0.25">
      <c r="A268" s="58"/>
      <c r="B268" s="85"/>
      <c r="C268" s="85"/>
      <c r="D268" s="85"/>
      <c r="E268" s="85"/>
      <c r="F268" s="85"/>
      <c r="G268" s="58"/>
      <c r="H268" s="58"/>
      <c r="I268" s="85"/>
      <c r="J268" s="85"/>
      <c r="K268" s="85"/>
      <c r="L268" s="85"/>
      <c r="M268" s="85"/>
      <c r="N268" s="58"/>
      <c r="O268" s="85"/>
      <c r="P268" s="58"/>
      <c r="Q268" s="58"/>
      <c r="R268" s="85"/>
      <c r="S268" s="58"/>
      <c r="T268" s="58"/>
      <c r="U268" s="58"/>
      <c r="V268" s="58"/>
      <c r="W268" s="58"/>
      <c r="X268" s="58"/>
    </row>
    <row r="269" spans="1:24" x14ac:dyDescent="0.25">
      <c r="A269" s="58"/>
      <c r="B269" s="85"/>
      <c r="C269" s="85"/>
      <c r="D269" s="85"/>
      <c r="E269" s="85"/>
      <c r="F269" s="85"/>
      <c r="G269" s="58"/>
      <c r="H269" s="58"/>
      <c r="I269" s="85"/>
      <c r="J269" s="85"/>
      <c r="K269" s="85"/>
      <c r="L269" s="85"/>
      <c r="M269" s="85"/>
      <c r="N269" s="58"/>
      <c r="O269" s="85"/>
      <c r="P269" s="58"/>
      <c r="Q269" s="58"/>
      <c r="R269" s="85"/>
      <c r="S269" s="58"/>
      <c r="T269" s="58"/>
      <c r="U269" s="58"/>
      <c r="V269" s="58"/>
      <c r="W269" s="58"/>
      <c r="X269" s="58"/>
    </row>
    <row r="270" spans="1:24" x14ac:dyDescent="0.25">
      <c r="A270" s="58"/>
      <c r="B270" s="85"/>
      <c r="C270" s="85"/>
      <c r="D270" s="85"/>
      <c r="E270" s="85"/>
      <c r="F270" s="85"/>
      <c r="G270" s="58"/>
      <c r="H270" s="58"/>
      <c r="I270" s="85"/>
      <c r="J270" s="85"/>
      <c r="K270" s="85"/>
      <c r="L270" s="85"/>
      <c r="M270" s="85"/>
      <c r="N270" s="58"/>
      <c r="O270" s="85"/>
      <c r="P270" s="58"/>
      <c r="Q270" s="58"/>
      <c r="R270" s="85"/>
      <c r="S270" s="58"/>
      <c r="T270" s="58"/>
      <c r="U270" s="58"/>
      <c r="V270" s="58"/>
      <c r="W270" s="58"/>
      <c r="X270" s="58"/>
    </row>
    <row r="271" spans="1:24" x14ac:dyDescent="0.25">
      <c r="A271" s="58"/>
      <c r="B271" s="85"/>
      <c r="C271" s="85"/>
      <c r="D271" s="85"/>
      <c r="E271" s="85"/>
      <c r="F271" s="85"/>
      <c r="G271" s="58"/>
      <c r="H271" s="58"/>
      <c r="I271" s="85"/>
      <c r="J271" s="85"/>
      <c r="K271" s="85"/>
      <c r="L271" s="85"/>
      <c r="M271" s="85"/>
      <c r="N271" s="58"/>
      <c r="O271" s="85"/>
      <c r="P271" s="58"/>
      <c r="Q271" s="58"/>
      <c r="R271" s="85"/>
      <c r="S271" s="58"/>
      <c r="T271" s="58"/>
      <c r="U271" s="58"/>
      <c r="V271" s="58"/>
      <c r="W271" s="58"/>
      <c r="X271" s="58"/>
    </row>
    <row r="272" spans="1:24" x14ac:dyDescent="0.25">
      <c r="A272" s="58"/>
      <c r="B272" s="85"/>
      <c r="C272" s="85"/>
      <c r="D272" s="85"/>
      <c r="E272" s="85"/>
      <c r="F272" s="85"/>
      <c r="G272" s="58"/>
      <c r="H272" s="58"/>
      <c r="I272" s="85"/>
      <c r="J272" s="85"/>
      <c r="K272" s="85"/>
      <c r="L272" s="85"/>
      <c r="M272" s="85"/>
      <c r="N272" s="58"/>
      <c r="O272" s="85"/>
      <c r="P272" s="58"/>
      <c r="Q272" s="58"/>
      <c r="R272" s="85"/>
      <c r="S272" s="58"/>
      <c r="T272" s="58"/>
      <c r="U272" s="58"/>
      <c r="V272" s="58"/>
      <c r="W272" s="58"/>
      <c r="X272" s="58"/>
    </row>
    <row r="273" spans="1:24" x14ac:dyDescent="0.25">
      <c r="A273" s="58"/>
      <c r="B273" s="85"/>
      <c r="C273" s="85"/>
      <c r="D273" s="85"/>
      <c r="E273" s="85"/>
      <c r="F273" s="85"/>
      <c r="G273" s="58"/>
      <c r="H273" s="58"/>
      <c r="I273" s="85"/>
      <c r="J273" s="85"/>
      <c r="K273" s="85"/>
      <c r="L273" s="85"/>
      <c r="M273" s="85"/>
      <c r="N273" s="58"/>
      <c r="O273" s="85"/>
      <c r="P273" s="58"/>
      <c r="Q273" s="58"/>
      <c r="R273" s="85"/>
      <c r="S273" s="58"/>
      <c r="T273" s="58"/>
      <c r="U273" s="58"/>
      <c r="V273" s="58"/>
      <c r="W273" s="58"/>
      <c r="X273" s="58"/>
    </row>
    <row r="274" spans="1:24" x14ac:dyDescent="0.25">
      <c r="A274" s="58"/>
      <c r="B274" s="85"/>
      <c r="C274" s="85"/>
      <c r="D274" s="85"/>
      <c r="E274" s="85"/>
      <c r="F274" s="85"/>
      <c r="G274" s="58"/>
      <c r="H274" s="58"/>
      <c r="I274" s="85"/>
      <c r="J274" s="85"/>
      <c r="K274" s="85"/>
      <c r="L274" s="85"/>
      <c r="M274" s="85"/>
      <c r="N274" s="58"/>
      <c r="O274" s="85"/>
      <c r="P274" s="58"/>
      <c r="Q274" s="58"/>
      <c r="R274" s="85"/>
      <c r="S274" s="58"/>
      <c r="T274" s="58"/>
      <c r="U274" s="58"/>
      <c r="V274" s="58"/>
      <c r="W274" s="58"/>
      <c r="X274" s="58"/>
    </row>
    <row r="275" spans="1:24" x14ac:dyDescent="0.25">
      <c r="A275" s="58"/>
      <c r="B275" s="85"/>
      <c r="C275" s="85"/>
      <c r="D275" s="85"/>
      <c r="E275" s="85"/>
      <c r="F275" s="85"/>
      <c r="G275" s="58"/>
      <c r="H275" s="58"/>
      <c r="I275" s="85"/>
      <c r="J275" s="85"/>
      <c r="K275" s="85"/>
      <c r="L275" s="85"/>
      <c r="M275" s="85"/>
      <c r="N275" s="58"/>
      <c r="O275" s="85"/>
      <c r="P275" s="58"/>
      <c r="Q275" s="58"/>
      <c r="R275" s="85"/>
      <c r="S275" s="58"/>
      <c r="T275" s="58"/>
      <c r="U275" s="58"/>
      <c r="V275" s="58"/>
      <c r="W275" s="58"/>
      <c r="X275" s="58"/>
    </row>
    <row r="276" spans="1:24" x14ac:dyDescent="0.25">
      <c r="A276" s="58"/>
      <c r="B276" s="85"/>
      <c r="C276" s="85"/>
      <c r="D276" s="85"/>
      <c r="E276" s="85"/>
      <c r="F276" s="85"/>
      <c r="G276" s="58"/>
      <c r="H276" s="58"/>
      <c r="I276" s="85"/>
      <c r="J276" s="85"/>
      <c r="K276" s="85"/>
      <c r="L276" s="85"/>
      <c r="M276" s="85"/>
      <c r="N276" s="58"/>
      <c r="O276" s="85"/>
      <c r="P276" s="58"/>
      <c r="Q276" s="58"/>
      <c r="R276" s="85"/>
      <c r="S276" s="58"/>
      <c r="T276" s="58"/>
      <c r="U276" s="58"/>
      <c r="V276" s="58"/>
      <c r="W276" s="58"/>
      <c r="X276" s="58"/>
    </row>
    <row r="277" spans="1:24" x14ac:dyDescent="0.25">
      <c r="A277" s="58"/>
      <c r="B277" s="85"/>
      <c r="C277" s="85"/>
      <c r="D277" s="85"/>
      <c r="E277" s="85"/>
      <c r="F277" s="85"/>
      <c r="G277" s="58"/>
      <c r="H277" s="58"/>
      <c r="I277" s="85"/>
      <c r="J277" s="85"/>
      <c r="K277" s="85"/>
      <c r="L277" s="85"/>
      <c r="M277" s="85"/>
      <c r="N277" s="58"/>
      <c r="O277" s="85"/>
      <c r="P277" s="58"/>
      <c r="Q277" s="58"/>
      <c r="R277" s="85"/>
      <c r="S277" s="58"/>
      <c r="T277" s="58"/>
      <c r="U277" s="58"/>
      <c r="V277" s="58"/>
      <c r="W277" s="58"/>
      <c r="X277" s="58"/>
    </row>
    <row r="278" spans="1:24" x14ac:dyDescent="0.25">
      <c r="A278" s="58"/>
      <c r="B278" s="85"/>
      <c r="C278" s="85"/>
      <c r="D278" s="85"/>
      <c r="E278" s="85"/>
      <c r="F278" s="85"/>
      <c r="G278" s="58"/>
      <c r="H278" s="58"/>
      <c r="I278" s="85"/>
      <c r="J278" s="85"/>
      <c r="K278" s="85"/>
      <c r="L278" s="85"/>
      <c r="M278" s="85"/>
      <c r="N278" s="58"/>
      <c r="O278" s="85"/>
      <c r="P278" s="58"/>
      <c r="Q278" s="58"/>
      <c r="R278" s="85"/>
      <c r="S278" s="58"/>
      <c r="T278" s="58"/>
      <c r="U278" s="58"/>
      <c r="V278" s="58"/>
      <c r="W278" s="58"/>
      <c r="X278" s="58"/>
    </row>
    <row r="279" spans="1:24" x14ac:dyDescent="0.25">
      <c r="A279" s="58"/>
      <c r="B279" s="85"/>
      <c r="C279" s="85"/>
      <c r="D279" s="85"/>
      <c r="E279" s="85"/>
      <c r="F279" s="85"/>
      <c r="G279" s="58"/>
      <c r="H279" s="58"/>
      <c r="I279" s="85"/>
      <c r="J279" s="85"/>
      <c r="K279" s="85"/>
      <c r="L279" s="85"/>
      <c r="M279" s="85"/>
      <c r="N279" s="58"/>
      <c r="O279" s="85"/>
      <c r="P279" s="58"/>
      <c r="Q279" s="58"/>
      <c r="R279" s="85"/>
      <c r="S279" s="58"/>
      <c r="T279" s="58"/>
      <c r="U279" s="58"/>
      <c r="V279" s="58"/>
      <c r="W279" s="58"/>
      <c r="X279" s="58"/>
    </row>
    <row r="280" spans="1:24" x14ac:dyDescent="0.25">
      <c r="A280" s="58"/>
      <c r="B280" s="85"/>
      <c r="C280" s="85"/>
      <c r="D280" s="85"/>
      <c r="E280" s="85"/>
      <c r="F280" s="85"/>
      <c r="G280" s="58"/>
      <c r="H280" s="58"/>
      <c r="I280" s="85"/>
      <c r="J280" s="85"/>
      <c r="K280" s="85"/>
      <c r="L280" s="85"/>
      <c r="M280" s="85"/>
      <c r="N280" s="58"/>
      <c r="O280" s="85"/>
      <c r="P280" s="58"/>
      <c r="Q280" s="58"/>
      <c r="R280" s="85"/>
      <c r="S280" s="58"/>
      <c r="T280" s="58"/>
      <c r="U280" s="58"/>
      <c r="V280" s="58"/>
      <c r="W280" s="58"/>
      <c r="X280" s="58"/>
    </row>
    <row r="281" spans="1:24" x14ac:dyDescent="0.25">
      <c r="A281" s="58"/>
      <c r="B281" s="85"/>
      <c r="C281" s="85"/>
      <c r="D281" s="85"/>
      <c r="E281" s="85"/>
      <c r="F281" s="85"/>
      <c r="G281" s="58"/>
      <c r="H281" s="58"/>
      <c r="I281" s="85"/>
      <c r="J281" s="85"/>
      <c r="K281" s="85"/>
      <c r="L281" s="85"/>
      <c r="M281" s="85"/>
      <c r="N281" s="58"/>
      <c r="O281" s="85"/>
      <c r="P281" s="58"/>
      <c r="Q281" s="58"/>
      <c r="R281" s="85"/>
      <c r="S281" s="58"/>
      <c r="T281" s="58"/>
      <c r="U281" s="58"/>
      <c r="V281" s="58"/>
      <c r="W281" s="58"/>
      <c r="X281" s="58"/>
    </row>
    <row r="282" spans="1:24" x14ac:dyDescent="0.25">
      <c r="A282" s="58"/>
      <c r="B282" s="85"/>
      <c r="C282" s="85"/>
      <c r="D282" s="85"/>
      <c r="E282" s="85"/>
      <c r="F282" s="85"/>
      <c r="G282" s="58"/>
      <c r="H282" s="58"/>
      <c r="I282" s="85"/>
      <c r="J282" s="85"/>
      <c r="K282" s="85"/>
      <c r="L282" s="85"/>
      <c r="M282" s="85"/>
      <c r="N282" s="58"/>
      <c r="O282" s="85"/>
      <c r="P282" s="58"/>
      <c r="Q282" s="58"/>
      <c r="R282" s="85"/>
      <c r="S282" s="58"/>
      <c r="T282" s="58"/>
      <c r="U282" s="58"/>
      <c r="V282" s="58"/>
      <c r="W282" s="58"/>
      <c r="X282" s="58"/>
    </row>
    <row r="283" spans="1:24" x14ac:dyDescent="0.25">
      <c r="A283" s="58"/>
      <c r="B283" s="85"/>
      <c r="C283" s="85"/>
      <c r="D283" s="85"/>
      <c r="E283" s="85"/>
      <c r="F283" s="85"/>
      <c r="G283" s="58"/>
      <c r="H283" s="58"/>
      <c r="I283" s="85"/>
      <c r="J283" s="85"/>
      <c r="K283" s="85"/>
      <c r="L283" s="85"/>
      <c r="M283" s="85"/>
      <c r="N283" s="58"/>
      <c r="O283" s="85"/>
      <c r="P283" s="58"/>
      <c r="Q283" s="58"/>
      <c r="R283" s="85"/>
      <c r="S283" s="58"/>
      <c r="T283" s="58"/>
      <c r="U283" s="58"/>
      <c r="V283" s="58"/>
      <c r="W283" s="58"/>
      <c r="X283" s="58"/>
    </row>
    <row r="284" spans="1:24" x14ac:dyDescent="0.25">
      <c r="A284" s="58"/>
      <c r="B284" s="85"/>
      <c r="C284" s="85"/>
      <c r="D284" s="85"/>
      <c r="E284" s="85"/>
      <c r="F284" s="85"/>
      <c r="G284" s="58"/>
      <c r="H284" s="58"/>
      <c r="I284" s="85"/>
      <c r="J284" s="85"/>
      <c r="K284" s="85"/>
      <c r="L284" s="85"/>
      <c r="M284" s="85"/>
      <c r="N284" s="58"/>
      <c r="O284" s="85"/>
      <c r="P284" s="58"/>
      <c r="Q284" s="58"/>
      <c r="R284" s="85"/>
      <c r="S284" s="58"/>
      <c r="T284" s="58"/>
      <c r="U284" s="58"/>
      <c r="V284" s="58"/>
      <c r="W284" s="58"/>
      <c r="X284" s="58"/>
    </row>
    <row r="285" spans="1:24" x14ac:dyDescent="0.25">
      <c r="A285" s="58"/>
      <c r="B285" s="85"/>
      <c r="C285" s="85"/>
      <c r="D285" s="85"/>
      <c r="E285" s="85"/>
      <c r="F285" s="85"/>
      <c r="G285" s="58"/>
      <c r="H285" s="58"/>
      <c r="I285" s="85"/>
      <c r="J285" s="85"/>
      <c r="K285" s="85"/>
      <c r="L285" s="85"/>
      <c r="M285" s="85"/>
      <c r="N285" s="58"/>
      <c r="O285" s="85"/>
      <c r="P285" s="58"/>
      <c r="Q285" s="58"/>
      <c r="R285" s="85"/>
      <c r="S285" s="58"/>
      <c r="T285" s="58"/>
      <c r="U285" s="58"/>
      <c r="V285" s="58"/>
      <c r="W285" s="58"/>
      <c r="X285" s="58"/>
    </row>
    <row r="286" spans="1:24" x14ac:dyDescent="0.25">
      <c r="A286" s="58"/>
      <c r="B286" s="85"/>
      <c r="C286" s="85"/>
      <c r="D286" s="85"/>
      <c r="E286" s="85"/>
      <c r="F286" s="85"/>
      <c r="G286" s="58"/>
      <c r="H286" s="58"/>
      <c r="I286" s="85"/>
      <c r="J286" s="85"/>
      <c r="K286" s="85"/>
      <c r="L286" s="85"/>
      <c r="M286" s="85"/>
      <c r="N286" s="58"/>
      <c r="O286" s="85"/>
      <c r="P286" s="58"/>
      <c r="Q286" s="58"/>
      <c r="R286" s="85"/>
      <c r="S286" s="58"/>
      <c r="T286" s="58"/>
      <c r="U286" s="58"/>
      <c r="V286" s="58"/>
      <c r="W286" s="58"/>
      <c r="X286" s="58"/>
    </row>
    <row r="287" spans="1:24" x14ac:dyDescent="0.25">
      <c r="A287" s="58"/>
      <c r="B287" s="85"/>
      <c r="C287" s="85"/>
      <c r="D287" s="85"/>
      <c r="E287" s="85"/>
      <c r="F287" s="85"/>
      <c r="G287" s="58"/>
      <c r="H287" s="58"/>
      <c r="I287" s="85"/>
      <c r="J287" s="85"/>
      <c r="K287" s="85"/>
      <c r="L287" s="85"/>
      <c r="M287" s="85"/>
      <c r="N287" s="58"/>
      <c r="O287" s="85"/>
      <c r="P287" s="58"/>
      <c r="Q287" s="58"/>
      <c r="R287" s="85"/>
      <c r="S287" s="58"/>
      <c r="T287" s="58"/>
      <c r="U287" s="58"/>
      <c r="V287" s="58"/>
      <c r="W287" s="58"/>
      <c r="X287" s="58"/>
    </row>
    <row r="288" spans="1:24" x14ac:dyDescent="0.25">
      <c r="A288" s="58"/>
      <c r="B288" s="85"/>
      <c r="C288" s="85"/>
      <c r="D288" s="85"/>
      <c r="E288" s="85"/>
      <c r="F288" s="85"/>
      <c r="G288" s="58"/>
      <c r="H288" s="58"/>
      <c r="I288" s="85"/>
      <c r="J288" s="85"/>
      <c r="K288" s="85"/>
      <c r="L288" s="85"/>
      <c r="M288" s="85"/>
      <c r="N288" s="58"/>
      <c r="O288" s="85"/>
      <c r="P288" s="58"/>
      <c r="Q288" s="58"/>
      <c r="R288" s="85"/>
      <c r="S288" s="58"/>
      <c r="T288" s="58"/>
      <c r="U288" s="58"/>
      <c r="V288" s="58"/>
      <c r="W288" s="58"/>
      <c r="X288" s="58"/>
    </row>
    <row r="289" spans="1:24" x14ac:dyDescent="0.25">
      <c r="A289" s="58"/>
      <c r="B289" s="85"/>
      <c r="C289" s="85"/>
      <c r="D289" s="85"/>
      <c r="E289" s="85"/>
      <c r="F289" s="85"/>
      <c r="G289" s="58"/>
      <c r="H289" s="58"/>
      <c r="I289" s="85"/>
      <c r="J289" s="85"/>
      <c r="K289" s="85"/>
      <c r="L289" s="85"/>
      <c r="M289" s="85"/>
      <c r="N289" s="58"/>
      <c r="O289" s="85"/>
      <c r="P289" s="58"/>
      <c r="Q289" s="58"/>
      <c r="R289" s="85"/>
      <c r="S289" s="58"/>
      <c r="T289" s="58"/>
      <c r="U289" s="58"/>
      <c r="V289" s="58"/>
      <c r="W289" s="58"/>
      <c r="X289" s="58"/>
    </row>
    <row r="290" spans="1:24" x14ac:dyDescent="0.25">
      <c r="A290" s="58"/>
      <c r="B290" s="85"/>
      <c r="C290" s="85"/>
      <c r="D290" s="85"/>
      <c r="E290" s="85"/>
      <c r="F290" s="85"/>
      <c r="G290" s="58"/>
      <c r="H290" s="58"/>
      <c r="I290" s="85"/>
      <c r="J290" s="85"/>
      <c r="K290" s="85"/>
      <c r="L290" s="85"/>
      <c r="M290" s="85"/>
      <c r="N290" s="58"/>
      <c r="O290" s="85"/>
      <c r="P290" s="58"/>
      <c r="Q290" s="58"/>
      <c r="R290" s="85"/>
      <c r="S290" s="58"/>
      <c r="T290" s="58"/>
      <c r="U290" s="58"/>
      <c r="V290" s="58"/>
      <c r="W290" s="58"/>
      <c r="X290" s="58"/>
    </row>
    <row r="291" spans="1:24" x14ac:dyDescent="0.25">
      <c r="A291" s="58"/>
      <c r="B291" s="85"/>
      <c r="C291" s="85"/>
      <c r="D291" s="85"/>
      <c r="E291" s="85"/>
      <c r="F291" s="85"/>
      <c r="G291" s="58"/>
      <c r="H291" s="58"/>
      <c r="I291" s="85"/>
      <c r="J291" s="85"/>
      <c r="K291" s="85"/>
      <c r="L291" s="85"/>
      <c r="M291" s="85"/>
      <c r="N291" s="58"/>
      <c r="O291" s="85"/>
      <c r="P291" s="58"/>
      <c r="Q291" s="58"/>
      <c r="R291" s="85"/>
      <c r="S291" s="58"/>
      <c r="T291" s="58"/>
      <c r="U291" s="58"/>
      <c r="V291" s="58"/>
      <c r="W291" s="58"/>
      <c r="X291" s="58"/>
    </row>
    <row r="292" spans="1:24" x14ac:dyDescent="0.25">
      <c r="A292" s="58"/>
      <c r="B292" s="85"/>
      <c r="C292" s="85"/>
      <c r="D292" s="85"/>
      <c r="E292" s="85"/>
      <c r="F292" s="85"/>
      <c r="G292" s="58"/>
      <c r="H292" s="58"/>
      <c r="I292" s="85"/>
      <c r="J292" s="85"/>
      <c r="K292" s="85"/>
      <c r="L292" s="85"/>
      <c r="M292" s="85"/>
      <c r="N292" s="58"/>
      <c r="O292" s="85"/>
      <c r="P292" s="58"/>
      <c r="Q292" s="58"/>
      <c r="R292" s="85"/>
      <c r="S292" s="58"/>
      <c r="T292" s="58"/>
      <c r="U292" s="58"/>
      <c r="V292" s="58"/>
      <c r="W292" s="58"/>
      <c r="X292" s="58"/>
    </row>
    <row r="293" spans="1:24" x14ac:dyDescent="0.25">
      <c r="A293" s="58"/>
      <c r="B293" s="85"/>
      <c r="C293" s="85"/>
      <c r="D293" s="85"/>
      <c r="E293" s="85"/>
      <c r="F293" s="85"/>
      <c r="G293" s="58"/>
      <c r="H293" s="58"/>
      <c r="I293" s="85"/>
      <c r="J293" s="85"/>
      <c r="K293" s="85"/>
      <c r="L293" s="85"/>
      <c r="M293" s="85"/>
      <c r="N293" s="58"/>
      <c r="O293" s="85"/>
      <c r="P293" s="58"/>
      <c r="Q293" s="58"/>
      <c r="R293" s="85"/>
      <c r="S293" s="58"/>
      <c r="T293" s="58"/>
      <c r="U293" s="58"/>
      <c r="V293" s="58"/>
      <c r="W293" s="58"/>
      <c r="X293" s="58"/>
    </row>
    <row r="294" spans="1:24" x14ac:dyDescent="0.25">
      <c r="A294" s="58"/>
      <c r="B294" s="85"/>
      <c r="C294" s="85"/>
      <c r="D294" s="85"/>
      <c r="E294" s="85"/>
      <c r="F294" s="85"/>
      <c r="G294" s="58"/>
      <c r="H294" s="58"/>
      <c r="I294" s="85"/>
      <c r="J294" s="85"/>
      <c r="K294" s="85"/>
      <c r="L294" s="85"/>
      <c r="M294" s="85"/>
      <c r="N294" s="58"/>
      <c r="O294" s="85"/>
      <c r="P294" s="58"/>
      <c r="Q294" s="58"/>
      <c r="R294" s="85"/>
      <c r="S294" s="58"/>
      <c r="T294" s="58"/>
      <c r="U294" s="58"/>
      <c r="V294" s="58"/>
      <c r="W294" s="58"/>
      <c r="X294" s="58"/>
    </row>
    <row r="295" spans="1:24" x14ac:dyDescent="0.25">
      <c r="A295" s="58"/>
      <c r="B295" s="85"/>
      <c r="C295" s="85"/>
      <c r="D295" s="85"/>
      <c r="E295" s="85"/>
      <c r="F295" s="85"/>
      <c r="G295" s="58"/>
      <c r="H295" s="58"/>
      <c r="I295" s="85"/>
      <c r="J295" s="85"/>
      <c r="K295" s="85"/>
      <c r="L295" s="85"/>
      <c r="M295" s="85"/>
      <c r="N295" s="58"/>
      <c r="O295" s="85"/>
      <c r="P295" s="58"/>
      <c r="Q295" s="58"/>
      <c r="R295" s="85"/>
      <c r="S295" s="58"/>
      <c r="T295" s="58"/>
      <c r="U295" s="58"/>
      <c r="V295" s="58"/>
      <c r="W295" s="58"/>
      <c r="X295" s="58"/>
    </row>
    <row r="296" spans="1:24" x14ac:dyDescent="0.25">
      <c r="A296" s="58"/>
      <c r="B296" s="85"/>
      <c r="C296" s="85"/>
      <c r="D296" s="85"/>
      <c r="E296" s="85"/>
      <c r="F296" s="85"/>
      <c r="G296" s="58"/>
      <c r="H296" s="58"/>
      <c r="I296" s="85"/>
      <c r="J296" s="85"/>
      <c r="K296" s="85"/>
      <c r="L296" s="85"/>
      <c r="M296" s="85"/>
      <c r="N296" s="58"/>
      <c r="O296" s="85"/>
      <c r="P296" s="58"/>
      <c r="Q296" s="58"/>
      <c r="R296" s="85"/>
      <c r="S296" s="58"/>
      <c r="T296" s="58"/>
      <c r="U296" s="58"/>
      <c r="V296" s="58"/>
      <c r="W296" s="58"/>
      <c r="X296" s="58"/>
    </row>
    <row r="297" spans="1:24" x14ac:dyDescent="0.25">
      <c r="A297" s="58"/>
      <c r="B297" s="85"/>
      <c r="C297" s="85"/>
      <c r="D297" s="85"/>
      <c r="E297" s="85"/>
      <c r="F297" s="85"/>
      <c r="G297" s="58"/>
      <c r="H297" s="58"/>
      <c r="I297" s="85"/>
      <c r="J297" s="85"/>
      <c r="K297" s="85"/>
      <c r="L297" s="85"/>
      <c r="M297" s="85"/>
      <c r="N297" s="58"/>
      <c r="O297" s="85"/>
      <c r="P297" s="58"/>
      <c r="Q297" s="58"/>
      <c r="R297" s="85"/>
      <c r="S297" s="58"/>
      <c r="T297" s="58"/>
      <c r="U297" s="58"/>
      <c r="V297" s="58"/>
      <c r="W297" s="58"/>
      <c r="X297" s="58"/>
    </row>
    <row r="298" spans="1:24" x14ac:dyDescent="0.25">
      <c r="A298" s="58"/>
      <c r="B298" s="85"/>
      <c r="C298" s="85"/>
      <c r="D298" s="85"/>
      <c r="E298" s="85"/>
      <c r="F298" s="85"/>
      <c r="G298" s="58"/>
      <c r="H298" s="58"/>
      <c r="I298" s="85"/>
      <c r="J298" s="85"/>
      <c r="K298" s="85"/>
      <c r="L298" s="85"/>
      <c r="M298" s="85"/>
      <c r="N298" s="58"/>
      <c r="O298" s="85"/>
      <c r="P298" s="58"/>
      <c r="Q298" s="58"/>
      <c r="R298" s="85"/>
      <c r="S298" s="58"/>
      <c r="T298" s="58"/>
      <c r="U298" s="58"/>
      <c r="V298" s="58"/>
      <c r="W298" s="58"/>
      <c r="X298" s="58"/>
    </row>
    <row r="299" spans="1:24" x14ac:dyDescent="0.25">
      <c r="A299" s="58"/>
      <c r="B299" s="85"/>
      <c r="C299" s="85"/>
      <c r="D299" s="85"/>
      <c r="E299" s="85"/>
      <c r="F299" s="85"/>
      <c r="G299" s="58"/>
      <c r="H299" s="58"/>
      <c r="I299" s="85"/>
      <c r="J299" s="85"/>
      <c r="K299" s="85"/>
      <c r="L299" s="85"/>
      <c r="M299" s="85"/>
      <c r="N299" s="58"/>
      <c r="O299" s="85"/>
      <c r="P299" s="58"/>
      <c r="Q299" s="58"/>
      <c r="R299" s="85"/>
      <c r="S299" s="58"/>
      <c r="T299" s="58"/>
      <c r="U299" s="58"/>
      <c r="V299" s="58"/>
      <c r="W299" s="58"/>
      <c r="X299" s="58"/>
    </row>
    <row r="300" spans="1:24" x14ac:dyDescent="0.25">
      <c r="A300" s="58"/>
      <c r="B300" s="85"/>
      <c r="C300" s="85"/>
      <c r="D300" s="85"/>
      <c r="E300" s="85"/>
      <c r="F300" s="85"/>
      <c r="G300" s="58"/>
      <c r="H300" s="58"/>
      <c r="I300" s="85"/>
      <c r="J300" s="85"/>
      <c r="K300" s="85"/>
      <c r="L300" s="85"/>
      <c r="M300" s="85"/>
      <c r="N300" s="58"/>
      <c r="O300" s="85"/>
      <c r="P300" s="58"/>
      <c r="Q300" s="58"/>
      <c r="R300" s="85"/>
      <c r="S300" s="58"/>
      <c r="T300" s="58"/>
      <c r="U300" s="58"/>
      <c r="V300" s="58"/>
      <c r="W300" s="58"/>
      <c r="X300" s="58"/>
    </row>
    <row r="301" spans="1:24" x14ac:dyDescent="0.25">
      <c r="A301" s="58"/>
      <c r="B301" s="85"/>
      <c r="C301" s="85"/>
      <c r="D301" s="85"/>
      <c r="E301" s="85"/>
      <c r="F301" s="85"/>
      <c r="G301" s="58"/>
      <c r="H301" s="58"/>
      <c r="I301" s="85"/>
      <c r="J301" s="85"/>
      <c r="K301" s="85"/>
      <c r="L301" s="85"/>
      <c r="M301" s="85"/>
      <c r="N301" s="58"/>
      <c r="O301" s="85"/>
      <c r="P301" s="58"/>
      <c r="Q301" s="58"/>
      <c r="R301" s="85"/>
      <c r="S301" s="58"/>
      <c r="T301" s="58"/>
      <c r="U301" s="58"/>
      <c r="V301" s="58"/>
      <c r="W301" s="58"/>
      <c r="X301" s="58"/>
    </row>
    <row r="302" spans="1:24" x14ac:dyDescent="0.25">
      <c r="A302" s="58"/>
      <c r="B302" s="85"/>
      <c r="C302" s="85"/>
      <c r="D302" s="85"/>
      <c r="E302" s="85"/>
      <c r="F302" s="85"/>
      <c r="G302" s="58"/>
      <c r="H302" s="58"/>
      <c r="I302" s="85"/>
      <c r="J302" s="85"/>
      <c r="K302" s="85"/>
      <c r="L302" s="85"/>
      <c r="M302" s="85"/>
      <c r="N302" s="58"/>
      <c r="O302" s="85"/>
      <c r="P302" s="58"/>
      <c r="Q302" s="58"/>
      <c r="R302" s="85"/>
      <c r="S302" s="58"/>
      <c r="T302" s="58"/>
      <c r="U302" s="58"/>
      <c r="V302" s="58"/>
      <c r="W302" s="58"/>
      <c r="X302" s="58"/>
    </row>
    <row r="303" spans="1:24" x14ac:dyDescent="0.25">
      <c r="A303" s="58"/>
      <c r="B303" s="85"/>
      <c r="C303" s="85"/>
      <c r="D303" s="85"/>
      <c r="E303" s="85"/>
      <c r="F303" s="85"/>
      <c r="G303" s="58"/>
      <c r="H303" s="58"/>
      <c r="I303" s="85"/>
      <c r="J303" s="85"/>
      <c r="K303" s="85"/>
      <c r="L303" s="85"/>
      <c r="M303" s="85"/>
      <c r="N303" s="58"/>
      <c r="O303" s="85"/>
      <c r="P303" s="58"/>
      <c r="Q303" s="58"/>
      <c r="R303" s="85"/>
      <c r="S303" s="58"/>
      <c r="T303" s="58"/>
      <c r="U303" s="58"/>
      <c r="V303" s="58"/>
      <c r="W303" s="58"/>
      <c r="X303" s="58"/>
    </row>
    <row r="304" spans="1:24" x14ac:dyDescent="0.25">
      <c r="A304" s="58"/>
      <c r="B304" s="85"/>
      <c r="C304" s="85"/>
      <c r="D304" s="85"/>
      <c r="E304" s="85"/>
      <c r="F304" s="85"/>
      <c r="G304" s="58"/>
      <c r="H304" s="58"/>
      <c r="I304" s="85"/>
      <c r="J304" s="85"/>
      <c r="K304" s="85"/>
      <c r="L304" s="85"/>
      <c r="M304" s="85"/>
      <c r="N304" s="58"/>
      <c r="O304" s="85"/>
      <c r="P304" s="58"/>
      <c r="Q304" s="58"/>
      <c r="R304" s="85"/>
      <c r="S304" s="58"/>
      <c r="T304" s="58"/>
      <c r="U304" s="58"/>
      <c r="V304" s="58"/>
      <c r="W304" s="58"/>
      <c r="X304" s="58"/>
    </row>
    <row r="305" spans="1:24" x14ac:dyDescent="0.25">
      <c r="A305" s="58"/>
      <c r="B305" s="85"/>
      <c r="C305" s="85"/>
      <c r="D305" s="85"/>
      <c r="E305" s="85"/>
      <c r="F305" s="85"/>
      <c r="G305" s="58"/>
      <c r="H305" s="58"/>
      <c r="I305" s="85"/>
      <c r="J305" s="85"/>
      <c r="K305" s="85"/>
      <c r="L305" s="85"/>
      <c r="M305" s="85"/>
      <c r="N305" s="58"/>
      <c r="O305" s="85"/>
      <c r="P305" s="58"/>
      <c r="Q305" s="58"/>
      <c r="R305" s="85"/>
      <c r="S305" s="58"/>
      <c r="T305" s="58"/>
      <c r="U305" s="58"/>
      <c r="V305" s="58"/>
      <c r="W305" s="58"/>
      <c r="X305" s="58"/>
    </row>
    <row r="306" spans="1:24" x14ac:dyDescent="0.25">
      <c r="A306" s="58"/>
      <c r="B306" s="85"/>
      <c r="C306" s="85"/>
      <c r="D306" s="85"/>
      <c r="E306" s="85"/>
      <c r="F306" s="85"/>
      <c r="G306" s="58"/>
      <c r="H306" s="58"/>
      <c r="I306" s="85"/>
      <c r="J306" s="85"/>
      <c r="K306" s="85"/>
      <c r="L306" s="85"/>
      <c r="M306" s="85"/>
      <c r="N306" s="58"/>
      <c r="O306" s="85"/>
      <c r="P306" s="58"/>
      <c r="Q306" s="58"/>
      <c r="R306" s="85"/>
      <c r="S306" s="58"/>
      <c r="T306" s="58"/>
      <c r="U306" s="58"/>
      <c r="V306" s="58"/>
      <c r="W306" s="58"/>
      <c r="X306" s="58"/>
    </row>
    <row r="307" spans="1:24" x14ac:dyDescent="0.25">
      <c r="A307" s="58"/>
      <c r="B307" s="85"/>
      <c r="C307" s="85"/>
      <c r="D307" s="85"/>
      <c r="E307" s="85"/>
      <c r="F307" s="85"/>
      <c r="G307" s="58"/>
      <c r="H307" s="58"/>
      <c r="I307" s="85"/>
      <c r="J307" s="85"/>
      <c r="K307" s="85"/>
      <c r="L307" s="85"/>
      <c r="M307" s="85"/>
      <c r="N307" s="58"/>
      <c r="O307" s="85"/>
      <c r="P307" s="58"/>
      <c r="Q307" s="58"/>
      <c r="R307" s="85"/>
      <c r="S307" s="58"/>
      <c r="T307" s="58"/>
      <c r="U307" s="58"/>
      <c r="V307" s="58"/>
      <c r="W307" s="58"/>
      <c r="X307" s="58"/>
    </row>
    <row r="308" spans="1:24" x14ac:dyDescent="0.25">
      <c r="A308" s="58"/>
      <c r="B308" s="85"/>
      <c r="C308" s="85"/>
      <c r="D308" s="85"/>
      <c r="E308" s="85"/>
      <c r="F308" s="85"/>
      <c r="G308" s="58"/>
      <c r="H308" s="58"/>
      <c r="I308" s="85"/>
      <c r="J308" s="85"/>
      <c r="K308" s="85"/>
      <c r="L308" s="85"/>
      <c r="M308" s="85"/>
      <c r="N308" s="58"/>
      <c r="O308" s="85"/>
      <c r="P308" s="58"/>
      <c r="Q308" s="58"/>
      <c r="R308" s="85"/>
      <c r="S308" s="58"/>
      <c r="T308" s="58"/>
      <c r="U308" s="58"/>
      <c r="V308" s="58"/>
      <c r="W308" s="58"/>
      <c r="X308" s="58"/>
    </row>
    <row r="309" spans="1:24" x14ac:dyDescent="0.25">
      <c r="A309" s="58"/>
      <c r="B309" s="85"/>
      <c r="C309" s="85"/>
      <c r="D309" s="85"/>
      <c r="E309" s="85"/>
      <c r="F309" s="85"/>
      <c r="G309" s="58"/>
      <c r="H309" s="58"/>
      <c r="I309" s="85"/>
      <c r="J309" s="85"/>
      <c r="K309" s="85"/>
      <c r="L309" s="85"/>
      <c r="M309" s="85"/>
      <c r="N309" s="58"/>
      <c r="O309" s="85"/>
      <c r="P309" s="58"/>
      <c r="Q309" s="58"/>
      <c r="R309" s="85"/>
      <c r="S309" s="58"/>
      <c r="T309" s="58"/>
      <c r="U309" s="58"/>
      <c r="V309" s="58"/>
      <c r="W309" s="58"/>
      <c r="X309" s="58"/>
    </row>
    <row r="310" spans="1:24" x14ac:dyDescent="0.25">
      <c r="A310" s="58"/>
      <c r="B310" s="85"/>
      <c r="C310" s="85"/>
      <c r="D310" s="85"/>
      <c r="E310" s="85"/>
      <c r="F310" s="85"/>
      <c r="G310" s="58"/>
      <c r="H310" s="58"/>
      <c r="I310" s="85"/>
      <c r="J310" s="85"/>
      <c r="K310" s="85"/>
      <c r="L310" s="85"/>
      <c r="M310" s="85"/>
      <c r="N310" s="58"/>
      <c r="O310" s="85"/>
      <c r="P310" s="58"/>
      <c r="Q310" s="58"/>
      <c r="R310" s="85"/>
      <c r="S310" s="58"/>
      <c r="T310" s="58"/>
      <c r="U310" s="58"/>
      <c r="V310" s="58"/>
      <c r="W310" s="58"/>
      <c r="X310" s="58"/>
    </row>
    <row r="311" spans="1:24" x14ac:dyDescent="0.25">
      <c r="A311" s="58"/>
      <c r="B311" s="85"/>
      <c r="C311" s="85"/>
      <c r="D311" s="85"/>
      <c r="E311" s="85"/>
      <c r="F311" s="85"/>
      <c r="G311" s="58"/>
      <c r="H311" s="58"/>
      <c r="I311" s="85"/>
      <c r="J311" s="85"/>
      <c r="K311" s="85"/>
      <c r="L311" s="85"/>
      <c r="M311" s="85"/>
      <c r="N311" s="58"/>
      <c r="O311" s="85"/>
      <c r="P311" s="58"/>
      <c r="Q311" s="58"/>
      <c r="R311" s="85"/>
      <c r="S311" s="58"/>
      <c r="T311" s="58"/>
      <c r="U311" s="58"/>
      <c r="V311" s="58"/>
      <c r="W311" s="58"/>
      <c r="X311" s="58"/>
    </row>
    <row r="312" spans="1:24" x14ac:dyDescent="0.25">
      <c r="A312" s="58"/>
      <c r="B312" s="85"/>
      <c r="C312" s="85"/>
      <c r="D312" s="85"/>
      <c r="E312" s="85"/>
      <c r="F312" s="85"/>
      <c r="G312" s="58"/>
      <c r="H312" s="58"/>
      <c r="I312" s="85"/>
      <c r="J312" s="85"/>
      <c r="K312" s="85"/>
      <c r="L312" s="85"/>
      <c r="M312" s="85"/>
      <c r="N312" s="58"/>
      <c r="O312" s="85"/>
      <c r="P312" s="58"/>
      <c r="Q312" s="58"/>
      <c r="R312" s="85"/>
      <c r="S312" s="58"/>
      <c r="T312" s="58"/>
      <c r="U312" s="58"/>
      <c r="V312" s="58"/>
      <c r="W312" s="58"/>
      <c r="X312" s="58"/>
    </row>
    <row r="313" spans="1:24" x14ac:dyDescent="0.25">
      <c r="A313" s="58"/>
      <c r="B313" s="85"/>
      <c r="C313" s="85"/>
      <c r="D313" s="85"/>
      <c r="E313" s="85"/>
      <c r="F313" s="85"/>
      <c r="G313" s="58"/>
      <c r="H313" s="58"/>
      <c r="I313" s="85"/>
      <c r="J313" s="85"/>
      <c r="K313" s="85"/>
      <c r="L313" s="85"/>
      <c r="M313" s="85"/>
      <c r="N313" s="58"/>
      <c r="O313" s="85"/>
      <c r="P313" s="58"/>
      <c r="Q313" s="58"/>
      <c r="R313" s="85"/>
      <c r="S313" s="58"/>
      <c r="T313" s="58"/>
      <c r="U313" s="58"/>
      <c r="V313" s="58"/>
      <c r="W313" s="58"/>
      <c r="X313" s="58"/>
    </row>
    <row r="314" spans="1:24" x14ac:dyDescent="0.25">
      <c r="A314" s="58"/>
      <c r="B314" s="85"/>
      <c r="C314" s="85"/>
      <c r="D314" s="85"/>
      <c r="E314" s="85"/>
      <c r="F314" s="85"/>
      <c r="G314" s="58"/>
      <c r="H314" s="58"/>
      <c r="I314" s="85"/>
      <c r="J314" s="85"/>
      <c r="K314" s="85"/>
      <c r="L314" s="85"/>
      <c r="M314" s="85"/>
      <c r="N314" s="58"/>
      <c r="O314" s="85"/>
      <c r="P314" s="58"/>
      <c r="Q314" s="58"/>
      <c r="R314" s="85"/>
      <c r="S314" s="58"/>
      <c r="T314" s="58"/>
      <c r="U314" s="58"/>
      <c r="V314" s="58"/>
      <c r="W314" s="58"/>
      <c r="X314" s="58"/>
    </row>
    <row r="315" spans="1:24" x14ac:dyDescent="0.25">
      <c r="A315" s="58"/>
      <c r="B315" s="85"/>
      <c r="C315" s="85"/>
      <c r="D315" s="85"/>
      <c r="E315" s="85"/>
      <c r="F315" s="85"/>
      <c r="G315" s="58"/>
      <c r="H315" s="58"/>
      <c r="I315" s="85"/>
      <c r="J315" s="85"/>
      <c r="K315" s="85"/>
      <c r="L315" s="85"/>
      <c r="M315" s="85"/>
      <c r="N315" s="58"/>
      <c r="O315" s="85"/>
      <c r="P315" s="58"/>
      <c r="Q315" s="58"/>
      <c r="R315" s="85"/>
      <c r="S315" s="58"/>
      <c r="T315" s="58"/>
      <c r="U315" s="58"/>
      <c r="V315" s="58"/>
      <c r="W315" s="58"/>
      <c r="X315" s="58"/>
    </row>
    <row r="316" spans="1:24" x14ac:dyDescent="0.25">
      <c r="A316" s="58"/>
      <c r="B316" s="85"/>
      <c r="C316" s="85"/>
      <c r="D316" s="85"/>
      <c r="E316" s="85"/>
      <c r="F316" s="85"/>
      <c r="G316" s="58"/>
      <c r="H316" s="58"/>
      <c r="I316" s="85"/>
      <c r="J316" s="85"/>
      <c r="K316" s="85"/>
      <c r="L316" s="85"/>
      <c r="M316" s="85"/>
      <c r="N316" s="58"/>
      <c r="O316" s="85"/>
      <c r="P316" s="58"/>
      <c r="Q316" s="58"/>
      <c r="R316" s="85"/>
      <c r="S316" s="58"/>
      <c r="T316" s="58"/>
      <c r="U316" s="58"/>
      <c r="V316" s="58"/>
      <c r="W316" s="58"/>
      <c r="X316" s="58"/>
    </row>
    <row r="317" spans="1:24" x14ac:dyDescent="0.25">
      <c r="A317" s="58"/>
      <c r="B317" s="85"/>
      <c r="C317" s="85"/>
      <c r="D317" s="85"/>
      <c r="E317" s="85"/>
      <c r="F317" s="85"/>
      <c r="G317" s="58"/>
      <c r="H317" s="58"/>
      <c r="I317" s="85"/>
      <c r="J317" s="85"/>
      <c r="K317" s="85"/>
      <c r="L317" s="85"/>
      <c r="M317" s="85"/>
      <c r="N317" s="58"/>
      <c r="O317" s="85"/>
      <c r="P317" s="58"/>
      <c r="Q317" s="58"/>
      <c r="R317" s="85"/>
      <c r="S317" s="58"/>
      <c r="T317" s="58"/>
      <c r="U317" s="58"/>
      <c r="V317" s="58"/>
      <c r="W317" s="58"/>
      <c r="X317" s="58"/>
    </row>
    <row r="318" spans="1:24" x14ac:dyDescent="0.25">
      <c r="A318" s="58"/>
      <c r="B318" s="85"/>
      <c r="C318" s="85"/>
      <c r="D318" s="85"/>
      <c r="E318" s="85"/>
      <c r="F318" s="85"/>
      <c r="G318" s="58"/>
      <c r="H318" s="58"/>
      <c r="I318" s="85"/>
      <c r="J318" s="85"/>
      <c r="K318" s="85"/>
      <c r="L318" s="85"/>
      <c r="M318" s="85"/>
      <c r="N318" s="58"/>
      <c r="O318" s="85"/>
      <c r="P318" s="58"/>
      <c r="Q318" s="58"/>
      <c r="R318" s="85"/>
      <c r="S318" s="58"/>
      <c r="T318" s="58"/>
      <c r="U318" s="58"/>
      <c r="V318" s="58"/>
      <c r="W318" s="58"/>
      <c r="X318" s="58"/>
    </row>
    <row r="319" spans="1:24" x14ac:dyDescent="0.25">
      <c r="A319" s="58"/>
      <c r="B319" s="85"/>
      <c r="C319" s="85"/>
      <c r="D319" s="85"/>
      <c r="E319" s="85"/>
      <c r="F319" s="85"/>
      <c r="G319" s="58"/>
      <c r="H319" s="58"/>
      <c r="I319" s="85"/>
      <c r="J319" s="85"/>
      <c r="K319" s="85"/>
      <c r="L319" s="85"/>
      <c r="M319" s="85"/>
      <c r="N319" s="58"/>
      <c r="O319" s="85"/>
      <c r="P319" s="58"/>
      <c r="Q319" s="58"/>
      <c r="R319" s="85"/>
      <c r="S319" s="58"/>
      <c r="T319" s="58"/>
      <c r="U319" s="58"/>
      <c r="V319" s="58"/>
      <c r="W319" s="58"/>
      <c r="X319" s="58"/>
    </row>
    <row r="320" spans="1:24" x14ac:dyDescent="0.25">
      <c r="A320" s="58"/>
      <c r="B320" s="85"/>
      <c r="C320" s="85"/>
      <c r="D320" s="85"/>
      <c r="E320" s="85"/>
      <c r="F320" s="85"/>
      <c r="G320" s="58"/>
      <c r="H320" s="58"/>
      <c r="I320" s="85"/>
      <c r="J320" s="85"/>
      <c r="K320" s="85"/>
      <c r="L320" s="85"/>
      <c r="M320" s="85"/>
      <c r="N320" s="58"/>
      <c r="O320" s="85"/>
      <c r="P320" s="58"/>
      <c r="Q320" s="58"/>
      <c r="R320" s="85"/>
      <c r="S320" s="58"/>
      <c r="T320" s="58"/>
      <c r="U320" s="58"/>
      <c r="V320" s="58"/>
      <c r="W320" s="58"/>
      <c r="X320" s="58"/>
    </row>
    <row r="321" spans="1:24" x14ac:dyDescent="0.25">
      <c r="A321" s="58"/>
      <c r="B321" s="85"/>
      <c r="C321" s="85"/>
      <c r="D321" s="85"/>
      <c r="E321" s="85"/>
      <c r="F321" s="85"/>
      <c r="G321" s="58"/>
      <c r="H321" s="58"/>
      <c r="I321" s="85"/>
      <c r="J321" s="85"/>
      <c r="K321" s="85"/>
      <c r="L321" s="85"/>
      <c r="M321" s="85"/>
      <c r="N321" s="58"/>
      <c r="O321" s="85"/>
      <c r="P321" s="58"/>
      <c r="Q321" s="58"/>
      <c r="R321" s="85"/>
      <c r="S321" s="58"/>
      <c r="T321" s="58"/>
      <c r="U321" s="58"/>
      <c r="V321" s="58"/>
      <c r="W321" s="58"/>
      <c r="X321" s="58"/>
    </row>
    <row r="322" spans="1:24" x14ac:dyDescent="0.25">
      <c r="A322" s="58"/>
      <c r="B322" s="85"/>
      <c r="C322" s="85"/>
      <c r="D322" s="85"/>
      <c r="E322" s="85"/>
      <c r="F322" s="85"/>
      <c r="G322" s="58"/>
      <c r="H322" s="58"/>
      <c r="I322" s="85"/>
      <c r="J322" s="85"/>
      <c r="K322" s="85"/>
      <c r="L322" s="85"/>
      <c r="M322" s="85"/>
      <c r="N322" s="58"/>
      <c r="O322" s="85"/>
      <c r="P322" s="58"/>
      <c r="Q322" s="58"/>
      <c r="R322" s="85"/>
      <c r="S322" s="58"/>
      <c r="T322" s="58"/>
      <c r="U322" s="58"/>
      <c r="V322" s="58"/>
      <c r="W322" s="58"/>
      <c r="X322" s="58"/>
    </row>
    <row r="323" spans="1:24" x14ac:dyDescent="0.25">
      <c r="A323" s="58"/>
      <c r="B323" s="85"/>
      <c r="C323" s="85"/>
      <c r="D323" s="85"/>
      <c r="E323" s="85"/>
      <c r="F323" s="85"/>
      <c r="G323" s="58"/>
      <c r="H323" s="58"/>
      <c r="I323" s="85"/>
      <c r="J323" s="85"/>
      <c r="K323" s="85"/>
      <c r="L323" s="85"/>
      <c r="M323" s="85"/>
      <c r="N323" s="58"/>
      <c r="O323" s="85"/>
      <c r="P323" s="58"/>
      <c r="Q323" s="58"/>
      <c r="R323" s="85"/>
      <c r="S323" s="58"/>
      <c r="T323" s="58"/>
      <c r="U323" s="58"/>
      <c r="V323" s="58"/>
      <c r="W323" s="58"/>
      <c r="X323" s="58"/>
    </row>
    <row r="324" spans="1:24" x14ac:dyDescent="0.25">
      <c r="A324" s="58"/>
      <c r="B324" s="85"/>
      <c r="C324" s="85"/>
      <c r="D324" s="85"/>
      <c r="E324" s="85"/>
      <c r="F324" s="85"/>
      <c r="G324" s="58"/>
      <c r="H324" s="58"/>
      <c r="I324" s="85"/>
      <c r="J324" s="85"/>
      <c r="K324" s="85"/>
      <c r="L324" s="85"/>
      <c r="M324" s="85"/>
      <c r="N324" s="58"/>
      <c r="O324" s="85"/>
      <c r="P324" s="58"/>
      <c r="Q324" s="58"/>
      <c r="R324" s="85"/>
      <c r="S324" s="58"/>
      <c r="T324" s="58"/>
      <c r="U324" s="58"/>
      <c r="V324" s="58"/>
      <c r="W324" s="58"/>
      <c r="X324" s="58"/>
    </row>
    <row r="325" spans="1:24" x14ac:dyDescent="0.25">
      <c r="A325" s="58"/>
      <c r="B325" s="85"/>
      <c r="C325" s="85"/>
      <c r="D325" s="85"/>
      <c r="E325" s="85"/>
      <c r="F325" s="85"/>
      <c r="G325" s="58"/>
      <c r="H325" s="58"/>
      <c r="I325" s="85"/>
      <c r="J325" s="85"/>
      <c r="K325" s="85"/>
      <c r="L325" s="85"/>
      <c r="M325" s="85"/>
      <c r="N325" s="58"/>
      <c r="O325" s="85"/>
      <c r="P325" s="58"/>
      <c r="Q325" s="58"/>
      <c r="R325" s="85"/>
      <c r="S325" s="58"/>
      <c r="T325" s="58"/>
      <c r="U325" s="58"/>
      <c r="V325" s="58"/>
      <c r="W325" s="58"/>
      <c r="X325" s="58"/>
    </row>
    <row r="326" spans="1:24" x14ac:dyDescent="0.25">
      <c r="A326" s="58"/>
      <c r="B326" s="85"/>
      <c r="C326" s="85"/>
      <c r="D326" s="85"/>
      <c r="E326" s="85"/>
      <c r="F326" s="85"/>
      <c r="G326" s="58"/>
      <c r="H326" s="58"/>
      <c r="I326" s="85"/>
      <c r="J326" s="85"/>
      <c r="K326" s="85"/>
      <c r="L326" s="85"/>
      <c r="M326" s="85"/>
      <c r="N326" s="58"/>
      <c r="O326" s="85"/>
      <c r="P326" s="58"/>
      <c r="Q326" s="58"/>
      <c r="R326" s="85"/>
      <c r="S326" s="58"/>
      <c r="T326" s="58"/>
      <c r="U326" s="58"/>
      <c r="V326" s="58"/>
      <c r="W326" s="58"/>
      <c r="X326" s="58"/>
    </row>
    <row r="327" spans="1:24" x14ac:dyDescent="0.25">
      <c r="A327" s="58"/>
      <c r="B327" s="85"/>
      <c r="C327" s="85"/>
      <c r="D327" s="85"/>
      <c r="E327" s="85"/>
      <c r="F327" s="85"/>
      <c r="G327" s="58"/>
      <c r="H327" s="58"/>
      <c r="I327" s="85"/>
      <c r="J327" s="85"/>
      <c r="K327" s="85"/>
      <c r="L327" s="85"/>
      <c r="M327" s="85"/>
      <c r="N327" s="58"/>
      <c r="O327" s="85"/>
      <c r="P327" s="58"/>
      <c r="Q327" s="58"/>
      <c r="R327" s="85"/>
      <c r="S327" s="58"/>
      <c r="T327" s="58"/>
      <c r="U327" s="58"/>
      <c r="V327" s="58"/>
      <c r="W327" s="58"/>
      <c r="X327" s="58"/>
    </row>
    <row r="328" spans="1:24" x14ac:dyDescent="0.25">
      <c r="A328" s="58"/>
      <c r="B328" s="85"/>
      <c r="C328" s="85"/>
      <c r="D328" s="85"/>
      <c r="E328" s="85"/>
      <c r="F328" s="85"/>
      <c r="G328" s="58"/>
      <c r="H328" s="58"/>
      <c r="I328" s="85"/>
      <c r="J328" s="85"/>
      <c r="K328" s="85"/>
      <c r="L328" s="85"/>
      <c r="M328" s="85"/>
      <c r="N328" s="58"/>
      <c r="O328" s="85"/>
      <c r="P328" s="58"/>
      <c r="Q328" s="58"/>
      <c r="R328" s="85"/>
      <c r="S328" s="58"/>
      <c r="T328" s="58"/>
      <c r="U328" s="58"/>
      <c r="V328" s="58"/>
      <c r="W328" s="58"/>
      <c r="X328" s="58"/>
    </row>
    <row r="329" spans="1:24" x14ac:dyDescent="0.25">
      <c r="A329" s="58"/>
      <c r="B329" s="85"/>
      <c r="C329" s="85"/>
      <c r="D329" s="85"/>
      <c r="E329" s="85"/>
      <c r="F329" s="85"/>
      <c r="G329" s="58"/>
      <c r="H329" s="58"/>
      <c r="I329" s="85"/>
      <c r="J329" s="85"/>
      <c r="K329" s="85"/>
      <c r="L329" s="85"/>
      <c r="M329" s="85"/>
      <c r="N329" s="58"/>
      <c r="O329" s="85"/>
      <c r="P329" s="58"/>
      <c r="Q329" s="58"/>
      <c r="R329" s="85"/>
      <c r="S329" s="58"/>
      <c r="T329" s="58"/>
      <c r="U329" s="58"/>
      <c r="V329" s="58"/>
      <c r="W329" s="58"/>
      <c r="X329" s="58"/>
    </row>
    <row r="330" spans="1:24" x14ac:dyDescent="0.25">
      <c r="A330" s="58"/>
      <c r="B330" s="85"/>
      <c r="C330" s="85"/>
      <c r="D330" s="85"/>
      <c r="E330" s="85"/>
      <c r="F330" s="85"/>
      <c r="G330" s="58"/>
      <c r="H330" s="58"/>
      <c r="I330" s="85"/>
      <c r="J330" s="85"/>
      <c r="K330" s="85"/>
      <c r="L330" s="85"/>
      <c r="M330" s="85"/>
      <c r="N330" s="58"/>
      <c r="O330" s="85"/>
      <c r="P330" s="58"/>
      <c r="Q330" s="58"/>
      <c r="R330" s="85"/>
      <c r="S330" s="58"/>
      <c r="T330" s="58"/>
      <c r="U330" s="58"/>
      <c r="V330" s="58"/>
      <c r="W330" s="58"/>
      <c r="X330" s="58"/>
    </row>
    <row r="331" spans="1:24" x14ac:dyDescent="0.25">
      <c r="A331" s="58"/>
      <c r="B331" s="85"/>
      <c r="C331" s="85"/>
      <c r="D331" s="85"/>
      <c r="E331" s="85"/>
      <c r="F331" s="85"/>
      <c r="G331" s="58"/>
      <c r="H331" s="58"/>
      <c r="I331" s="85"/>
      <c r="J331" s="85"/>
      <c r="K331" s="85"/>
      <c r="L331" s="85"/>
      <c r="M331" s="85"/>
      <c r="N331" s="58"/>
      <c r="O331" s="85"/>
      <c r="P331" s="58"/>
      <c r="Q331" s="58"/>
      <c r="R331" s="85"/>
      <c r="S331" s="58"/>
      <c r="T331" s="58"/>
      <c r="U331" s="58"/>
      <c r="V331" s="58"/>
      <c r="W331" s="58"/>
      <c r="X331" s="58"/>
    </row>
    <row r="332" spans="1:24" x14ac:dyDescent="0.25">
      <c r="A332" s="58"/>
      <c r="B332" s="85"/>
      <c r="C332" s="85"/>
      <c r="D332" s="85"/>
      <c r="E332" s="85"/>
      <c r="F332" s="85"/>
      <c r="G332" s="58"/>
      <c r="H332" s="58"/>
      <c r="I332" s="85"/>
      <c r="J332" s="85"/>
      <c r="K332" s="85"/>
      <c r="L332" s="85"/>
      <c r="M332" s="85"/>
      <c r="N332" s="58"/>
      <c r="O332" s="85"/>
      <c r="P332" s="58"/>
      <c r="Q332" s="58"/>
      <c r="R332" s="85"/>
      <c r="S332" s="58"/>
      <c r="T332" s="58"/>
      <c r="U332" s="58"/>
      <c r="V332" s="58"/>
      <c r="W332" s="58"/>
      <c r="X332" s="58"/>
    </row>
    <row r="333" spans="1:24" x14ac:dyDescent="0.25">
      <c r="A333" s="58"/>
      <c r="B333" s="85"/>
      <c r="C333" s="85"/>
      <c r="D333" s="85"/>
      <c r="E333" s="85"/>
      <c r="F333" s="85"/>
      <c r="G333" s="58"/>
      <c r="H333" s="58"/>
      <c r="I333" s="85"/>
      <c r="J333" s="85"/>
      <c r="K333" s="85"/>
      <c r="L333" s="85"/>
      <c r="M333" s="85"/>
      <c r="N333" s="58"/>
      <c r="O333" s="85"/>
      <c r="P333" s="58"/>
      <c r="Q333" s="58"/>
      <c r="R333" s="85"/>
      <c r="S333" s="58"/>
      <c r="T333" s="58"/>
      <c r="U333" s="58"/>
      <c r="V333" s="58"/>
      <c r="W333" s="58"/>
      <c r="X333" s="58"/>
    </row>
    <row r="334" spans="1:24" x14ac:dyDescent="0.25">
      <c r="A334" s="58"/>
      <c r="B334" s="85"/>
      <c r="C334" s="85"/>
      <c r="D334" s="85"/>
      <c r="E334" s="85"/>
      <c r="F334" s="85"/>
      <c r="G334" s="58"/>
      <c r="H334" s="58"/>
      <c r="I334" s="85"/>
      <c r="J334" s="85"/>
      <c r="K334" s="85"/>
      <c r="L334" s="85"/>
      <c r="M334" s="85"/>
      <c r="N334" s="58"/>
      <c r="O334" s="85"/>
      <c r="P334" s="58"/>
      <c r="Q334" s="58"/>
      <c r="R334" s="85"/>
      <c r="S334" s="58"/>
      <c r="T334" s="58"/>
      <c r="U334" s="58"/>
      <c r="V334" s="58"/>
      <c r="W334" s="58"/>
      <c r="X334" s="58"/>
    </row>
    <row r="335" spans="1:24" x14ac:dyDescent="0.25">
      <c r="A335" s="58"/>
      <c r="B335" s="85"/>
      <c r="C335" s="85"/>
      <c r="D335" s="85"/>
      <c r="E335" s="85"/>
      <c r="F335" s="85"/>
      <c r="G335" s="58"/>
      <c r="H335" s="58"/>
      <c r="I335" s="85"/>
      <c r="J335" s="85"/>
      <c r="K335" s="85"/>
      <c r="L335" s="85"/>
      <c r="M335" s="85"/>
      <c r="N335" s="58"/>
      <c r="O335" s="85"/>
      <c r="P335" s="58"/>
      <c r="Q335" s="58"/>
      <c r="R335" s="85"/>
      <c r="S335" s="58"/>
      <c r="T335" s="58"/>
      <c r="U335" s="58"/>
      <c r="V335" s="58"/>
      <c r="W335" s="58"/>
      <c r="X335" s="58"/>
    </row>
    <row r="336" spans="1:24" x14ac:dyDescent="0.25">
      <c r="A336" s="58"/>
      <c r="B336" s="85"/>
      <c r="C336" s="85"/>
      <c r="D336" s="85"/>
      <c r="E336" s="85"/>
      <c r="F336" s="85"/>
      <c r="G336" s="58"/>
      <c r="H336" s="58"/>
      <c r="I336" s="85"/>
      <c r="J336" s="85"/>
      <c r="K336" s="85"/>
      <c r="L336" s="85"/>
      <c r="M336" s="85"/>
      <c r="N336" s="58"/>
      <c r="O336" s="85"/>
      <c r="P336" s="58"/>
      <c r="Q336" s="58"/>
      <c r="R336" s="85"/>
      <c r="S336" s="58"/>
      <c r="T336" s="58"/>
      <c r="U336" s="58"/>
      <c r="V336" s="58"/>
      <c r="W336" s="58"/>
      <c r="X336" s="58"/>
    </row>
    <row r="337" spans="1:24" x14ac:dyDescent="0.25">
      <c r="A337" s="58"/>
      <c r="B337" s="85"/>
      <c r="C337" s="85"/>
      <c r="D337" s="85"/>
      <c r="E337" s="85"/>
      <c r="F337" s="85"/>
      <c r="G337" s="58"/>
      <c r="H337" s="58"/>
      <c r="I337" s="85"/>
      <c r="J337" s="85"/>
      <c r="K337" s="85"/>
      <c r="L337" s="85"/>
      <c r="M337" s="85"/>
      <c r="N337" s="58"/>
      <c r="O337" s="85"/>
      <c r="P337" s="58"/>
      <c r="Q337" s="58"/>
      <c r="R337" s="85"/>
      <c r="S337" s="58"/>
      <c r="T337" s="58"/>
      <c r="U337" s="58"/>
      <c r="V337" s="58"/>
      <c r="W337" s="58"/>
      <c r="X337" s="58"/>
    </row>
    <row r="338" spans="1:24" x14ac:dyDescent="0.25">
      <c r="A338" s="58"/>
      <c r="B338" s="85"/>
      <c r="C338" s="85"/>
      <c r="D338" s="85"/>
      <c r="E338" s="85"/>
      <c r="F338" s="85"/>
      <c r="G338" s="58"/>
      <c r="H338" s="58"/>
      <c r="I338" s="85"/>
      <c r="J338" s="85"/>
      <c r="K338" s="85"/>
      <c r="L338" s="85"/>
      <c r="M338" s="85"/>
      <c r="N338" s="58"/>
      <c r="O338" s="85"/>
      <c r="P338" s="58"/>
      <c r="Q338" s="58"/>
      <c r="R338" s="85"/>
      <c r="S338" s="58"/>
      <c r="T338" s="58"/>
      <c r="U338" s="58"/>
      <c r="V338" s="58"/>
      <c r="W338" s="58"/>
      <c r="X338" s="58"/>
    </row>
    <row r="339" spans="1:24" x14ac:dyDescent="0.25">
      <c r="A339" s="58"/>
      <c r="B339" s="85"/>
      <c r="C339" s="85"/>
      <c r="D339" s="85"/>
      <c r="E339" s="85"/>
      <c r="F339" s="85"/>
      <c r="G339" s="58"/>
      <c r="H339" s="58"/>
      <c r="I339" s="85"/>
      <c r="J339" s="85"/>
      <c r="K339" s="85"/>
      <c r="L339" s="85"/>
      <c r="M339" s="85"/>
      <c r="N339" s="58"/>
      <c r="O339" s="85"/>
      <c r="P339" s="58"/>
      <c r="Q339" s="58"/>
      <c r="R339" s="85"/>
      <c r="S339" s="58"/>
      <c r="T339" s="58"/>
      <c r="U339" s="58"/>
      <c r="V339" s="58"/>
      <c r="W339" s="58"/>
      <c r="X339" s="58"/>
    </row>
    <row r="340" spans="1:24" x14ac:dyDescent="0.25">
      <c r="A340" s="58"/>
      <c r="B340" s="85"/>
      <c r="C340" s="85"/>
      <c r="D340" s="85"/>
      <c r="E340" s="85"/>
      <c r="F340" s="85"/>
      <c r="G340" s="58"/>
      <c r="H340" s="58"/>
      <c r="I340" s="85"/>
      <c r="J340" s="85"/>
      <c r="K340" s="85"/>
      <c r="L340" s="85"/>
      <c r="M340" s="85"/>
      <c r="N340" s="58"/>
      <c r="O340" s="85"/>
      <c r="P340" s="58"/>
      <c r="Q340" s="58"/>
      <c r="R340" s="85"/>
      <c r="S340" s="58"/>
      <c r="T340" s="58"/>
      <c r="U340" s="58"/>
      <c r="V340" s="58"/>
      <c r="W340" s="58"/>
      <c r="X340" s="58"/>
    </row>
    <row r="341" spans="1:24" x14ac:dyDescent="0.25">
      <c r="A341" s="58"/>
      <c r="B341" s="85"/>
      <c r="C341" s="85"/>
      <c r="D341" s="85"/>
      <c r="E341" s="85"/>
      <c r="F341" s="85"/>
      <c r="G341" s="58"/>
      <c r="H341" s="58"/>
      <c r="I341" s="85"/>
      <c r="J341" s="85"/>
      <c r="K341" s="85"/>
      <c r="L341" s="85"/>
      <c r="M341" s="85"/>
      <c r="N341" s="58"/>
      <c r="O341" s="85"/>
      <c r="P341" s="58"/>
      <c r="Q341" s="58"/>
      <c r="R341" s="85"/>
      <c r="S341" s="58"/>
      <c r="T341" s="58"/>
      <c r="U341" s="58"/>
      <c r="V341" s="58"/>
      <c r="W341" s="58"/>
      <c r="X341" s="58"/>
    </row>
    <row r="342" spans="1:24" x14ac:dyDescent="0.25">
      <c r="A342" s="58"/>
      <c r="B342" s="85"/>
      <c r="C342" s="85"/>
      <c r="D342" s="85"/>
      <c r="E342" s="85"/>
      <c r="F342" s="85"/>
      <c r="G342" s="58"/>
      <c r="H342" s="58"/>
      <c r="I342" s="85"/>
      <c r="J342" s="85"/>
      <c r="K342" s="85"/>
      <c r="L342" s="85"/>
      <c r="M342" s="85"/>
      <c r="N342" s="58"/>
      <c r="O342" s="85"/>
      <c r="P342" s="58"/>
      <c r="Q342" s="58"/>
      <c r="R342" s="85"/>
      <c r="S342" s="58"/>
      <c r="T342" s="58"/>
      <c r="U342" s="58"/>
      <c r="V342" s="58"/>
      <c r="W342" s="58"/>
      <c r="X342" s="58"/>
    </row>
    <row r="343" spans="1:24" x14ac:dyDescent="0.25">
      <c r="A343" s="58"/>
      <c r="B343" s="85"/>
      <c r="C343" s="85"/>
      <c r="D343" s="85"/>
      <c r="E343" s="85"/>
      <c r="F343" s="85"/>
      <c r="G343" s="58"/>
      <c r="H343" s="58"/>
      <c r="I343" s="85"/>
      <c r="J343" s="85"/>
      <c r="K343" s="85"/>
      <c r="L343" s="85"/>
      <c r="M343" s="85"/>
      <c r="N343" s="58"/>
      <c r="O343" s="85"/>
      <c r="P343" s="58"/>
      <c r="Q343" s="58"/>
      <c r="R343" s="85"/>
      <c r="S343" s="58"/>
      <c r="T343" s="58"/>
      <c r="U343" s="58"/>
      <c r="V343" s="58"/>
      <c r="W343" s="58"/>
      <c r="X343" s="58"/>
    </row>
    <row r="344" spans="1:24" x14ac:dyDescent="0.25">
      <c r="A344" s="58"/>
      <c r="B344" s="85"/>
      <c r="C344" s="85"/>
      <c r="D344" s="85"/>
      <c r="E344" s="85"/>
      <c r="F344" s="85"/>
      <c r="G344" s="58"/>
      <c r="H344" s="58"/>
      <c r="I344" s="85"/>
      <c r="J344" s="85"/>
      <c r="K344" s="85"/>
      <c r="L344" s="85"/>
      <c r="M344" s="85"/>
      <c r="N344" s="58"/>
      <c r="O344" s="85"/>
      <c r="P344" s="58"/>
      <c r="Q344" s="58"/>
      <c r="R344" s="85"/>
      <c r="S344" s="58"/>
      <c r="T344" s="58"/>
      <c r="U344" s="58"/>
      <c r="V344" s="58"/>
      <c r="W344" s="58"/>
      <c r="X344" s="58"/>
    </row>
    <row r="345" spans="1:24" x14ac:dyDescent="0.25">
      <c r="A345" s="58"/>
      <c r="B345" s="85"/>
      <c r="C345" s="85"/>
      <c r="D345" s="85"/>
      <c r="E345" s="85"/>
      <c r="F345" s="85"/>
      <c r="G345" s="58"/>
      <c r="H345" s="58"/>
      <c r="I345" s="85"/>
      <c r="J345" s="85"/>
      <c r="K345" s="85"/>
      <c r="L345" s="85"/>
      <c r="M345" s="85"/>
      <c r="N345" s="58"/>
      <c r="O345" s="85"/>
      <c r="P345" s="58"/>
      <c r="Q345" s="58"/>
      <c r="R345" s="85"/>
      <c r="S345" s="58"/>
      <c r="T345" s="58"/>
      <c r="U345" s="58"/>
      <c r="V345" s="58"/>
      <c r="W345" s="58"/>
      <c r="X345" s="58"/>
    </row>
    <row r="346" spans="1:24" x14ac:dyDescent="0.25">
      <c r="A346" s="58"/>
      <c r="B346" s="85"/>
      <c r="C346" s="85"/>
      <c r="D346" s="85"/>
      <c r="E346" s="85"/>
      <c r="F346" s="85"/>
      <c r="G346" s="58"/>
      <c r="H346" s="58"/>
      <c r="I346" s="85"/>
      <c r="J346" s="85"/>
      <c r="K346" s="85"/>
      <c r="L346" s="85"/>
      <c r="M346" s="85"/>
      <c r="N346" s="58"/>
      <c r="O346" s="85"/>
      <c r="P346" s="58"/>
      <c r="Q346" s="58"/>
      <c r="R346" s="85"/>
      <c r="S346" s="58"/>
      <c r="T346" s="58"/>
      <c r="U346" s="58"/>
      <c r="V346" s="58"/>
      <c r="W346" s="58"/>
      <c r="X346" s="58"/>
    </row>
    <row r="347" spans="1:24" x14ac:dyDescent="0.25">
      <c r="A347" s="58"/>
      <c r="B347" s="85"/>
      <c r="C347" s="85"/>
      <c r="D347" s="85"/>
      <c r="E347" s="85"/>
      <c r="F347" s="85"/>
      <c r="G347" s="58"/>
      <c r="H347" s="58"/>
      <c r="I347" s="85"/>
      <c r="J347" s="85"/>
      <c r="K347" s="85"/>
      <c r="L347" s="85"/>
      <c r="M347" s="85"/>
      <c r="N347" s="58"/>
      <c r="O347" s="85"/>
      <c r="P347" s="58"/>
      <c r="Q347" s="58"/>
      <c r="R347" s="85"/>
      <c r="S347" s="58"/>
      <c r="T347" s="58"/>
      <c r="U347" s="58"/>
      <c r="V347" s="58"/>
      <c r="W347" s="58"/>
      <c r="X347" s="58"/>
    </row>
    <row r="348" spans="1:24" x14ac:dyDescent="0.25">
      <c r="A348" s="58"/>
      <c r="B348" s="85"/>
      <c r="C348" s="85"/>
      <c r="D348" s="85"/>
      <c r="E348" s="85"/>
      <c r="F348" s="85"/>
      <c r="G348" s="58"/>
      <c r="H348" s="58"/>
      <c r="I348" s="85"/>
      <c r="J348" s="85"/>
      <c r="K348" s="85"/>
      <c r="L348" s="85"/>
      <c r="M348" s="85"/>
      <c r="N348" s="58"/>
      <c r="O348" s="85"/>
      <c r="P348" s="58"/>
      <c r="Q348" s="58"/>
      <c r="R348" s="85"/>
      <c r="S348" s="58"/>
      <c r="T348" s="58"/>
      <c r="U348" s="58"/>
      <c r="V348" s="58"/>
      <c r="W348" s="58"/>
      <c r="X348" s="58"/>
    </row>
    <row r="349" spans="1:24" x14ac:dyDescent="0.25">
      <c r="A349" s="58"/>
      <c r="B349" s="85"/>
      <c r="C349" s="85"/>
      <c r="D349" s="85"/>
      <c r="E349" s="85"/>
      <c r="F349" s="85"/>
      <c r="G349" s="58"/>
      <c r="H349" s="58"/>
      <c r="I349" s="85"/>
      <c r="J349" s="85"/>
      <c r="K349" s="85"/>
      <c r="L349" s="85"/>
      <c r="M349" s="85"/>
      <c r="N349" s="58"/>
      <c r="O349" s="85"/>
      <c r="P349" s="58"/>
      <c r="Q349" s="58"/>
      <c r="R349" s="85"/>
      <c r="S349" s="58"/>
      <c r="T349" s="58"/>
      <c r="U349" s="58"/>
      <c r="V349" s="58"/>
      <c r="W349" s="58"/>
      <c r="X349" s="58"/>
    </row>
    <row r="350" spans="1:24" x14ac:dyDescent="0.25">
      <c r="A350" s="58"/>
      <c r="B350" s="85"/>
      <c r="C350" s="85"/>
      <c r="D350" s="85"/>
      <c r="E350" s="85"/>
      <c r="F350" s="85"/>
      <c r="G350" s="58"/>
      <c r="H350" s="58"/>
      <c r="I350" s="85"/>
      <c r="J350" s="85"/>
      <c r="K350" s="85"/>
      <c r="L350" s="85"/>
      <c r="M350" s="85"/>
      <c r="N350" s="58"/>
      <c r="O350" s="85"/>
      <c r="P350" s="58"/>
      <c r="Q350" s="58"/>
      <c r="R350" s="85"/>
      <c r="S350" s="58"/>
      <c r="T350" s="58"/>
      <c r="U350" s="58"/>
      <c r="V350" s="58"/>
      <c r="W350" s="58"/>
      <c r="X350" s="58"/>
    </row>
    <row r="351" spans="1:24" x14ac:dyDescent="0.25">
      <c r="A351" s="58"/>
      <c r="B351" s="85"/>
      <c r="C351" s="85"/>
      <c r="D351" s="85"/>
      <c r="E351" s="85"/>
      <c r="F351" s="85"/>
      <c r="G351" s="58"/>
      <c r="H351" s="58"/>
      <c r="I351" s="85"/>
      <c r="J351" s="85"/>
      <c r="K351" s="85"/>
      <c r="L351" s="85"/>
      <c r="M351" s="85"/>
      <c r="N351" s="58"/>
      <c r="O351" s="85"/>
      <c r="P351" s="58"/>
      <c r="Q351" s="58"/>
      <c r="R351" s="85"/>
      <c r="S351" s="58"/>
      <c r="T351" s="58"/>
      <c r="U351" s="58"/>
      <c r="V351" s="58"/>
      <c r="W351" s="58"/>
      <c r="X351" s="58"/>
    </row>
    <row r="352" spans="1:24" x14ac:dyDescent="0.25">
      <c r="A352" s="58"/>
      <c r="B352" s="85"/>
      <c r="C352" s="85"/>
      <c r="D352" s="85"/>
      <c r="E352" s="85"/>
      <c r="F352" s="85"/>
      <c r="G352" s="58"/>
      <c r="H352" s="58"/>
      <c r="I352" s="85"/>
      <c r="J352" s="85"/>
      <c r="K352" s="85"/>
      <c r="L352" s="85"/>
      <c r="M352" s="85"/>
      <c r="N352" s="58"/>
      <c r="O352" s="85"/>
      <c r="P352" s="58"/>
      <c r="Q352" s="58"/>
      <c r="R352" s="85"/>
      <c r="S352" s="58"/>
      <c r="T352" s="58"/>
      <c r="U352" s="58"/>
      <c r="V352" s="58"/>
      <c r="W352" s="58"/>
      <c r="X352" s="58"/>
    </row>
    <row r="353" spans="1:24" x14ac:dyDescent="0.25">
      <c r="A353" s="58"/>
      <c r="B353" s="85"/>
      <c r="C353" s="85"/>
      <c r="D353" s="85"/>
      <c r="E353" s="85"/>
      <c r="F353" s="85"/>
      <c r="G353" s="58"/>
      <c r="H353" s="58"/>
      <c r="I353" s="85"/>
      <c r="J353" s="85"/>
      <c r="K353" s="85"/>
      <c r="L353" s="85"/>
      <c r="M353" s="85"/>
      <c r="N353" s="58"/>
      <c r="O353" s="85"/>
      <c r="P353" s="58"/>
      <c r="Q353" s="58"/>
      <c r="R353" s="85"/>
      <c r="S353" s="58"/>
      <c r="T353" s="58"/>
      <c r="U353" s="58"/>
      <c r="V353" s="58"/>
      <c r="W353" s="58"/>
      <c r="X353" s="58"/>
    </row>
    <row r="354" spans="1:24" x14ac:dyDescent="0.25">
      <c r="A354" s="58"/>
      <c r="B354" s="85"/>
      <c r="C354" s="85"/>
      <c r="D354" s="85"/>
      <c r="E354" s="85"/>
      <c r="F354" s="85"/>
      <c r="G354" s="58"/>
      <c r="H354" s="58"/>
      <c r="I354" s="85"/>
      <c r="J354" s="85"/>
      <c r="K354" s="85"/>
      <c r="L354" s="85"/>
      <c r="M354" s="85"/>
      <c r="N354" s="58"/>
      <c r="O354" s="85"/>
      <c r="P354" s="58"/>
      <c r="Q354" s="58"/>
      <c r="R354" s="85"/>
      <c r="S354" s="58"/>
      <c r="T354" s="58"/>
      <c r="U354" s="58"/>
      <c r="V354" s="58"/>
      <c r="W354" s="58"/>
      <c r="X354" s="58"/>
    </row>
    <row r="355" spans="1:24" x14ac:dyDescent="0.25">
      <c r="A355" s="58"/>
      <c r="B355" s="85"/>
      <c r="C355" s="85"/>
      <c r="D355" s="85"/>
      <c r="E355" s="85"/>
      <c r="F355" s="85"/>
      <c r="G355" s="58"/>
      <c r="H355" s="58"/>
      <c r="I355" s="85"/>
      <c r="J355" s="85"/>
      <c r="K355" s="85"/>
      <c r="L355" s="85"/>
      <c r="M355" s="85"/>
      <c r="N355" s="58"/>
      <c r="O355" s="85"/>
      <c r="P355" s="58"/>
      <c r="Q355" s="58"/>
      <c r="R355" s="85"/>
      <c r="S355" s="58"/>
      <c r="T355" s="58"/>
      <c r="U355" s="58"/>
      <c r="V355" s="58"/>
      <c r="W355" s="58"/>
      <c r="X355" s="58"/>
    </row>
    <row r="356" spans="1:24" x14ac:dyDescent="0.25">
      <c r="A356" s="58"/>
      <c r="B356" s="85"/>
      <c r="C356" s="85"/>
      <c r="D356" s="85"/>
      <c r="E356" s="85"/>
      <c r="F356" s="85"/>
      <c r="G356" s="58"/>
      <c r="H356" s="58"/>
      <c r="I356" s="85"/>
      <c r="J356" s="85"/>
      <c r="K356" s="85"/>
      <c r="L356" s="85"/>
      <c r="M356" s="85"/>
      <c r="N356" s="58"/>
      <c r="O356" s="85"/>
      <c r="P356" s="58"/>
      <c r="Q356" s="58"/>
      <c r="R356" s="85"/>
      <c r="S356" s="58"/>
      <c r="T356" s="58"/>
      <c r="U356" s="58"/>
      <c r="V356" s="58"/>
      <c r="W356" s="58"/>
      <c r="X356" s="58"/>
    </row>
    <row r="357" spans="1:24" x14ac:dyDescent="0.25">
      <c r="A357" s="58"/>
      <c r="B357" s="85"/>
      <c r="C357" s="85"/>
      <c r="D357" s="85"/>
      <c r="E357" s="85"/>
      <c r="F357" s="85"/>
      <c r="G357" s="58"/>
      <c r="H357" s="58"/>
      <c r="I357" s="85"/>
      <c r="J357" s="85"/>
      <c r="K357" s="85"/>
      <c r="L357" s="85"/>
      <c r="M357" s="85"/>
      <c r="N357" s="58"/>
      <c r="O357" s="85"/>
      <c r="P357" s="58"/>
      <c r="Q357" s="58"/>
      <c r="R357" s="85"/>
      <c r="S357" s="58"/>
      <c r="T357" s="58"/>
      <c r="U357" s="58"/>
      <c r="V357" s="58"/>
      <c r="W357" s="58"/>
      <c r="X357" s="58"/>
    </row>
    <row r="358" spans="1:24" x14ac:dyDescent="0.25">
      <c r="A358" s="58"/>
      <c r="B358" s="85"/>
      <c r="C358" s="85"/>
      <c r="D358" s="85"/>
      <c r="E358" s="85"/>
      <c r="F358" s="85"/>
      <c r="G358" s="58"/>
      <c r="H358" s="58"/>
      <c r="I358" s="85"/>
      <c r="J358" s="85"/>
      <c r="K358" s="85"/>
      <c r="L358" s="85"/>
      <c r="M358" s="85"/>
      <c r="N358" s="58"/>
      <c r="O358" s="85"/>
      <c r="P358" s="58"/>
      <c r="Q358" s="58"/>
      <c r="R358" s="85"/>
      <c r="S358" s="58"/>
      <c r="T358" s="58"/>
      <c r="U358" s="58"/>
      <c r="V358" s="58"/>
      <c r="W358" s="58"/>
      <c r="X358" s="58"/>
    </row>
    <row r="359" spans="1:24" x14ac:dyDescent="0.25">
      <c r="A359" s="58"/>
      <c r="B359" s="85"/>
      <c r="C359" s="85"/>
      <c r="D359" s="85"/>
      <c r="E359" s="85"/>
      <c r="F359" s="85"/>
      <c r="G359" s="58"/>
      <c r="H359" s="58"/>
      <c r="I359" s="85"/>
      <c r="J359" s="85"/>
      <c r="K359" s="85"/>
      <c r="L359" s="85"/>
      <c r="M359" s="85"/>
      <c r="N359" s="58"/>
      <c r="O359" s="85"/>
      <c r="P359" s="58"/>
      <c r="Q359" s="58"/>
      <c r="R359" s="85"/>
      <c r="S359" s="58"/>
      <c r="T359" s="58"/>
      <c r="U359" s="58"/>
      <c r="V359" s="58"/>
      <c r="W359" s="58"/>
      <c r="X359" s="58"/>
    </row>
    <row r="360" spans="1:24" x14ac:dyDescent="0.25">
      <c r="A360" s="58"/>
      <c r="B360" s="85"/>
      <c r="C360" s="85"/>
      <c r="D360" s="85"/>
      <c r="E360" s="85"/>
      <c r="F360" s="85"/>
      <c r="G360" s="58"/>
      <c r="H360" s="58"/>
      <c r="I360" s="85"/>
      <c r="J360" s="85"/>
      <c r="K360" s="85"/>
      <c r="L360" s="85"/>
      <c r="M360" s="85"/>
      <c r="N360" s="58"/>
      <c r="O360" s="85"/>
      <c r="P360" s="58"/>
      <c r="Q360" s="58"/>
      <c r="R360" s="85"/>
      <c r="S360" s="58"/>
      <c r="T360" s="58"/>
      <c r="U360" s="58"/>
      <c r="V360" s="58"/>
      <c r="W360" s="58"/>
      <c r="X360" s="58"/>
    </row>
    <row r="361" spans="1:24" x14ac:dyDescent="0.25">
      <c r="A361" s="58"/>
      <c r="B361" s="85"/>
      <c r="C361" s="85"/>
      <c r="D361" s="85"/>
      <c r="E361" s="85"/>
      <c r="F361" s="85"/>
      <c r="G361" s="58"/>
      <c r="H361" s="58"/>
      <c r="I361" s="85"/>
      <c r="J361" s="85"/>
      <c r="K361" s="85"/>
      <c r="L361" s="85"/>
      <c r="M361" s="85"/>
      <c r="N361" s="58"/>
      <c r="O361" s="85"/>
      <c r="P361" s="58"/>
      <c r="Q361" s="58"/>
      <c r="R361" s="85"/>
      <c r="S361" s="58"/>
      <c r="T361" s="58"/>
      <c r="U361" s="58"/>
      <c r="V361" s="58"/>
      <c r="W361" s="58"/>
      <c r="X361" s="58"/>
    </row>
    <row r="362" spans="1:24" x14ac:dyDescent="0.25">
      <c r="A362" s="58"/>
      <c r="B362" s="85"/>
      <c r="C362" s="85"/>
      <c r="D362" s="85"/>
      <c r="E362" s="85"/>
      <c r="F362" s="85"/>
      <c r="G362" s="58"/>
      <c r="H362" s="58"/>
      <c r="I362" s="85"/>
      <c r="J362" s="85"/>
      <c r="K362" s="85"/>
      <c r="L362" s="85"/>
      <c r="M362" s="85"/>
      <c r="N362" s="58"/>
      <c r="O362" s="85"/>
      <c r="P362" s="58"/>
      <c r="Q362" s="58"/>
      <c r="R362" s="85"/>
      <c r="S362" s="58"/>
      <c r="T362" s="58"/>
      <c r="U362" s="58"/>
      <c r="V362" s="58"/>
      <c r="W362" s="58"/>
      <c r="X362" s="58"/>
    </row>
  </sheetData>
  <sheetProtection selectLockedCells="1" selectUnlockedCells="1"/>
  <mergeCells count="110">
    <mergeCell ref="F33:G33"/>
    <mergeCell ref="H33:I33"/>
    <mergeCell ref="F34:G34"/>
    <mergeCell ref="H34:I34"/>
    <mergeCell ref="F35:G35"/>
    <mergeCell ref="H35:I35"/>
    <mergeCell ref="F36:G36"/>
    <mergeCell ref="H36:I36"/>
    <mergeCell ref="FQ31:GL31"/>
    <mergeCell ref="GM31:HH31"/>
    <mergeCell ref="HI31:ID31"/>
    <mergeCell ref="IE31:IR31"/>
    <mergeCell ref="F32:G32"/>
    <mergeCell ref="H32:I32"/>
    <mergeCell ref="AO31:BJ31"/>
    <mergeCell ref="BK31:CF31"/>
    <mergeCell ref="CG31:DB31"/>
    <mergeCell ref="DC31:DX31"/>
    <mergeCell ref="DY31:ET31"/>
    <mergeCell ref="EU31:FP31"/>
    <mergeCell ref="F30:G30"/>
    <mergeCell ref="H30:I30"/>
    <mergeCell ref="J30:M30"/>
    <mergeCell ref="P30:Q30"/>
    <mergeCell ref="B31:S31"/>
    <mergeCell ref="X31:AN31"/>
    <mergeCell ref="E26:E30"/>
    <mergeCell ref="F26:G26"/>
    <mergeCell ref="F27:G27"/>
    <mergeCell ref="H27:I27"/>
    <mergeCell ref="J27:M27"/>
    <mergeCell ref="P27:Q27"/>
    <mergeCell ref="H28:I28"/>
    <mergeCell ref="J28:M28"/>
    <mergeCell ref="P28:Q28"/>
    <mergeCell ref="F29:G29"/>
    <mergeCell ref="H29:I29"/>
    <mergeCell ref="J29:M29"/>
    <mergeCell ref="P29:Q29"/>
    <mergeCell ref="F28:G28"/>
    <mergeCell ref="F24:G25"/>
    <mergeCell ref="H24:I25"/>
    <mergeCell ref="J24:M24"/>
    <mergeCell ref="P24:Q24"/>
    <mergeCell ref="J25:M25"/>
    <mergeCell ref="P25:Q25"/>
    <mergeCell ref="H26:I26"/>
    <mergeCell ref="J26:M26"/>
    <mergeCell ref="P26:Q26"/>
    <mergeCell ref="GM20:HH20"/>
    <mergeCell ref="HI20:ID20"/>
    <mergeCell ref="IE20:IR20"/>
    <mergeCell ref="J21:R21"/>
    <mergeCell ref="F22:I22"/>
    <mergeCell ref="J22:M22"/>
    <mergeCell ref="P22:Q22"/>
    <mergeCell ref="F23:I23"/>
    <mergeCell ref="J23:M23"/>
    <mergeCell ref="P23:Q23"/>
    <mergeCell ref="B20:S20"/>
    <mergeCell ref="X20:AN20"/>
    <mergeCell ref="AO20:BJ20"/>
    <mergeCell ref="BK20:CF20"/>
    <mergeCell ref="CG20:DB20"/>
    <mergeCell ref="DC20:DX20"/>
    <mergeCell ref="DY20:ET20"/>
    <mergeCell ref="EU20:FP20"/>
    <mergeCell ref="FQ20:GL20"/>
    <mergeCell ref="B14:S14"/>
    <mergeCell ref="J15:R15"/>
    <mergeCell ref="E16:I16"/>
    <mergeCell ref="J16:M16"/>
    <mergeCell ref="P16:Q16"/>
    <mergeCell ref="E17:I17"/>
    <mergeCell ref="J17:M17"/>
    <mergeCell ref="P17:Q17"/>
    <mergeCell ref="E18:G19"/>
    <mergeCell ref="H18:I19"/>
    <mergeCell ref="J18:M18"/>
    <mergeCell ref="P18:Q18"/>
    <mergeCell ref="J19:M19"/>
    <mergeCell ref="P19:Q19"/>
    <mergeCell ref="B7:S7"/>
    <mergeCell ref="F8:K8"/>
    <mergeCell ref="L8:N8"/>
    <mergeCell ref="E9:E13"/>
    <mergeCell ref="F9:K9"/>
    <mergeCell ref="L9:N9"/>
    <mergeCell ref="F10:K10"/>
    <mergeCell ref="L10:N10"/>
    <mergeCell ref="F11:K11"/>
    <mergeCell ref="L11:N11"/>
    <mergeCell ref="F12:K12"/>
    <mergeCell ref="L12:N12"/>
    <mergeCell ref="F13:K13"/>
    <mergeCell ref="L13:N13"/>
    <mergeCell ref="A6:X6"/>
    <mergeCell ref="A1:K1"/>
    <mergeCell ref="L1:N5"/>
    <mergeCell ref="O1:X1"/>
    <mergeCell ref="O2:X2"/>
    <mergeCell ref="A3:K3"/>
    <mergeCell ref="A4:E4"/>
    <mergeCell ref="F4:K4"/>
    <mergeCell ref="A5:E5"/>
    <mergeCell ref="F5:K5"/>
    <mergeCell ref="Q5:X5"/>
    <mergeCell ref="A2:K2"/>
    <mergeCell ref="Q4:X4"/>
    <mergeCell ref="Q3:X3"/>
  </mergeCells>
  <phoneticPr fontId="18" type="noConversion"/>
  <printOptions horizontalCentered="1"/>
  <pageMargins left="1.2204724409448819" right="0.35433070866141736" top="0.31496062992125984" bottom="0.47244094488188981" header="0.51181102362204722" footer="0.27559055118110237"/>
  <pageSetup scale="39" firstPageNumber="0" fitToHeight="3" orientation="landscape"/>
  <headerFooter alignWithMargins="0">
    <oddFooter>&amp;RPágina &amp;P de &amp;N</oddFooter>
  </headerFooter>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MATRIZ RIESGOS CIUDADELA LA PAZ</vt:lpstr>
      <vt:lpstr>ANEXO A</vt:lpstr>
      <vt:lpstr>'ANEXO A'!Área_de_impresión</vt:lpstr>
      <vt:lpstr>'MATRIZ RIESGOS CIUDADELA LA PAZ'!Área_de_impresión</vt:lpstr>
      <vt:lpstr>'MATRIZ RIESGOS CIUDADELA LA PAZ'!Títulos_a_imprimir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FERNANDA GÓMEZ RAMÍREZ</dc:creator>
  <cp:lastModifiedBy>Usuario</cp:lastModifiedBy>
  <cp:lastPrinted>2021-04-21T23:43:01Z</cp:lastPrinted>
  <dcterms:created xsi:type="dcterms:W3CDTF">2014-04-13T01:20:27Z</dcterms:created>
  <dcterms:modified xsi:type="dcterms:W3CDTF">2022-11-01T21:09:08Z</dcterms:modified>
</cp:coreProperties>
</file>