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HUGO.PINEDA\Documents\SUBA\CONTRATOS SUBA 2023\43. CONSERVACION MALLA VIAL\24-03-2023\"/>
    </mc:Choice>
  </mc:AlternateContent>
  <bookViews>
    <workbookView xWindow="-105" yWindow="-105" windowWidth="23250" windowHeight="12450" firstSheet="1" activeTab="1"/>
  </bookViews>
  <sheets>
    <sheet name="PRESUPUESTO OFICIAL" sheetId="9" r:id="rId1"/>
    <sheet name="PROPUESTA ECONOMICA(Proponente)" sheetId="10" r:id="rId2"/>
    <sheet name="INDICAR CÓDIGO DEL ITEM DE PAGO" sheetId="8" r:id="rId3"/>
  </sheets>
  <externalReferences>
    <externalReference r:id="rId4"/>
    <externalReference r:id="rId5"/>
    <externalReference r:id="rId6"/>
    <externalReference r:id="rId7"/>
    <externalReference r:id="rId8"/>
    <externalReference r:id="rId9"/>
  </externalReferences>
  <definedNames>
    <definedName name="_________key2" localSheetId="2" hidden="1">[1]INST!#REF!</definedName>
    <definedName name="_________key2" localSheetId="0" hidden="1">[1]INST!#REF!</definedName>
    <definedName name="_________key2" localSheetId="1" hidden="1">[1]INST!#REF!</definedName>
    <definedName name="_________key2" hidden="1">[1]INST!#REF!</definedName>
    <definedName name="________key2" localSheetId="2" hidden="1">[2]INST!#REF!</definedName>
    <definedName name="________key2" localSheetId="0" hidden="1">[2]INST!#REF!</definedName>
    <definedName name="________key2" localSheetId="1" hidden="1">[2]INST!#REF!</definedName>
    <definedName name="________key2" hidden="1">[2]INST!#REF!</definedName>
    <definedName name="________key3" localSheetId="2" hidden="1">#REF!</definedName>
    <definedName name="________key3" localSheetId="0" hidden="1">#REF!</definedName>
    <definedName name="________key3" localSheetId="1" hidden="1">#REF!</definedName>
    <definedName name="________key3" hidden="1">#REF!</definedName>
    <definedName name="___key2" localSheetId="2" hidden="1">[2]INST!#REF!</definedName>
    <definedName name="___key2" localSheetId="0" hidden="1">[2]INST!#REF!</definedName>
    <definedName name="___key2" localSheetId="1" hidden="1">[2]INST!#REF!</definedName>
    <definedName name="___key2" hidden="1">[2]INST!#REF!</definedName>
    <definedName name="___key3" localSheetId="2" hidden="1">#REF!</definedName>
    <definedName name="___key3" localSheetId="0" hidden="1">#REF!</definedName>
    <definedName name="___key3" localSheetId="1" hidden="1">#REF!</definedName>
    <definedName name="___key3" hidden="1">#REF!</definedName>
    <definedName name="___key31" localSheetId="2" hidden="1">#REF!</definedName>
    <definedName name="___key31" localSheetId="0" hidden="1">#REF!</definedName>
    <definedName name="___key31" localSheetId="1" hidden="1">#REF!</definedName>
    <definedName name="___key31" hidden="1">#REF!</definedName>
    <definedName name="__123Graph_A" localSheetId="2" hidden="1">#REF!</definedName>
    <definedName name="__123Graph_A" localSheetId="0" hidden="1">#REF!</definedName>
    <definedName name="__123Graph_A" localSheetId="1" hidden="1">#REF!</definedName>
    <definedName name="__123Graph_A" hidden="1">#REF!</definedName>
    <definedName name="__123Graph_B" localSheetId="2" hidden="1">#REF!</definedName>
    <definedName name="__123Graph_B" hidden="1">#REF!</definedName>
    <definedName name="__key2" localSheetId="2" hidden="1">[3]INST!#REF!</definedName>
    <definedName name="__key2" localSheetId="0" hidden="1">[3]INST!#REF!</definedName>
    <definedName name="__key2" localSheetId="1" hidden="1">[3]INST!#REF!</definedName>
    <definedName name="__key2" hidden="1">[3]INST!#REF!</definedName>
    <definedName name="__key21" localSheetId="2" hidden="1">[2]INST!#REF!</definedName>
    <definedName name="__key21" localSheetId="0" hidden="1">[2]INST!#REF!</definedName>
    <definedName name="__key21" localSheetId="1" hidden="1">[2]INST!#REF!</definedName>
    <definedName name="__key21" hidden="1">[2]INST!#REF!</definedName>
    <definedName name="__key3" localSheetId="2" hidden="1">#REF!</definedName>
    <definedName name="__key3" localSheetId="0" hidden="1">#REF!</definedName>
    <definedName name="__key3" localSheetId="1" hidden="1">#REF!</definedName>
    <definedName name="__key3" hidden="1">#REF!</definedName>
    <definedName name="__key31" localSheetId="2" hidden="1">#REF!</definedName>
    <definedName name="__key31" localSheetId="0" hidden="1">#REF!</definedName>
    <definedName name="__key31" localSheetId="1" hidden="1">#REF!</definedName>
    <definedName name="__key31" hidden="1">#REF!</definedName>
    <definedName name="_a1" localSheetId="2" hidden="1">{"TAB1",#N/A,TRUE,"GENERAL";"TAB2",#N/A,TRUE,"GENERAL";"TAB3",#N/A,TRUE,"GENERAL";"TAB4",#N/A,TRUE,"GENERAL";"TAB5",#N/A,TRUE,"GENERAL"}</definedName>
    <definedName name="_A1" localSheetId="0" hidden="1">{#N/A,#N/A,TRUE,"1842CWN0"}</definedName>
    <definedName name="_A1" localSheetId="1" hidden="1">{#N/A,#N/A,TRUE,"1842CWN0"}</definedName>
    <definedName name="_A1" hidden="1">{#N/A,#N/A,TRUE,"1842CWN0"}</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localSheetId="0" hidden="1">{#N/A,#N/A,TRUE,"INGENIERIA";#N/A,#N/A,TRUE,"COMPRAS";#N/A,#N/A,TRUE,"DIRECCION";#N/A,#N/A,TRUE,"RESUMEN"}</definedName>
    <definedName name="_AAS1" localSheetId="1"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localSheetId="0" hidden="1">{#N/A,#N/A,TRUE,"1842CWN0"}</definedName>
    <definedName name="_ABC1" localSheetId="1" hidden="1">{#N/A,#N/A,TRUE,"1842CWN0"}</definedName>
    <definedName name="_ABC1" hidden="1">{#N/A,#N/A,TRUE,"1842CWN0"}</definedName>
    <definedName name="_abc2" localSheetId="2" hidden="1">{#N/A,#N/A,TRUE,"1842CWN0"}</definedName>
    <definedName name="_abc2" localSheetId="0" hidden="1">{#N/A,#N/A,TRUE,"1842CWN0"}</definedName>
    <definedName name="_abc2" localSheetId="1" hidden="1">{#N/A,#N/A,TRUE,"1842CWN0"}</definedName>
    <definedName name="_abc2" hidden="1">{#N/A,#N/A,TRUE,"1842CWN0"}</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Fill" localSheetId="2" hidden="1">#REF!</definedName>
    <definedName name="_Fill" localSheetId="0" hidden="1">#REF!</definedName>
    <definedName name="_Fill" localSheetId="1" hidden="1">#REF!</definedName>
    <definedName name="_Fill" hidden="1">#REF!</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2" hidden="1">{#N/A,#N/A,TRUE,"1842CWN0"}</definedName>
    <definedName name="_hhg1" localSheetId="0" hidden="1">{#N/A,#N/A,TRUE,"1842CWN0"}</definedName>
    <definedName name="_hhg1" localSheetId="1" hidden="1">{#N/A,#N/A,TRUE,"1842CWN0"}</definedName>
    <definedName name="_hhg1" hidden="1">{#N/A,#N/A,TRUE,"1842CWN0"}</definedName>
    <definedName name="_i4" localSheetId="2"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0" hidden="1">#REF!</definedName>
    <definedName name="_Key1" localSheetId="1" hidden="1">#REF!</definedName>
    <definedName name="_Key1" hidden="1">#REF!</definedName>
    <definedName name="_Key11" localSheetId="2" hidden="1">[4]INST!#REF!</definedName>
    <definedName name="_Key11" localSheetId="0" hidden="1">[4]INST!#REF!</definedName>
    <definedName name="_Key11" localSheetId="1" hidden="1">[4]INST!#REF!</definedName>
    <definedName name="_Key11" hidden="1">[4]INST!#REF!</definedName>
    <definedName name="_Key2" localSheetId="2" hidden="1">#REF!</definedName>
    <definedName name="_Key2" localSheetId="0" hidden="1">#REF!</definedName>
    <definedName name="_Key2" localSheetId="1" hidden="1">#REF!</definedName>
    <definedName name="_Key2" hidden="1">#REF!</definedName>
    <definedName name="_Key21" localSheetId="2" hidden="1">#REF!</definedName>
    <definedName name="_Key21" localSheetId="0" hidden="1">#REF!</definedName>
    <definedName name="_Key21" localSheetId="1" hidden="1">#REF!</definedName>
    <definedName name="_Key21" hidden="1">#REF!</definedName>
    <definedName name="_key3" localSheetId="2" hidden="1">#REF!</definedName>
    <definedName name="_key3" localSheetId="0" hidden="1">#REF!</definedName>
    <definedName name="_key3" localSheetId="1" hidden="1">#REF!</definedName>
    <definedName name="_key3" hidden="1">#REF!</definedName>
    <definedName name="_key31" localSheetId="2" hidden="1">#REF!</definedName>
    <definedName name="_key31" hidden="1">#REF!</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2" hidden="1">{"via1",#N/A,TRUE,"general";"via2",#N/A,TRUE,"general";"via3",#N/A,TRUE,"general"}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2" hidden="1">{"via1",#N/A,TRUE,"general";"via2",#N/A,TRUE,"general";"via3",#N/A,TRUE,"general"}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localSheetId="2" hidden="1">0</definedName>
    <definedName name="_Order1" hidden="1">255</definedName>
    <definedName name="_Order2" hidden="1">255</definedName>
    <definedName name="_p6" localSheetId="2" hidden="1">{"via1",#N/A,TRUE,"general";"via2",#N/A,TRUE,"general";"via3",#N/A,TRUE,"general"}</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2" hidden="1">'[5]7422CW00'!#REF!</definedName>
    <definedName name="_Parse_Out" hidden="1">'[6]7422CW00'!#REF!</definedName>
    <definedName name="_r" localSheetId="2" hidden="1">{"TAB1",#N/A,TRUE,"GENERAL";"TAB2",#N/A,TRUE,"GENERAL";"TAB3",#N/A,TRUE,"GENERAL";"TAB4",#N/A,TRUE,"GENERAL";"TAB5",#N/A,TRUE,"GENERAL"}</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gression_Int" hidden="1">1</definedName>
    <definedName name="_rtu6" localSheetId="2"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2" hidden="1">#REF!</definedName>
    <definedName name="_Sort" localSheetId="0" hidden="1">#REF!</definedName>
    <definedName name="_Sort" localSheetId="1" hidden="1">#REF!</definedName>
    <definedName name="_Sort" hidden="1">#REF!</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[2]INST!#REF!</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0" hidden="1">{#N/A,#N/A,TRUE,"INGENIERIA";#N/A,#N/A,TRUE,"COMPRAS";#N/A,#N/A,TRUE,"DIRECCION";#N/A,#N/A,TRUE,"RESUMEN"}</definedName>
    <definedName name="AA" localSheetId="1" hidden="1">{#N/A,#N/A,TRUE,"INGENIERIA";#N/A,#N/A,TRUE,"COMPRAS";#N/A,#N/A,TRUE,"DIRECCION";#N/A,#N/A,TRUE,"RESUMEN"}</definedName>
    <definedName name="AA" hidden="1">{#N/A,#N/A,TRUE,"INGENIERIA";#N/A,#N/A,TRUE,"COMPRAS";#N/A,#N/A,TRUE,"DIRECCION";#N/A,#N/A,TRUE,"RESUMEN"}</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2" hidden="1">{"TAB1",#N/A,TRUE,"GENERAL";"TAB2",#N/A,TRUE,"GENERAL";"TAB3",#N/A,TRUE,"GENERAL";"TAB4",#N/A,TRUE,"GENERAL";"TAB5",#N/A,TRUE,"GENERAL"}</definedName>
    <definedName name="AAS" localSheetId="0" hidden="1">{#N/A,#N/A,TRUE,"INGENIERIA";#N/A,#N/A,TRUE,"COMPRAS";#N/A,#N/A,TRUE,"DIRECCION";#N/A,#N/A,TRUE,"RESUMEN"}</definedName>
    <definedName name="AAS" localSheetId="1" hidden="1">{#N/A,#N/A,TRUE,"INGENIERIA";#N/A,#N/A,TRUE,"COMPRAS";#N/A,#N/A,TRUE,"DIRECCION";#N/A,#N/A,TRUE,"RESUMEN"}</definedName>
    <definedName name="AAS" hidden="1">{#N/A,#N/A,TRUE,"INGENIERIA";#N/A,#N/A,TRUE,"COMPRAS";#N/A,#N/A,TRUE,"DIRECCION";#N/A,#N/A,TRUE,"RESUMEN"}</definedName>
    <definedName name="ABCD" localSheetId="2" hidden="1">#REF!</definedName>
    <definedName name="ABCD" localSheetId="0" hidden="1">#REF!</definedName>
    <definedName name="ABCD" localSheetId="1" hidden="1">#REF!</definedName>
    <definedName name="ABCD" hidden="1">#REF!</definedName>
    <definedName name="ABCDE" localSheetId="2" hidden="1">#REF!</definedName>
    <definedName name="ABCDE" localSheetId="0" hidden="1">#REF!</definedName>
    <definedName name="ABCDE" localSheetId="1" hidden="1">#REF!</definedName>
    <definedName name="ABCDE" hidden="1">#REF!</definedName>
    <definedName name="AccessDatabase" hidden="1">"C:\C-314\VOLUMENES\volfin4.mdb"</definedName>
    <definedName name="ADFGSDB" localSheetId="2" hidden="1">{"via1",#N/A,TRUE,"general";"via2",#N/A,TRUE,"general";"via3",#N/A,TRUE,"general"}</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2">'INDICAR CÓDIGO DEL ITEM DE PAGO'!$A$1:$Q$94</definedName>
    <definedName name="_xlnm.Print_Area" localSheetId="0">'PRESUPUESTO OFICIAL'!$B$1:$L$312</definedName>
    <definedName name="_xlnm.Print_Area" localSheetId="1">'PROPUESTA ECONOMICA(Proponente)'!$B$1:$L$312</definedName>
    <definedName name="ASD" localSheetId="2" hidden="1">{"via1",#N/A,TRUE,"general";"via2",#N/A,TRUE,"general";"via3",#N/A,TRUE,"general"}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2"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localSheetId="0" hidden="1">{#N/A,#N/A,TRUE,"INGENIERIA";#N/A,#N/A,TRUE,"COMPRAS";#N/A,#N/A,TRUE,"DIRECCION";#N/A,#N/A,TRUE,"RESUMEN"}</definedName>
    <definedName name="asfdfe" localSheetId="1"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2"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2" hidden="1">{"via1",#N/A,TRUE,"general";"via2",#N/A,TRUE,"general";"via3",#N/A,TRUE,"general"}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2"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LPH1" localSheetId="2" hidden="1">#REF!</definedName>
    <definedName name="BLPH1" localSheetId="0" hidden="1">#REF!</definedName>
    <definedName name="BLPH1" localSheetId="1" hidden="1">#REF!</definedName>
    <definedName name="BLPH1" hidden="1">#REF!</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2" hidden="1">{"via1",#N/A,TRUE,"general";"via2",#N/A,TRUE,"general";"via3",#N/A,TRUE,"general"}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BWorkbookPriority" hidden="1">-1602700874</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2" hidden="1">{"via1",#N/A,TRUE,"general";"via2",#N/A,TRUE,"general";"via3",#N/A,TRUE,"general"}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fgrtfd" localSheetId="2" hidden="1">#REF!</definedName>
    <definedName name="cdfgrtfd" localSheetId="0" hidden="1">#REF!</definedName>
    <definedName name="cdfgrtfd" localSheetId="1" hidden="1">#REF!</definedName>
    <definedName name="cdfgrtfd" hidden="1">#REF!</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iv" localSheetId="0" hidden="1">{#N/A,#N/A,TRUE,"1842CWN0"}</definedName>
    <definedName name="civ" localSheetId="1" hidden="1">{#N/A,#N/A,TRUE,"1842CWN0"}</definedName>
    <definedName name="civ" hidden="1">{#N/A,#N/A,TRUE,"1842CWN0"}</definedName>
    <definedName name="cjsa" localSheetId="2" hidden="1">#REF!</definedName>
    <definedName name="cjsa" localSheetId="0" hidden="1">#REF!</definedName>
    <definedName name="cjsa" localSheetId="1" hidden="1">#REF!</definedName>
    <definedName name="cjsa" hidden="1">#REF!</definedName>
    <definedName name="costo2" localSheetId="2" hidden="1">#REF!</definedName>
    <definedName name="costo2" localSheetId="0" hidden="1">#REF!</definedName>
    <definedName name="costo2" localSheetId="1" hidden="1">#REF!</definedName>
    <definedName name="costo2" hidden="1">#REF!</definedName>
    <definedName name="CUNET" localSheetId="2" hidden="1">{"via1",#N/A,TRUE,"general";"via2",#N/A,TRUE,"general";"via3",#N/A,TRUE,"general"}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bcvbf" localSheetId="2" hidden="1">{#N/A,#N/A,TRUE,"INGENIERIA";#N/A,#N/A,TRUE,"COMPRAS";#N/A,#N/A,TRUE,"DIRECCION";#N/A,#N/A,TRUE,"RESUMEN"}</definedName>
    <definedName name="cvbcvbf" localSheetId="0" hidden="1">{#N/A,#N/A,TRUE,"INGENIERIA";#N/A,#N/A,TRUE,"COMPRAS";#N/A,#N/A,TRUE,"DIRECCION";#N/A,#N/A,TRUE,"RESUMEN"}</definedName>
    <definedName name="cvbcvbf" localSheetId="1"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2" hidden="1">{"via1",#N/A,TRUE,"general";"via2",#N/A,TRUE,"general";"via3",#N/A,TRUE,"general"}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0" hidden="1">{#N/A,#N/A,TRUE,"INGENIERIA";#N/A,#N/A,TRUE,"COMPRAS";#N/A,#N/A,TRUE,"DIRECCION";#N/A,#N/A,TRUE,"RESUMEN"}</definedName>
    <definedName name="dd" localSheetId="1" hidden="1">{#N/A,#N/A,TRUE,"INGENIERIA";#N/A,#N/A,TRUE,"COMPRAS";#N/A,#N/A,TRUE,"DIRECCION";#N/A,#N/A,TRUE,"RESUMEN"}</definedName>
    <definedName name="dd" hidden="1">{#N/A,#N/A,TRUE,"INGENIERIA";#N/A,#N/A,TRUE,"COMPRAS";#N/A,#N/A,TRUE,"DIRECCION";#N/A,#N/A,TRUE,"RESUMEN"}</definedName>
    <definedName name="ddd" localSheetId="2"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localSheetId="0"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localSheetId="0"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 localSheetId="0" hidden="1">{#N/A,#N/A,TRUE,"1842CWN0"}</definedName>
    <definedName name="DDE" localSheetId="1" hidden="1">{#N/A,#N/A,TRUE,"1842CWN0"}</definedName>
    <definedName name="DDE" hidden="1">{#N/A,#N/A,TRUE,"1842CWN0"}</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E" localSheetId="0" hidden="1">{#N/A,#N/A,TRUE,"1842CWN0"}</definedName>
    <definedName name="DFDE" localSheetId="1" hidden="1">{#N/A,#N/A,TRUE,"1842CWN0"}</definedName>
    <definedName name="DFDE" hidden="1">{#N/A,#N/A,TRUE,"1842CWN0"}</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EET" localSheetId="0" hidden="1">{#N/A,#N/A,TRUE,"INGENIERIA";#N/A,#N/A,TRUE,"COMPRAS";#N/A,#N/A,TRUE,"DIRECCION";#N/A,#N/A,TRUE,"RESUMEN"}</definedName>
    <definedName name="DFEET" localSheetId="1" hidden="1">{#N/A,#N/A,TRUE,"INGENIERIA";#N/A,#N/A,TRUE,"COMPRAS";#N/A,#N/A,TRUE,"DIRECCION";#N/A,#N/A,TRUE,"RESUMEN"}</definedName>
    <definedName name="DFEET" hidden="1">{#N/A,#N/A,TRUE,"INGENIERIA";#N/A,#N/A,TRUE,"COMPRAS";#N/A,#N/A,TRUE,"DIRECCION";#N/A,#N/A,TRUE,"RESUMEN"}</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EE" localSheetId="0" hidden="1">{#N/A,#N/A,TRUE,"1842CWN0"}</definedName>
    <definedName name="DGFEE" localSheetId="1" hidden="1">{#N/A,#N/A,TRUE,"1842CWN0"}</definedName>
    <definedName name="DGFEE" hidden="1">{#N/A,#N/A,TRUE,"1842CWN0"}</definedName>
    <definedName name="DGFG" localSheetId="2"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GGHF" localSheetId="0" hidden="1">{#N/A,#N/A,TRUE,"INGENIERIA";#N/A,#N/A,TRUE,"COMPRAS";#N/A,#N/A,TRUE,"DIRECCION";#N/A,#N/A,TRUE,"RESUMEN"}</definedName>
    <definedName name="DGFGGHF" localSheetId="1" hidden="1">{#N/A,#N/A,TRUE,"INGENIERIA";#N/A,#N/A,TRUE,"COMPRAS";#N/A,#N/A,TRUE,"DIRECCION";#N/A,#N/A,TRUE,"RESUMEN"}</definedName>
    <definedName name="DGFGGHF" hidden="1">{#N/A,#N/A,TRUE,"INGENIERIA";#N/A,#N/A,TRUE,"COMPRAS";#N/A,#N/A,TRUE,"DIRECCION";#N/A,#N/A,TRUE,"RESUMEN"}</definedName>
    <definedName name="DGFR" localSheetId="0" hidden="1">{#N/A,#N/A,TRUE,"1842CWN0"}</definedName>
    <definedName name="DGFR" localSheetId="1" hidden="1">{#N/A,#N/A,TRUE,"1842CWN0"}</definedName>
    <definedName name="DGFR" hidden="1">{#N/A,#N/A,TRUE,"1842CWN0"}</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GGHHJT" localSheetId="0" hidden="1">{#N/A,#N/A,TRUE,"INGENIERIA";#N/A,#N/A,TRUE,"COMPRAS";#N/A,#N/A,TRUE,"DIRECCION";#N/A,#N/A,TRUE,"RESUMEN"}</definedName>
    <definedName name="DGGGHHJT" localSheetId="1" hidden="1">{#N/A,#N/A,TRUE,"INGENIERIA";#N/A,#N/A,TRUE,"COMPRAS";#N/A,#N/A,TRUE,"DIRECCION";#N/A,#N/A,TRUE,"RESUMEN"}</definedName>
    <definedName name="DGGGHHJT" hidden="1">{#N/A,#N/A,TRUE,"INGENIERIA";#N/A,#N/A,TRUE,"COMPRAS";#N/A,#N/A,TRUE,"DIRECCION";#N/A,#N/A,TRUE,"RESUMEN"}</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GRR" localSheetId="0" hidden="1">{#N/A,#N/A,TRUE,"INGENIERIA";#N/A,#N/A,TRUE,"COMPRAS";#N/A,#N/A,TRUE,"DIRECCION";#N/A,#N/A,TRUE,"RESUMEN"}</definedName>
    <definedName name="DGRR" localSheetId="1" hidden="1">{#N/A,#N/A,TRUE,"INGENIERIA";#N/A,#N/A,TRUE,"COMPRAS";#N/A,#N/A,TRUE,"DIRECCION";#N/A,#N/A,TRUE,"RESUMEN"}</definedName>
    <definedName name="DGRR" hidden="1">{#N/A,#N/A,TRUE,"INGENIERIA";#N/A,#N/A,TRUE,"COMPRAS";#N/A,#N/A,TRUE,"DIRECCION";#N/A,#N/A,TRUE,"RESUMEN"}</definedName>
    <definedName name="DH" localSheetId="2"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2" hidden="1">{"via1",#N/A,TRUE,"general";"via2",#N/A,TRUE,"general";"via3",#N/A,TRUE,"general"}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 hidden="1">#REF!</definedName>
    <definedName name="DSAD" localSheetId="2"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2" hidden="1">{"via1",#N/A,TRUE,"general";"via2",#N/A,TRUE,"general";"via3",#N/A,TRUE,"general"}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2"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WPRICE" hidden="1">#REF!</definedName>
    <definedName name="dxfgg" localSheetId="2"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2"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2" hidden="1">{"via1",#N/A,TRUE,"general";"via2",#N/A,TRUE,"general";"via3",#N/A,TRUE,"general"}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fg" localSheetId="2" hidden="1">{#N/A,#N/A,FALSE,"Hoja1";#N/A,#N/A,FALSE,"Hoja2"}</definedName>
    <definedName name="erfg" localSheetId="0" hidden="1">{#N/A,#N/A,FALSE,"Hoja1";#N/A,#N/A,FALSE,"Hoja2"}</definedName>
    <definedName name="erfg" localSheetId="1"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localSheetId="2" hidden="1">{"via1",#N/A,TRUE,"general";"via2",#N/A,TRUE,"general";"via3",#N/A,TRUE,"general"}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TRUCTURA" localSheetId="2" hidden="1">{#N/A,#N/A,TRUE,"INGENIERIA";#N/A,#N/A,TRUE,"COMPRAS";#N/A,#N/A,TRUE,"DIRECCION";#N/A,#N/A,TRUE,"RESUMEN"}</definedName>
    <definedName name="ESTRUCTURA" localSheetId="0" hidden="1">{#N/A,#N/A,TRUE,"INGENIERIA";#N/A,#N/A,TRUE,"COMPRAS";#N/A,#N/A,TRUE,"DIRECCION";#N/A,#N/A,TRUE,"RESUMEN"}</definedName>
    <definedName name="ESTRUCTURA" localSheetId="1" hidden="1">{#N/A,#N/A,TRUE,"INGENIERIA";#N/A,#N/A,TRUE,"COMPRAS";#N/A,#N/A,TRUE,"DIRECCION";#N/A,#N/A,TRUE,"RESUMEN"}</definedName>
    <definedName name="ESTRUCTURA" hidden="1">{#N/A,#N/A,TRUE,"INGENIERIA";#N/A,#N/A,TRUE,"COMPRAS";#N/A,#N/A,TRUE,"DIRECCION";#N/A,#N/A,TRUE,"RESUMEN"}</definedName>
    <definedName name="etertgg" localSheetId="2"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localSheetId="2" hidden="1">{#N/A,#N/A,TRUE,"1842CWN0"}</definedName>
    <definedName name="etertt" localSheetId="0" hidden="1">{#N/A,#N/A,TRUE,"1842CWN0"}</definedName>
    <definedName name="etertt" localSheetId="1" hidden="1">{#N/A,#N/A,TRUE,"1842CWN0"}</definedName>
    <definedName name="etertt" hidden="1">{#N/A,#N/A,TRUE,"1842CWN0"}</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localSheetId="2" hidden="1">#REF!</definedName>
    <definedName name="EX_1" localSheetId="0" hidden="1">#REF!</definedName>
    <definedName name="EX_1" localSheetId="1" hidden="1">#REF!</definedName>
    <definedName name="EX_1" hidden="1">#REF!</definedName>
    <definedName name="fda" localSheetId="2" hidden="1">{"TAB1",#N/A,TRUE,"GENERAL";"TAB2",#N/A,TRUE,"GENERAL";"TAB3",#N/A,TRUE,"GENERAL";"TAB4",#N/A,TRUE,"GENERAL";"TAB5",#N/A,TRUE,"GENERAL"}</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2" hidden="1">{"via1",#N/A,TRUE,"general";"via2",#N/A,TRUE,"general";"via3",#N/A,TRUE,"general"}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2"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2" hidden="1">{#N/A,#N/A,TRUE,"1842CWN0"}</definedName>
    <definedName name="fhg" localSheetId="0" hidden="1">{#N/A,#N/A,TRUE,"1842CWN0"}</definedName>
    <definedName name="fhg" localSheetId="1" hidden="1">{#N/A,#N/A,TRUE,"1842CWN0"}</definedName>
    <definedName name="fhg" hidden="1">{#N/A,#N/A,TRUE,"1842CWN0"}</definedName>
    <definedName name="fhgh" localSheetId="2"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ll1" localSheetId="2" hidden="1">#REF!</definedName>
    <definedName name="fill1" localSheetId="0" hidden="1">#REF!</definedName>
    <definedName name="fill1" localSheetId="1" hidden="1">#REF!</definedName>
    <definedName name="fill1" hidden="1">#REF!</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2" hidden="1">{"via1",#N/A,TRUE,"general";"via2",#N/A,TRUE,"general";"via3",#N/A,TRUE,"general"}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a" localSheetId="2" hidden="1">{#N/A,#N/A,FALSE,"orthoflow";#N/A,#N/A,FALSE,"Miscelaneos";#N/A,#N/A,FALSE,"Instrumentacio";#N/A,#N/A,FALSE,"Electrico";#N/A,#N/A,FALSE,"Valv. Seguridad"}</definedName>
    <definedName name="gba" localSheetId="0"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localSheetId="0"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localSheetId="0" hidden="1">{#N/A,#N/A,TRUE,"INGENIERIA";#N/A,#N/A,TRUE,"COMPRAS";#N/A,#N/A,TRUE,"DIRECCION";#N/A,#N/A,TRUE,"RESUMEN"}</definedName>
    <definedName name="gffgfhhf" localSheetId="1"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2"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localSheetId="2" hidden="1">{#N/A,#N/A,TRUE,"1842CWN0"}</definedName>
    <definedName name="ggjgjkg" localSheetId="0" hidden="1">{#N/A,#N/A,TRUE,"1842CWN0"}</definedName>
    <definedName name="ggjgjkg" localSheetId="1" hidden="1">{#N/A,#N/A,TRUE,"1842CWN0"}</definedName>
    <definedName name="ggjgjkg" hidden="1">{#N/A,#N/A,TRUE,"1842CWN0"}</definedName>
    <definedName name="ggtgt" localSheetId="2"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localSheetId="0" hidden="1">{#N/A,#N/A,TRUE,"1842CWN0"}</definedName>
    <definedName name="ghnbbfr" localSheetId="1" hidden="1">{#N/A,#N/A,TRUE,"1842CWN0"}</definedName>
    <definedName name="ghnbbfr" hidden="1">{#N/A,#N/A,TRUE,"1842CWN0"}</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2"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2"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2" hidden="1">{"via1",#N/A,TRUE,"general";"via2",#N/A,TRUE,"general";"via3",#N/A,TRUE,"general"}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2" hidden="1">{"via1",#N/A,TRUE,"general";"via2",#N/A,TRUE,"general";"via3",#N/A,TRUE,"general"}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g" localSheetId="2" hidden="1">{#N/A,#N/A,TRUE,"1842CWN0"}</definedName>
    <definedName name="hhg" localSheetId="0" hidden="1">{#N/A,#N/A,TRUE,"1842CWN0"}</definedName>
    <definedName name="hhg" localSheetId="1" hidden="1">{#N/A,#N/A,TRUE,"1842CWN0"}</definedName>
    <definedName name="hhg" hidden="1">{#N/A,#N/A,TRUE,"1842CWN0"}</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2"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2"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NGENIERIA1" localSheetId="2" hidden="1">#REF!</definedName>
    <definedName name="INGENIERIA1" localSheetId="0" hidden="1">#REF!</definedName>
    <definedName name="INGENIERIA1" localSheetId="1" hidden="1">#REF!</definedName>
    <definedName name="INGENIERIA1" hidden="1">#REF!</definedName>
    <definedName name="INGENIERIA11" localSheetId="2" hidden="1">#REF!</definedName>
    <definedName name="INGENIERIA11" localSheetId="0" hidden="1">#REF!</definedName>
    <definedName name="INGENIERIA11" localSheetId="1" hidden="1">#REF!</definedName>
    <definedName name="INGENIERIA11" hidden="1">#REF!</definedName>
    <definedName name="irng" localSheetId="2" hidden="1">#REF!</definedName>
    <definedName name="irng" localSheetId="0" hidden="1">#REF!</definedName>
    <definedName name="irng" localSheetId="1" hidden="1">#REF!</definedName>
    <definedName name="irng" hidden="1">#REF!</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2" hidden="1">{"via1",#N/A,TRUE,"general";"via2",#N/A,TRUE,"general";"via3",#N/A,TRUE,"general"}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fq" localSheetId="2"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2" hidden="1">{#N/A,#N/A,FALSE,"Hoja1";#N/A,#N/A,FALSE,"Hoja2"}</definedName>
    <definedName name="JJJ" localSheetId="0" hidden="1">{#N/A,#N/A,FALSE,"Hoja1";#N/A,#N/A,FALSE,"Hoja2"}</definedName>
    <definedName name="JJJ" localSheetId="1" hidden="1">{#N/A,#N/A,FALSE,"Hoja1";#N/A,#N/A,FALSE,"Hoja2"}</definedName>
    <definedName name="JJJ" hidden="1">{#N/A,#N/A,FALSE,"Hoja1";#N/A,#N/A,FALSE,"Hoja2"}</definedName>
    <definedName name="jjjhjddfg" localSheetId="2"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RYJ" localSheetId="2" hidden="1">{"via1",#N/A,TRUE,"general";"via2",#N/A,TRUE,"general";"via3",#N/A,TRUE,"general"}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2" hidden="1">{"via1",#N/A,TRUE,"general";"via2",#N/A,TRUE,"general";"via3",#N/A,TRUE,"general"}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DL" localSheetId="0" hidden="1">{#N/A,#N/A,TRUE,"1842CWN0"}</definedName>
    <definedName name="KDL" localSheetId="1" hidden="1">{#N/A,#N/A,TRUE,"1842CWN0"}</definedName>
    <definedName name="KDL" hidden="1">{#N/A,#N/A,TRUE,"1842CWN0"}</definedName>
    <definedName name="kdmfm" localSheetId="2" hidden="1">#REF!</definedName>
    <definedName name="kdmfm" localSheetId="0" hidden="1">#REF!</definedName>
    <definedName name="kdmfm" localSheetId="1" hidden="1">#REF!</definedName>
    <definedName name="kdmfm" hidden="1">#REF!</definedName>
    <definedName name="KHGGH" localSheetId="2"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2"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ki" localSheetId="2" hidden="1">{"via1",#N/A,TRUE,"general";"via2",#N/A,TRUE,"general";"via3",#N/A,TRUE,"general"}</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2" hidden="1">{"via1",#N/A,TRUE,"general";"via2",#N/A,TRUE,"general";"via3",#N/A,TRUE,"general"}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ame" localSheetId="2" hidden="1">#REF!</definedName>
    <definedName name="lame" localSheetId="0" hidden="1">#REF!</definedName>
    <definedName name="lame" localSheetId="1" hidden="1">#REF!</definedName>
    <definedName name="lame" hidden="1">#REF!</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2" hidden="1">{#N/A,#N/A,FALSE,"orthoflow";#N/A,#N/A,FALSE,"Miscelaneos";#N/A,#N/A,FALSE,"Instrumentacio";#N/A,#N/A,FALSE,"Electrico";#N/A,#N/A,FALSE,"Valv. Seguridad"}</definedName>
    <definedName name="LL" localSheetId="0" hidden="1">{#N/A,#N/A,FALSE,"orthoflow";#N/A,#N/A,FALSE,"Miscelaneos";#N/A,#N/A,FALSE,"Instrumentacio";#N/A,#N/A,FALSE,"Electrico";#N/A,#N/A,FALSE,"Valv. Seguridad"}</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lllh" localSheetId="2" hidden="1">{"via1",#N/A,TRUE,"general";"via2",#N/A,TRUE,"general";"via3",#N/A,TRUE,"general"}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2" hidden="1">{"via1",#N/A,TRUE,"general";"via2",#N/A,TRUE,"general";"via3",#N/A,TRUE,"general"}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mafdsf" localSheetId="2" hidden="1">{"via1",#N/A,TRUE,"general";"via2",#N/A,TRUE,"general";"via3",#N/A,TRUE,"general"}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2"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2"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t" localSheetId="0" hidden="1">{#N/A,#N/A,TRUE,"1842CWN0"}</definedName>
    <definedName name="met" localSheetId="1" hidden="1">{#N/A,#N/A,TRUE,"1842CWN0"}</definedName>
    <definedName name="met" hidden="1">{#N/A,#N/A,TRUE,"1842CWN0"}</definedName>
    <definedName name="metal" localSheetId="0" hidden="1">{#N/A,#N/A,TRUE,"1842CWN0"}</definedName>
    <definedName name="metal" localSheetId="1" hidden="1">{#N/A,#N/A,TRUE,"1842CWN0"}</definedName>
    <definedName name="metal" hidden="1">{#N/A,#N/A,TRUE,"1842CWN0"}</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2"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2" hidden="1">{#N/A,#N/A,FALSE,"Hoja1";#N/A,#N/A,FALSE,"Hoja2"}</definedName>
    <definedName name="MOA" localSheetId="0" hidden="1">{#N/A,#N/A,FALSE,"Hoja1";#N/A,#N/A,FALSE,"Hoja2"}</definedName>
    <definedName name="MOA" localSheetId="1" hidden="1">{#N/A,#N/A,FALSE,"Hoja1";#N/A,#N/A,FALSE,"Hoja2"}</definedName>
    <definedName name="MOA" hidden="1">{#N/A,#N/A,FALSE,"Hoja1";#N/A,#N/A,FALSE,"Hoja2"}</definedName>
    <definedName name="MODIVejec" localSheetId="2" hidden="1">{#N/A,#N/A,FALSE,"Hoja1";#N/A,#N/A,FALSE,"Hoja2"}</definedName>
    <definedName name="MODIVejec" localSheetId="0" hidden="1">{#N/A,#N/A,FALSE,"Hoja1";#N/A,#N/A,FALSE,"Hoja2"}</definedName>
    <definedName name="MODIVejec" localSheetId="1" hidden="1">{#N/A,#N/A,FALSE,"Hoja1";#N/A,#N/A,FALSE,"Hoja2"}</definedName>
    <definedName name="MODIVejec" hidden="1">{#N/A,#N/A,FALSE,"Hoja1";#N/A,#N/A,FALSE,"Hoja2"}</definedName>
    <definedName name="MOE" localSheetId="2" hidden="1">{#N/A,#N/A,FALSE,"Hoja1";#N/A,#N/A,FALSE,"Hoja2"}</definedName>
    <definedName name="MOE" localSheetId="0" hidden="1">{#N/A,#N/A,FALSE,"Hoja1";#N/A,#N/A,FALSE,"Hoja2"}</definedName>
    <definedName name="MOE" localSheetId="1" hidden="1">{#N/A,#N/A,FALSE,"Hoja1";#N/A,#N/A,FALSE,"Hoja2"}</definedName>
    <definedName name="MOE" hidden="1">{#N/A,#N/A,FALSE,"Hoja1";#N/A,#N/A,FALSE,"Hoja2"}</definedName>
    <definedName name="n" localSheetId="2"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2"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2"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2"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2"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2"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ras" localSheetId="2" hidden="1">#REF!</definedName>
    <definedName name="obras" localSheetId="0" hidden="1">#REF!</definedName>
    <definedName name="obras" localSheetId="1" hidden="1">#REF!</definedName>
    <definedName name="obras" hidden="1">#REF!</definedName>
    <definedName name="obras11" localSheetId="2" hidden="1">#REF!</definedName>
    <definedName name="obras11" localSheetId="0" hidden="1">#REF!</definedName>
    <definedName name="obras11" localSheetId="1" hidden="1">#REF!</definedName>
    <definedName name="obras11" hidden="1">#REF!</definedName>
    <definedName name="OCTUBRE" localSheetId="2" hidden="1">{#N/A,#N/A,FALSE,"orthoflow";#N/A,#N/A,FALSE,"Miscelaneos";#N/A,#N/A,FALSE,"Instrumentacio";#N/A,#N/A,FALSE,"Electrico";#N/A,#N/A,FALSE,"Valv. Seguridad"}</definedName>
    <definedName name="OCTUBRE" localSheetId="0"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oo" localSheetId="2" hidden="1">{"via1",#N/A,TRUE,"general";"via2",#N/A,TRUE,"general";"via3",#N/A,TRUE,"general"}</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RIGINAL" localSheetId="2" hidden="1">{#N/A,#N/A,FALSE,"orthoflow";#N/A,#N/A,FALSE,"Miscelaneos";#N/A,#N/A,FALSE,"Instrumentacio";#N/A,#N/A,FALSE,"Electrico";#N/A,#N/A,FALSE,"Valv. Seguridad"}</definedName>
    <definedName name="ORIGINAL" localSheetId="0"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[1]INST!#REF!</definedName>
    <definedName name="p0p0" localSheetId="2"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2" hidden="1">{"via1",#N/A,TRUE,"general";"via2",#N/A,TRUE,"general";"via3",#N/A,TRUE,"general"}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2" hidden="1">{"via1",#N/A,TRUE,"general";"via2",#N/A,TRUE,"general";"via3",#N/A,TRUE,"general"}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 localSheetId="2" hidden="1">{#N/A,#N/A,FALSE,"orthoflow";#N/A,#N/A,FALSE,"Miscelaneos";#N/A,#N/A,FALSE,"Instrumentacio";#N/A,#N/A,FALSE,"Electrico";#N/A,#N/A,FALSE,"Valv. Seguridad"}</definedName>
    <definedName name="PPPP" localSheetId="0"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2"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VISIONALES" hidden="1">#REF!</definedName>
    <definedName name="PTAR" localSheetId="2" hidden="1">{#N/A,#N/A,FALSE,"Estatico";#N/A,#N/A,FALSE,"Tuberia";#N/A,#N/A,FALSE,"Instrumentación";#N/A,#N/A,FALSE,"Mecanica";#N/A,#N/A,FALSE,"Electrico";#N/A,#N/A,FALSE,"Ofic.Civiles"}</definedName>
    <definedName name="PTAR" localSheetId="0"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1q1q" localSheetId="2"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2"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2"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wertet" localSheetId="2" hidden="1">{#N/A,#N/A,TRUE,"1842CWN0"}</definedName>
    <definedName name="qwewertet" localSheetId="0" hidden="1">{#N/A,#N/A,TRUE,"1842CWN0"}</definedName>
    <definedName name="qwewertet" localSheetId="1" hidden="1">{#N/A,#N/A,TRUE,"1842CWN0"}</definedName>
    <definedName name="qwewertet" hidden="1">{#N/A,#N/A,TRUE,"1842CWN0"}</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2" hidden="1">{"via1",#N/A,TRUE,"general";"via2",#N/A,TRUE,"general";"via3",#N/A,TRUE,"general"}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2"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2" hidden="1">{"via1",#N/A,TRUE,"general";"via2",#N/A,TRUE,"general";"via3",#N/A,TRUE,"general"}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2" hidden="1">{"via1",#N/A,TRUE,"general";"via2",#N/A,TRUE,"general";"via3",#N/A,TRUE,"general"}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2" hidden="1">{"via1",#N/A,TRUE,"general";"via2",#N/A,TRUE,"general";"via3",#N/A,TRUE,"general"}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2"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2" hidden="1">{"via1",#N/A,TRUE,"general";"via2",#N/A,TRUE,"general";"via3",#N/A,TRUE,"general"}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2" hidden="1">{"TAB1",#N/A,TRUE,"GENERAL";"TAB2",#N/A,TRUE,"GENERAL";"TAB3",#N/A,TRUE,"GENERAL";"TAB4",#N/A,TRUE,"GENERAL";"TAB5",#N/A,TRUE,"GENERAL"}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localSheetId="0" hidden="1">{#N/A,#N/A,TRUE,"1842CWN0"}</definedName>
    <definedName name="SDDSAFF" localSheetId="1" hidden="1">{#N/A,#N/A,TRUE,"1842CWN0"}</definedName>
    <definedName name="SDDSAFF" hidden="1">{#N/A,#N/A,TRUE,"1842CWN0"}</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localSheetId="2" hidden="1">{#N/A,#N/A,TRUE,"1842CWN0"}</definedName>
    <definedName name="SDFDG" localSheetId="0" hidden="1">{#N/A,#N/A,TRUE,"1842CWN0"}</definedName>
    <definedName name="SDFDG" localSheetId="1" hidden="1">{#N/A,#N/A,TRUE,"1842CWN0"}</definedName>
    <definedName name="SDFDG" hidden="1">{#N/A,#N/A,TRUE,"1842CWN0"}</definedName>
    <definedName name="sdfds" localSheetId="2"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localSheetId="0" hidden="1">{#N/A,#N/A,TRUE,"INGENIERIA";#N/A,#N/A,TRUE,"COMPRAS";#N/A,#N/A,TRUE,"DIRECCION";#N/A,#N/A,TRUE,"RESUMEN"}</definedName>
    <definedName name="sdfsdgg" localSheetId="1"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localSheetId="2" hidden="1">{#N/A,#N/A,TRUE,"1842CWN0"}</definedName>
    <definedName name="sdsdfsdff" localSheetId="0" hidden="1">{#N/A,#N/A,TRUE,"1842CWN0"}</definedName>
    <definedName name="sdsdfsdff" localSheetId="1" hidden="1">{#N/A,#N/A,TRUE,"1842CWN0"}</definedName>
    <definedName name="sdsdfsdff" hidden="1">{#N/A,#N/A,TRUE,"1842CWN0"}</definedName>
    <definedName name="setrj" localSheetId="2"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olver_adj" localSheetId="2" hidden="1">'INDICAR CÓDIGO DEL ITEM DE PAGO'!#REF!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'INDICAR CÓDIGO DEL ITEM DE PAGO'!#REF!</definedName>
    <definedName name="solver_pre" localSheetId="2" hidden="1">0.000001</definedName>
    <definedName name="solver_rel1" localSheetId="2" hidden="1">2</definedName>
    <definedName name="solver_rhs1" localSheetId="2" hidden="1">'INDICAR CÓDIGO DEL ITEM DE PAGO'!#REF!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490454</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2" hidden="1">{"via1",#N/A,TRUE,"general";"via2",#N/A,TRUE,"general";"via3",#N/A,TRUE,"general"}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2"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K_1" localSheetId="2" hidden="1">[4]INST!#REF!</definedName>
    <definedName name="TK_1" localSheetId="0" hidden="1">[4]INST!#REF!</definedName>
    <definedName name="TK_1" localSheetId="1" hidden="1">[4]INST!#REF!</definedName>
    <definedName name="TK_1" hidden="1">[4]INST!#REF!</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2" hidden="1">{"TAB1",#N/A,TRUE,"GENERAL";"TAB2",#N/A,TRUE,"GENERAL";"TAB3",#N/A,TRUE,"GENERAL";"TAB4",#N/A,TRUE,"GENERAL";"TAB5",#N/A,TRUE,"GENERAL"}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2"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2"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2" hidden="1">{"via1",#N/A,TRUE,"general";"via2",#N/A,TRUE,"general";"via3",#N/A,TRUE,"general"}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IA1" localSheetId="2" hidden="1">#REF!</definedName>
    <definedName name="TUBERIA1" localSheetId="0" hidden="1">#REF!</definedName>
    <definedName name="TUBERIA1" localSheetId="1" hidden="1">#REF!</definedName>
    <definedName name="TUBERIA1" hidden="1">#REF!</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2" hidden="1">{"via1",#N/A,TRUE,"general";"via2",#N/A,TRUE,"general";"via3",#N/A,TRUE,"general"}</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jhj" localSheetId="2"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j" localSheetId="2" hidden="1">[3]INST!#REF!</definedName>
    <definedName name="unj" hidden="1">[3]INST!#REF!</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2"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2"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k" localSheetId="2"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2" hidden="1">{"via1",#N/A,TRUE,"general";"via2",#N/A,TRUE,"general";"via3",#N/A,TRUE,"general"}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2" hidden="1">{"via1",#N/A,TRUE,"general";"via2",#N/A,TRUE,"general";"via3",#N/A,TRUE,"general"}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DD" localSheetId="2" hidden="1">{#N/A,#N/A,FALSE,"orthoflow";#N/A,#N/A,FALSE,"Miscelaneos";#N/A,#N/A,FALSE,"Instrumentacio";#N/A,#N/A,FALSE,"Electrico";#N/A,#N/A,FALSE,"Valv. Seguridad"}</definedName>
    <definedName name="WDD" localSheetId="0"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2" hidden="1">{#N/A,#N/A,TRUE,"1842CWN0"}</definedName>
    <definedName name="wrn.civil._.works." localSheetId="0" hidden="1">{#N/A,#N/A,TRUE,"1842CWN0"}</definedName>
    <definedName name="wrn.civil._.works." localSheetId="1" hidden="1">{#N/A,#N/A,TRUE,"1842CWN0"}</definedName>
    <definedName name="wrn.civil._.works." hidden="1">{#N/A,#N/A,TRUE,"1842CWN0"}</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localSheetId="0" hidden="1">{#N/A,#N/A,TRUE,"INGENIERIA";#N/A,#N/A,TRUE,"COMPRAS";#N/A,#N/A,TRUE,"DIRECCION";#N/A,#N/A,TRUE,"RESUMEN"}</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2" hidden="1">{#N/A,#N/A,TRUE,"T1"}</definedName>
    <definedName name="wrn.OPERADORES." localSheetId="0" hidden="1">{#N/A,#N/A,TRUE,"T1"}</definedName>
    <definedName name="wrn.OPERADORES." localSheetId="1" hidden="1">{#N/A,#N/A,TRUE,"T1"}</definedName>
    <definedName name="wrn.OPERADORES." hidden="1">{#N/A,#N/A,TRUE,"T1"}</definedName>
    <definedName name="wrn.res7" localSheetId="2" hidden="1">{#N/A,#N/A,FALSE,"Hoja1";#N/A,#N/A,FALSE,"Hoja2"}</definedName>
    <definedName name="wrn.res7" localSheetId="0" hidden="1">{#N/A,#N/A,FALSE,"Hoja1";#N/A,#N/A,FALSE,"Hoja2"}</definedName>
    <definedName name="wrn.res7" localSheetId="1" hidden="1">{#N/A,#N/A,FALSE,"Hoja1";#N/A,#N/A,FALSE,"Hoja2"}</definedName>
    <definedName name="wrn.res7" hidden="1">{#N/A,#N/A,FALSE,"Hoja1";#N/A,#N/A,FALSE,"Hoja2"}</definedName>
    <definedName name="wrn.Resumen." localSheetId="2" hidden="1">{#N/A,#N/A,FALSE,"Hoja1";#N/A,#N/A,FALSE,"Hoja2"}</definedName>
    <definedName name="wrn.Resumen." localSheetId="0" hidden="1">{#N/A,#N/A,FALSE,"Hoja1";#N/A,#N/A,FALSE,"Hoja2"}</definedName>
    <definedName name="wrn.Resumen." localSheetId="1" hidden="1">{#N/A,#N/A,FALSE,"Hoja1";#N/A,#N/A,FALSE,"Hoja2"}</definedName>
    <definedName name="wrn.Resumen." hidden="1">{#N/A,#N/A,FALSE,"Hoja1";#N/A,#N/A,FALSE,"Hoja2"}</definedName>
    <definedName name="wrn.TRABFENO." localSheetId="2" hidden="1">{#N/A,#N/A,FALSE,"Estatico";#N/A,#N/A,FALSE,"Tuberia";#N/A,#N/A,FALSE,"Instrumentación";#N/A,#N/A,FALSE,"Mecanica";#N/A,#N/A,FALSE,"Electrico";#N/A,#N/A,FALSE,"Ofic.Civiles"}</definedName>
    <definedName name="wrn.TRABFENO." localSheetId="0"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2" hidden="1">{"via1",#N/A,TRUE,"general";"via2",#N/A,TRUE,"general";"via3",#N/A,TRUE,"general"}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W" localSheetId="2" hidden="1">{#N/A,#N/A,TRUE,"1842CWN0"}</definedName>
    <definedName name="XSW" localSheetId="0" hidden="1">{#N/A,#N/A,TRUE,"1842CWN0"}</definedName>
    <definedName name="XSW" localSheetId="1" hidden="1">{#N/A,#N/A,TRUE,"1842CWN0"}</definedName>
    <definedName name="XSW" hidden="1">{#N/A,#N/A,TRUE,"1842CWN0"}</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2" hidden="1">{"via1",#N/A,TRUE,"general";"via2",#N/A,TRUE,"general";"via3",#N/A,TRUE,"general"}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ds" localSheetId="2"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localSheetId="0"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29" localSheetId="2"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S" localSheetId="2" hidden="1">#REF!</definedName>
    <definedName name="XZS" localSheetId="0" hidden="1">#REF!</definedName>
    <definedName name="XZS" localSheetId="1" hidden="1">#REF!</definedName>
    <definedName name="XZS" hidden="1">#REF!</definedName>
    <definedName name="XZXZV" localSheetId="2"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2"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2"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2" hidden="1">{"via1",#N/A,TRUE,"general";"via2",#N/A,TRUE,"general";"via3",#N/A,TRUE,"general"}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AQ" localSheetId="2" hidden="1">{#N/A,#N/A,TRUE,"INGENIERIA";#N/A,#N/A,TRUE,"COMPRAS";#N/A,#N/A,TRUE,"DIRECCION";#N/A,#N/A,TRUE,"RESUMEN"}</definedName>
    <definedName name="ZAQ" localSheetId="0" hidden="1">{#N/A,#N/A,TRUE,"INGENIERIA";#N/A,#N/A,TRUE,"COMPRAS";#N/A,#N/A,TRUE,"DIRECCION";#N/A,#N/A,TRUE,"RESUMEN"}</definedName>
    <definedName name="ZAQ" localSheetId="1"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91" i="10" l="1"/>
  <c r="K292" i="10" s="1"/>
  <c r="K290" i="10"/>
  <c r="K287" i="10"/>
  <c r="K286" i="10"/>
  <c r="K285" i="10"/>
  <c r="K284" i="10"/>
  <c r="K283" i="10"/>
  <c r="K282" i="10"/>
  <c r="K281" i="10"/>
  <c r="K280" i="10"/>
  <c r="K279" i="10"/>
  <c r="K278" i="10"/>
  <c r="K277" i="10"/>
  <c r="K276" i="10"/>
  <c r="K275" i="10"/>
  <c r="K274" i="10"/>
  <c r="K273" i="10"/>
  <c r="K270" i="10"/>
  <c r="K269" i="10"/>
  <c r="K268" i="10"/>
  <c r="K267" i="10"/>
  <c r="K266" i="10"/>
  <c r="K265" i="10"/>
  <c r="K262" i="10"/>
  <c r="K261" i="10"/>
  <c r="K260" i="10"/>
  <c r="K259" i="10"/>
  <c r="K258" i="10"/>
  <c r="K257" i="10"/>
  <c r="K256" i="10"/>
  <c r="K255" i="10"/>
  <c r="K254" i="10"/>
  <c r="K253" i="10"/>
  <c r="K252" i="10"/>
  <c r="K251" i="10"/>
  <c r="K250" i="10"/>
  <c r="K249" i="10"/>
  <c r="K248" i="10"/>
  <c r="K247" i="10"/>
  <c r="K246" i="10"/>
  <c r="K245" i="10"/>
  <c r="K244" i="10"/>
  <c r="K243" i="10"/>
  <c r="K242" i="10"/>
  <c r="K241" i="10"/>
  <c r="K240" i="10"/>
  <c r="K239" i="10"/>
  <c r="K238" i="10"/>
  <c r="K237" i="10"/>
  <c r="K236" i="10"/>
  <c r="K235" i="10"/>
  <c r="K234" i="10"/>
  <c r="K233" i="10"/>
  <c r="K232" i="10"/>
  <c r="K231" i="10"/>
  <c r="K230" i="10"/>
  <c r="K229" i="10"/>
  <c r="K228" i="10"/>
  <c r="K227" i="10"/>
  <c r="K226" i="10"/>
  <c r="K225" i="10"/>
  <c r="K224" i="10"/>
  <c r="K223" i="10"/>
  <c r="K222" i="10"/>
  <c r="K221" i="10"/>
  <c r="K220" i="10"/>
  <c r="K219" i="10"/>
  <c r="K216" i="10"/>
  <c r="K215" i="10"/>
  <c r="K214" i="10"/>
  <c r="K213" i="10"/>
  <c r="K212" i="10"/>
  <c r="K211" i="10"/>
  <c r="K210" i="10"/>
  <c r="K209" i="10"/>
  <c r="K208" i="10"/>
  <c r="K207" i="10"/>
  <c r="K206" i="10"/>
  <c r="K205" i="10"/>
  <c r="K204" i="10"/>
  <c r="K203" i="10"/>
  <c r="K202" i="10"/>
  <c r="K201" i="10"/>
  <c r="K200" i="10"/>
  <c r="K199" i="10"/>
  <c r="K198" i="10"/>
  <c r="K197" i="10"/>
  <c r="K196" i="10"/>
  <c r="K195" i="10"/>
  <c r="K194" i="10"/>
  <c r="K193" i="10"/>
  <c r="K192" i="10"/>
  <c r="K191" i="10"/>
  <c r="K190" i="10"/>
  <c r="K189" i="10"/>
  <c r="K188" i="10"/>
  <c r="K187" i="10"/>
  <c r="K186" i="10"/>
  <c r="K185" i="10"/>
  <c r="K184" i="10"/>
  <c r="K183" i="10"/>
  <c r="K182" i="10"/>
  <c r="K181" i="10"/>
  <c r="K180" i="10"/>
  <c r="K179" i="10"/>
  <c r="K178" i="10"/>
  <c r="K177" i="10"/>
  <c r="K176" i="10"/>
  <c r="K175" i="10"/>
  <c r="K174" i="10"/>
  <c r="K173" i="10"/>
  <c r="K172" i="10"/>
  <c r="K171" i="10"/>
  <c r="K168" i="10"/>
  <c r="K167" i="10"/>
  <c r="K166" i="10"/>
  <c r="K165" i="10"/>
  <c r="K164" i="10"/>
  <c r="K163" i="10"/>
  <c r="K162" i="10"/>
  <c r="K161" i="10"/>
  <c r="K160" i="10"/>
  <c r="K159" i="10"/>
  <c r="K158" i="10"/>
  <c r="K157" i="10"/>
  <c r="K156" i="10"/>
  <c r="K155" i="10"/>
  <c r="K154" i="10"/>
  <c r="K153" i="10"/>
  <c r="K152" i="10"/>
  <c r="K151" i="10"/>
  <c r="K150" i="10"/>
  <c r="K149" i="10"/>
  <c r="K148" i="10"/>
  <c r="K147" i="10"/>
  <c r="K146" i="10"/>
  <c r="K145" i="10"/>
  <c r="K144" i="10"/>
  <c r="K143" i="10"/>
  <c r="K142" i="10"/>
  <c r="K139" i="10"/>
  <c r="K138" i="10"/>
  <c r="K137" i="10"/>
  <c r="K136" i="10"/>
  <c r="K135" i="10"/>
  <c r="K134" i="10"/>
  <c r="K133" i="10"/>
  <c r="K132" i="10"/>
  <c r="K131" i="10"/>
  <c r="K130" i="10"/>
  <c r="K129" i="10"/>
  <c r="K128" i="10"/>
  <c r="K127" i="10"/>
  <c r="K126" i="10"/>
  <c r="K125" i="10"/>
  <c r="K124" i="10"/>
  <c r="K123" i="10"/>
  <c r="K122" i="10"/>
  <c r="K121" i="10"/>
  <c r="K120" i="10"/>
  <c r="K119" i="10"/>
  <c r="K118" i="10"/>
  <c r="K117" i="10"/>
  <c r="K116" i="10"/>
  <c r="K115" i="10"/>
  <c r="K114" i="10"/>
  <c r="K113" i="10"/>
  <c r="K112" i="10"/>
  <c r="K111" i="10"/>
  <c r="K110" i="10"/>
  <c r="K109" i="10"/>
  <c r="K108" i="10"/>
  <c r="K105" i="10"/>
  <c r="K104" i="10"/>
  <c r="K103" i="10"/>
  <c r="K102" i="10"/>
  <c r="K101" i="10"/>
  <c r="K100" i="10"/>
  <c r="K99" i="10"/>
  <c r="K98" i="10"/>
  <c r="K97" i="10"/>
  <c r="K96" i="10"/>
  <c r="K95" i="10"/>
  <c r="K94" i="10"/>
  <c r="K93" i="10"/>
  <c r="K92" i="10"/>
  <c r="K91" i="10"/>
  <c r="K90" i="10"/>
  <c r="K89" i="10"/>
  <c r="K88" i="10"/>
  <c r="K87" i="10"/>
  <c r="K86" i="10"/>
  <c r="K83" i="10"/>
  <c r="K82" i="10"/>
  <c r="K81" i="10"/>
  <c r="K80" i="10"/>
  <c r="K79" i="10"/>
  <c r="K78" i="10"/>
  <c r="K77" i="10"/>
  <c r="K76" i="10"/>
  <c r="K75" i="10"/>
  <c r="K74" i="10"/>
  <c r="K73" i="10"/>
  <c r="K72" i="10"/>
  <c r="K71" i="10"/>
  <c r="K70" i="10"/>
  <c r="K69" i="10"/>
  <c r="K68" i="10"/>
  <c r="K67" i="10"/>
  <c r="K66" i="10"/>
  <c r="K65" i="10"/>
  <c r="K64" i="10"/>
  <c r="K63" i="10"/>
  <c r="K62" i="10"/>
  <c r="K61" i="10"/>
  <c r="K58" i="10"/>
  <c r="K57" i="10"/>
  <c r="K56" i="10"/>
  <c r="K55" i="10"/>
  <c r="K54" i="10"/>
  <c r="K53" i="10"/>
  <c r="K52" i="10"/>
  <c r="K51" i="10"/>
  <c r="K50" i="10"/>
  <c r="K49" i="10"/>
  <c r="K48" i="10"/>
  <c r="K47" i="10"/>
  <c r="K46" i="10"/>
  <c r="K45" i="10"/>
  <c r="K44" i="10"/>
  <c r="K43" i="10"/>
  <c r="K42" i="10"/>
  <c r="K41" i="10"/>
  <c r="K40" i="10"/>
  <c r="K39" i="10"/>
  <c r="K38" i="10"/>
  <c r="K37" i="10"/>
  <c r="K36" i="10"/>
  <c r="K35" i="10"/>
  <c r="K34" i="10"/>
  <c r="K59" i="10" s="1"/>
  <c r="K31" i="10"/>
  <c r="K30" i="10"/>
  <c r="K29" i="10"/>
  <c r="K28" i="10"/>
  <c r="K27" i="10"/>
  <c r="K26" i="10"/>
  <c r="K25" i="10"/>
  <c r="K24" i="10"/>
  <c r="K23" i="10"/>
  <c r="K22" i="10"/>
  <c r="K21" i="10"/>
  <c r="K20" i="10"/>
  <c r="K19" i="10"/>
  <c r="K18" i="10"/>
  <c r="K17" i="10"/>
  <c r="C17" i="10"/>
  <c r="C18" i="10" s="1"/>
  <c r="C19" i="10" s="1"/>
  <c r="C20" i="10" s="1"/>
  <c r="C21" i="10" s="1"/>
  <c r="C22" i="10" s="1"/>
  <c r="C23" i="10" s="1"/>
  <c r="C24" i="10" s="1"/>
  <c r="C25" i="10" s="1"/>
  <c r="C26" i="10" s="1"/>
  <c r="C27" i="10" s="1"/>
  <c r="C28" i="10" s="1"/>
  <c r="C29" i="10" s="1"/>
  <c r="C30" i="10" s="1"/>
  <c r="C31" i="10" s="1"/>
  <c r="C34" i="10" s="1"/>
  <c r="C35" i="10" s="1"/>
  <c r="C36" i="10" s="1"/>
  <c r="C37" i="10" s="1"/>
  <c r="C38" i="10" s="1"/>
  <c r="C39" i="10" s="1"/>
  <c r="C40" i="10" s="1"/>
  <c r="C41" i="10" s="1"/>
  <c r="C42" i="10" s="1"/>
  <c r="C43" i="10" s="1"/>
  <c r="C44" i="10" s="1"/>
  <c r="C45" i="10" s="1"/>
  <c r="C46" i="10" s="1"/>
  <c r="C47" i="10" s="1"/>
  <c r="C48" i="10" s="1"/>
  <c r="C49" i="10" s="1"/>
  <c r="C50" i="10" s="1"/>
  <c r="C51" i="10" s="1"/>
  <c r="C52" i="10" s="1"/>
  <c r="C53" i="10" s="1"/>
  <c r="C54" i="10" s="1"/>
  <c r="C55" i="10" s="1"/>
  <c r="C56" i="10" s="1"/>
  <c r="C57" i="10" s="1"/>
  <c r="C58" i="10" s="1"/>
  <c r="C61" i="10" s="1"/>
  <c r="C62" i="10" s="1"/>
  <c r="C63" i="10" s="1"/>
  <c r="C64" i="10" s="1"/>
  <c r="C65" i="10" s="1"/>
  <c r="C66" i="10" s="1"/>
  <c r="C67" i="10" s="1"/>
  <c r="C68" i="10" s="1"/>
  <c r="C69" i="10" s="1"/>
  <c r="C70" i="10" s="1"/>
  <c r="C71" i="10" s="1"/>
  <c r="C72" i="10" s="1"/>
  <c r="C73" i="10" s="1"/>
  <c r="C74" i="10" s="1"/>
  <c r="C75" i="10" s="1"/>
  <c r="C76" i="10" s="1"/>
  <c r="C77" i="10" s="1"/>
  <c r="C78" i="10" s="1"/>
  <c r="C79" i="10" s="1"/>
  <c r="C80" i="10" s="1"/>
  <c r="C81" i="10" s="1"/>
  <c r="C82" i="10" s="1"/>
  <c r="C83" i="10" s="1"/>
  <c r="C86" i="10" s="1"/>
  <c r="C87" i="10" s="1"/>
  <c r="C88" i="10" s="1"/>
  <c r="C89" i="10" s="1"/>
  <c r="C90" i="10" s="1"/>
  <c r="C91" i="10" s="1"/>
  <c r="C92" i="10" s="1"/>
  <c r="C93" i="10" s="1"/>
  <c r="C94" i="10" s="1"/>
  <c r="C95" i="10" s="1"/>
  <c r="C96" i="10" s="1"/>
  <c r="C97" i="10" s="1"/>
  <c r="C98" i="10" s="1"/>
  <c r="C99" i="10" s="1"/>
  <c r="C100" i="10" s="1"/>
  <c r="C101" i="10" s="1"/>
  <c r="C102" i="10" s="1"/>
  <c r="C103" i="10" s="1"/>
  <c r="C104" i="10" s="1"/>
  <c r="C105" i="10" s="1"/>
  <c r="C108" i="10" s="1"/>
  <c r="C109" i="10" s="1"/>
  <c r="C110" i="10" s="1"/>
  <c r="C111" i="10" s="1"/>
  <c r="C112" i="10" s="1"/>
  <c r="C113" i="10" s="1"/>
  <c r="C114" i="10" s="1"/>
  <c r="C115" i="10" s="1"/>
  <c r="C116" i="10" s="1"/>
  <c r="C117" i="10" s="1"/>
  <c r="C118" i="10" s="1"/>
  <c r="C119" i="10" s="1"/>
  <c r="C120" i="10" s="1"/>
  <c r="C121" i="10" s="1"/>
  <c r="C122" i="10" s="1"/>
  <c r="C123" i="10" s="1"/>
  <c r="C124" i="10" s="1"/>
  <c r="C125" i="10" s="1"/>
  <c r="C126" i="10" s="1"/>
  <c r="C127" i="10" s="1"/>
  <c r="C128" i="10" s="1"/>
  <c r="C129" i="10" s="1"/>
  <c r="C130" i="10" s="1"/>
  <c r="C131" i="10" s="1"/>
  <c r="C132" i="10" s="1"/>
  <c r="C133" i="10" s="1"/>
  <c r="C134" i="10" s="1"/>
  <c r="C135" i="10" s="1"/>
  <c r="C136" i="10" s="1"/>
  <c r="C137" i="10" s="1"/>
  <c r="C138" i="10" s="1"/>
  <c r="C139" i="10" s="1"/>
  <c r="C142" i="10" s="1"/>
  <c r="C143" i="10" s="1"/>
  <c r="C144" i="10" s="1"/>
  <c r="C145" i="10" s="1"/>
  <c r="C146" i="10" s="1"/>
  <c r="C147" i="10" s="1"/>
  <c r="C148" i="10" s="1"/>
  <c r="C149" i="10" s="1"/>
  <c r="C150" i="10" s="1"/>
  <c r="C151" i="10" s="1"/>
  <c r="C152" i="10" s="1"/>
  <c r="C153" i="10" s="1"/>
  <c r="C154" i="10" s="1"/>
  <c r="C155" i="10" s="1"/>
  <c r="C156" i="10" s="1"/>
  <c r="C157" i="10" s="1"/>
  <c r="C158" i="10" s="1"/>
  <c r="C159" i="10" s="1"/>
  <c r="C160" i="10" s="1"/>
  <c r="C161" i="10" s="1"/>
  <c r="C162" i="10" s="1"/>
  <c r="C163" i="10" s="1"/>
  <c r="C164" i="10" s="1"/>
  <c r="C165" i="10" s="1"/>
  <c r="C166" i="10" s="1"/>
  <c r="C167" i="10" s="1"/>
  <c r="C168" i="10" s="1"/>
  <c r="C171" i="10" s="1"/>
  <c r="C172" i="10" s="1"/>
  <c r="C173" i="10" s="1"/>
  <c r="C174" i="10" s="1"/>
  <c r="C175" i="10" s="1"/>
  <c r="C176" i="10" s="1"/>
  <c r="C177" i="10" s="1"/>
  <c r="C178" i="10" s="1"/>
  <c r="C179" i="10" s="1"/>
  <c r="C180" i="10" s="1"/>
  <c r="C181" i="10" s="1"/>
  <c r="C182" i="10" s="1"/>
  <c r="C183" i="10" s="1"/>
  <c r="C184" i="10" s="1"/>
  <c r="C185" i="10" s="1"/>
  <c r="C186" i="10" s="1"/>
  <c r="C187" i="10" s="1"/>
  <c r="C188" i="10" s="1"/>
  <c r="C189" i="10" s="1"/>
  <c r="C190" i="10" s="1"/>
  <c r="C191" i="10" s="1"/>
  <c r="C192" i="10" s="1"/>
  <c r="C193" i="10" s="1"/>
  <c r="C194" i="10" s="1"/>
  <c r="C195" i="10" s="1"/>
  <c r="C196" i="10" s="1"/>
  <c r="C197" i="10" s="1"/>
  <c r="C198" i="10" s="1"/>
  <c r="C199" i="10" s="1"/>
  <c r="C200" i="10" s="1"/>
  <c r="C201" i="10" s="1"/>
  <c r="C202" i="10" s="1"/>
  <c r="C203" i="10" s="1"/>
  <c r="C204" i="10" s="1"/>
  <c r="C205" i="10" s="1"/>
  <c r="C206" i="10" s="1"/>
  <c r="C207" i="10" s="1"/>
  <c r="C208" i="10" s="1"/>
  <c r="C209" i="10" s="1"/>
  <c r="C210" i="10" s="1"/>
  <c r="C211" i="10" s="1"/>
  <c r="C212" i="10" s="1"/>
  <c r="C213" i="10" s="1"/>
  <c r="C214" i="10" s="1"/>
  <c r="C215" i="10" s="1"/>
  <c r="C216" i="10" s="1"/>
  <c r="C219" i="10" s="1"/>
  <c r="C220" i="10" s="1"/>
  <c r="C221" i="10" s="1"/>
  <c r="C222" i="10" s="1"/>
  <c r="C223" i="10" s="1"/>
  <c r="C224" i="10" s="1"/>
  <c r="C225" i="10" s="1"/>
  <c r="C226" i="10" s="1"/>
  <c r="C227" i="10" s="1"/>
  <c r="C228" i="10" s="1"/>
  <c r="C229" i="10" s="1"/>
  <c r="C230" i="10" s="1"/>
  <c r="C231" i="10" s="1"/>
  <c r="C232" i="10" s="1"/>
  <c r="C233" i="10" s="1"/>
  <c r="C234" i="10" s="1"/>
  <c r="C235" i="10" s="1"/>
  <c r="C236" i="10" s="1"/>
  <c r="C237" i="10" s="1"/>
  <c r="C238" i="10" s="1"/>
  <c r="C239" i="10" s="1"/>
  <c r="C240" i="10" s="1"/>
  <c r="C241" i="10" s="1"/>
  <c r="C242" i="10" s="1"/>
  <c r="C243" i="10" s="1"/>
  <c r="C244" i="10" s="1"/>
  <c r="C245" i="10" s="1"/>
  <c r="C246" i="10" s="1"/>
  <c r="C247" i="10" s="1"/>
  <c r="C248" i="10" s="1"/>
  <c r="C249" i="10" s="1"/>
  <c r="C250" i="10" s="1"/>
  <c r="C251" i="10" s="1"/>
  <c r="C252" i="10" s="1"/>
  <c r="C253" i="10" s="1"/>
  <c r="C254" i="10" s="1"/>
  <c r="C255" i="10" s="1"/>
  <c r="C256" i="10" s="1"/>
  <c r="C257" i="10" s="1"/>
  <c r="C258" i="10" s="1"/>
  <c r="C259" i="10" s="1"/>
  <c r="C260" i="10" s="1"/>
  <c r="C261" i="10" s="1"/>
  <c r="C262" i="10" s="1"/>
  <c r="C265" i="10" s="1"/>
  <c r="C266" i="10" s="1"/>
  <c r="C267" i="10" s="1"/>
  <c r="C268" i="10" s="1"/>
  <c r="C269" i="10" s="1"/>
  <c r="C270" i="10" s="1"/>
  <c r="C273" i="10" s="1"/>
  <c r="C274" i="10" s="1"/>
  <c r="C275" i="10" s="1"/>
  <c r="C276" i="10" s="1"/>
  <c r="C277" i="10" s="1"/>
  <c r="C278" i="10" s="1"/>
  <c r="C279" i="10" s="1"/>
  <c r="C280" i="10" s="1"/>
  <c r="C281" i="10" s="1"/>
  <c r="C282" i="10" s="1"/>
  <c r="C283" i="10" s="1"/>
  <c r="C284" i="10" s="1"/>
  <c r="C285" i="10" s="1"/>
  <c r="C286" i="10" s="1"/>
  <c r="C287" i="10" s="1"/>
  <c r="C290" i="10" s="1"/>
  <c r="C291" i="10" s="1"/>
  <c r="K16" i="10"/>
  <c r="C16" i="10"/>
  <c r="K13" i="10"/>
  <c r="K14" i="10" s="1"/>
  <c r="C17" i="9"/>
  <c r="C18" i="9" s="1"/>
  <c r="C19" i="9" s="1"/>
  <c r="C20" i="9" s="1"/>
  <c r="C21" i="9" s="1"/>
  <c r="C22" i="9" s="1"/>
  <c r="C23" i="9" s="1"/>
  <c r="C24" i="9" s="1"/>
  <c r="C25" i="9" s="1"/>
  <c r="C26" i="9" s="1"/>
  <c r="C27" i="9" s="1"/>
  <c r="C28" i="9" s="1"/>
  <c r="C29" i="9" s="1"/>
  <c r="C30" i="9" s="1"/>
  <c r="C31" i="9" s="1"/>
  <c r="C34" i="9" s="1"/>
  <c r="C35" i="9" s="1"/>
  <c r="C36" i="9" s="1"/>
  <c r="C37" i="9" s="1"/>
  <c r="C38" i="9" s="1"/>
  <c r="C39" i="9" s="1"/>
  <c r="C40" i="9" s="1"/>
  <c r="C41" i="9" s="1"/>
  <c r="C42" i="9" s="1"/>
  <c r="C43" i="9" s="1"/>
  <c r="C44" i="9" s="1"/>
  <c r="C45" i="9" s="1"/>
  <c r="C46" i="9" s="1"/>
  <c r="C47" i="9" s="1"/>
  <c r="C48" i="9" s="1"/>
  <c r="C49" i="9" s="1"/>
  <c r="C50" i="9" s="1"/>
  <c r="C51" i="9" s="1"/>
  <c r="C52" i="9" s="1"/>
  <c r="C53" i="9" s="1"/>
  <c r="C54" i="9" s="1"/>
  <c r="C55" i="9" s="1"/>
  <c r="C56" i="9" s="1"/>
  <c r="C57" i="9" s="1"/>
  <c r="C58" i="9" s="1"/>
  <c r="C61" i="9" s="1"/>
  <c r="C62" i="9" s="1"/>
  <c r="C63" i="9" s="1"/>
  <c r="C64" i="9" s="1"/>
  <c r="C65" i="9" s="1"/>
  <c r="C66" i="9" s="1"/>
  <c r="C67" i="9" s="1"/>
  <c r="C68" i="9" s="1"/>
  <c r="C69" i="9" s="1"/>
  <c r="C70" i="9" s="1"/>
  <c r="C71" i="9" s="1"/>
  <c r="C72" i="9" s="1"/>
  <c r="C73" i="9" s="1"/>
  <c r="C74" i="9" s="1"/>
  <c r="C75" i="9" s="1"/>
  <c r="C76" i="9" s="1"/>
  <c r="C77" i="9" s="1"/>
  <c r="C78" i="9" s="1"/>
  <c r="C79" i="9" s="1"/>
  <c r="C80" i="9" s="1"/>
  <c r="C81" i="9" s="1"/>
  <c r="C82" i="9" s="1"/>
  <c r="C83" i="9" s="1"/>
  <c r="C86" i="9" s="1"/>
  <c r="C87" i="9" s="1"/>
  <c r="C88" i="9" s="1"/>
  <c r="C89" i="9" s="1"/>
  <c r="C90" i="9" s="1"/>
  <c r="C91" i="9" s="1"/>
  <c r="C92" i="9" s="1"/>
  <c r="C93" i="9" s="1"/>
  <c r="C94" i="9" s="1"/>
  <c r="C95" i="9" s="1"/>
  <c r="C96" i="9" s="1"/>
  <c r="C97" i="9" s="1"/>
  <c r="C98" i="9" s="1"/>
  <c r="C99" i="9" s="1"/>
  <c r="C100" i="9" s="1"/>
  <c r="C101" i="9" s="1"/>
  <c r="C102" i="9" s="1"/>
  <c r="C103" i="9" s="1"/>
  <c r="C104" i="9" s="1"/>
  <c r="C105" i="9" s="1"/>
  <c r="C108" i="9" s="1"/>
  <c r="C109" i="9" s="1"/>
  <c r="C110" i="9" s="1"/>
  <c r="C111" i="9" s="1"/>
  <c r="C112" i="9" s="1"/>
  <c r="C113" i="9" s="1"/>
  <c r="C114" i="9" s="1"/>
  <c r="C115" i="9" s="1"/>
  <c r="C116" i="9" s="1"/>
  <c r="C117" i="9" s="1"/>
  <c r="C118" i="9" s="1"/>
  <c r="C119" i="9" s="1"/>
  <c r="C120" i="9" s="1"/>
  <c r="C121" i="9" s="1"/>
  <c r="C122" i="9" s="1"/>
  <c r="C123" i="9" s="1"/>
  <c r="C124" i="9" s="1"/>
  <c r="C125" i="9" s="1"/>
  <c r="C126" i="9" s="1"/>
  <c r="C127" i="9" s="1"/>
  <c r="C128" i="9" s="1"/>
  <c r="C129" i="9" s="1"/>
  <c r="C130" i="9" s="1"/>
  <c r="C131" i="9" s="1"/>
  <c r="C132" i="9" s="1"/>
  <c r="C133" i="9" s="1"/>
  <c r="C134" i="9" s="1"/>
  <c r="C135" i="9" s="1"/>
  <c r="C136" i="9" s="1"/>
  <c r="C137" i="9" s="1"/>
  <c r="C138" i="9" s="1"/>
  <c r="C139" i="9" s="1"/>
  <c r="C142" i="9" s="1"/>
  <c r="C143" i="9" s="1"/>
  <c r="C144" i="9" s="1"/>
  <c r="C145" i="9" s="1"/>
  <c r="C146" i="9" s="1"/>
  <c r="C147" i="9" s="1"/>
  <c r="C148" i="9" s="1"/>
  <c r="C149" i="9" s="1"/>
  <c r="C150" i="9" s="1"/>
  <c r="C151" i="9" s="1"/>
  <c r="C152" i="9" s="1"/>
  <c r="C153" i="9" s="1"/>
  <c r="C154" i="9" s="1"/>
  <c r="C155" i="9" s="1"/>
  <c r="C156" i="9" s="1"/>
  <c r="C157" i="9" s="1"/>
  <c r="C158" i="9" s="1"/>
  <c r="C159" i="9" s="1"/>
  <c r="C160" i="9" s="1"/>
  <c r="C161" i="9" s="1"/>
  <c r="C162" i="9" s="1"/>
  <c r="C163" i="9" s="1"/>
  <c r="C164" i="9" s="1"/>
  <c r="C165" i="9" s="1"/>
  <c r="C166" i="9" s="1"/>
  <c r="C167" i="9" s="1"/>
  <c r="C168" i="9" s="1"/>
  <c r="C171" i="9" s="1"/>
  <c r="C172" i="9" s="1"/>
  <c r="C173" i="9" s="1"/>
  <c r="C174" i="9" s="1"/>
  <c r="C175" i="9" s="1"/>
  <c r="C176" i="9" s="1"/>
  <c r="C177" i="9" s="1"/>
  <c r="C178" i="9" s="1"/>
  <c r="C179" i="9" s="1"/>
  <c r="C180" i="9" s="1"/>
  <c r="C181" i="9" s="1"/>
  <c r="C182" i="9" s="1"/>
  <c r="C183" i="9" s="1"/>
  <c r="C184" i="9" s="1"/>
  <c r="C185" i="9" s="1"/>
  <c r="C186" i="9" s="1"/>
  <c r="C187" i="9" s="1"/>
  <c r="C188" i="9" s="1"/>
  <c r="C189" i="9" s="1"/>
  <c r="C190" i="9" s="1"/>
  <c r="C191" i="9" s="1"/>
  <c r="C192" i="9" s="1"/>
  <c r="C193" i="9" s="1"/>
  <c r="C194" i="9" s="1"/>
  <c r="C195" i="9" s="1"/>
  <c r="C196" i="9" s="1"/>
  <c r="C197" i="9" s="1"/>
  <c r="C198" i="9" s="1"/>
  <c r="C199" i="9" s="1"/>
  <c r="C200" i="9" s="1"/>
  <c r="C201" i="9" s="1"/>
  <c r="C202" i="9" s="1"/>
  <c r="C203" i="9" s="1"/>
  <c r="C204" i="9" s="1"/>
  <c r="C205" i="9" s="1"/>
  <c r="C206" i="9" s="1"/>
  <c r="C207" i="9" s="1"/>
  <c r="C208" i="9" s="1"/>
  <c r="C209" i="9" s="1"/>
  <c r="C210" i="9" s="1"/>
  <c r="C211" i="9" s="1"/>
  <c r="C212" i="9" s="1"/>
  <c r="C213" i="9" s="1"/>
  <c r="C214" i="9" s="1"/>
  <c r="C215" i="9" s="1"/>
  <c r="C216" i="9" s="1"/>
  <c r="C219" i="9" s="1"/>
  <c r="C220" i="9" s="1"/>
  <c r="C221" i="9" s="1"/>
  <c r="C222" i="9" s="1"/>
  <c r="C223" i="9" s="1"/>
  <c r="C224" i="9" s="1"/>
  <c r="C225" i="9" s="1"/>
  <c r="C226" i="9" s="1"/>
  <c r="C227" i="9" s="1"/>
  <c r="C228" i="9" s="1"/>
  <c r="C229" i="9" s="1"/>
  <c r="C230" i="9" s="1"/>
  <c r="C231" i="9" s="1"/>
  <c r="C232" i="9" s="1"/>
  <c r="C233" i="9" s="1"/>
  <c r="C234" i="9" s="1"/>
  <c r="C235" i="9" s="1"/>
  <c r="C236" i="9" s="1"/>
  <c r="C237" i="9" s="1"/>
  <c r="C238" i="9" s="1"/>
  <c r="C239" i="9" s="1"/>
  <c r="C240" i="9" s="1"/>
  <c r="C241" i="9" s="1"/>
  <c r="C242" i="9" s="1"/>
  <c r="C243" i="9" s="1"/>
  <c r="C244" i="9" s="1"/>
  <c r="C245" i="9" s="1"/>
  <c r="C246" i="9" s="1"/>
  <c r="C247" i="9" s="1"/>
  <c r="C248" i="9" s="1"/>
  <c r="C249" i="9" s="1"/>
  <c r="C250" i="9" s="1"/>
  <c r="C251" i="9" s="1"/>
  <c r="C252" i="9" s="1"/>
  <c r="C253" i="9" s="1"/>
  <c r="C254" i="9" s="1"/>
  <c r="C255" i="9" s="1"/>
  <c r="C256" i="9" s="1"/>
  <c r="C257" i="9" s="1"/>
  <c r="C258" i="9" s="1"/>
  <c r="C259" i="9" s="1"/>
  <c r="C260" i="9" s="1"/>
  <c r="C261" i="9" s="1"/>
  <c r="C262" i="9" s="1"/>
  <c r="C265" i="9" s="1"/>
  <c r="C266" i="9" s="1"/>
  <c r="C267" i="9" s="1"/>
  <c r="C268" i="9" s="1"/>
  <c r="C269" i="9" s="1"/>
  <c r="C270" i="9" s="1"/>
  <c r="C273" i="9" s="1"/>
  <c r="C274" i="9" s="1"/>
  <c r="C275" i="9" s="1"/>
  <c r="C276" i="9" s="1"/>
  <c r="C277" i="9" s="1"/>
  <c r="C278" i="9" s="1"/>
  <c r="C279" i="9" s="1"/>
  <c r="C280" i="9" s="1"/>
  <c r="C281" i="9" s="1"/>
  <c r="C282" i="9" s="1"/>
  <c r="C283" i="9" s="1"/>
  <c r="C284" i="9" s="1"/>
  <c r="C285" i="9" s="1"/>
  <c r="C286" i="9" s="1"/>
  <c r="C287" i="9" s="1"/>
  <c r="C290" i="9" s="1"/>
  <c r="C291" i="9" s="1"/>
  <c r="C16" i="9"/>
  <c r="K217" i="10" l="1"/>
  <c r="K140" i="10"/>
  <c r="K84" i="10"/>
  <c r="K169" i="10"/>
  <c r="K263" i="10"/>
  <c r="K106" i="10"/>
  <c r="K32" i="10"/>
  <c r="K288" i="10"/>
  <c r="K271" i="10"/>
  <c r="K293" i="10" l="1"/>
  <c r="K295" i="10" s="1"/>
  <c r="K303" i="10" s="1"/>
  <c r="K284" i="9" l="1"/>
  <c r="K276" i="9"/>
  <c r="K258" i="9"/>
  <c r="K250" i="9"/>
  <c r="K242" i="9"/>
  <c r="K234" i="9"/>
  <c r="K226" i="9"/>
  <c r="K213" i="9"/>
  <c r="K205" i="9"/>
  <c r="K197" i="9"/>
  <c r="K189" i="9"/>
  <c r="K181" i="9"/>
  <c r="K173" i="9"/>
  <c r="K168" i="9"/>
  <c r="K160" i="9"/>
  <c r="K152" i="9"/>
  <c r="K144" i="9"/>
  <c r="K139" i="9"/>
  <c r="K131" i="9"/>
  <c r="K123" i="9"/>
  <c r="K115" i="9"/>
  <c r="K287" i="9"/>
  <c r="K279" i="9"/>
  <c r="K266" i="9"/>
  <c r="K261" i="9"/>
  <c r="K253" i="9"/>
  <c r="K245" i="9"/>
  <c r="K237" i="9"/>
  <c r="K229" i="9"/>
  <c r="K221" i="9"/>
  <c r="K216" i="9"/>
  <c r="K208" i="9"/>
  <c r="K200" i="9"/>
  <c r="K192" i="9"/>
  <c r="K184" i="9"/>
  <c r="K176" i="9"/>
  <c r="K163" i="9"/>
  <c r="K155" i="9"/>
  <c r="K147" i="9"/>
  <c r="K134" i="9"/>
  <c r="K126" i="9"/>
  <c r="K118" i="9"/>
  <c r="K110" i="9"/>
  <c r="K105" i="9"/>
  <c r="K97" i="9"/>
  <c r="K89" i="9"/>
  <c r="K76" i="9"/>
  <c r="K68" i="9"/>
  <c r="K55" i="9"/>
  <c r="K282" i="9"/>
  <c r="K274" i="9"/>
  <c r="K269" i="9"/>
  <c r="K256" i="9"/>
  <c r="K248" i="9"/>
  <c r="K240" i="9"/>
  <c r="K232" i="9"/>
  <c r="K224" i="9"/>
  <c r="K290" i="9"/>
  <c r="K285" i="9"/>
  <c r="K277" i="9"/>
  <c r="K259" i="9"/>
  <c r="K251" i="9"/>
  <c r="K243" i="9"/>
  <c r="K235" i="9"/>
  <c r="K227" i="9"/>
  <c r="K280" i="9"/>
  <c r="K267" i="9"/>
  <c r="K262" i="9"/>
  <c r="K254" i="9"/>
  <c r="K246" i="9"/>
  <c r="K238" i="9"/>
  <c r="K230" i="9"/>
  <c r="K283" i="9"/>
  <c r="K275" i="9"/>
  <c r="K270" i="9"/>
  <c r="K257" i="9"/>
  <c r="K249" i="9"/>
  <c r="K241" i="9"/>
  <c r="K233" i="9"/>
  <c r="K225" i="9"/>
  <c r="K291" i="9"/>
  <c r="K286" i="9"/>
  <c r="K278" i="9"/>
  <c r="K265" i="9"/>
  <c r="K260" i="9"/>
  <c r="K252" i="9"/>
  <c r="K244" i="9"/>
  <c r="K236" i="9"/>
  <c r="K228" i="9"/>
  <c r="K220" i="9"/>
  <c r="K215" i="9"/>
  <c r="K207" i="9"/>
  <c r="K199" i="9"/>
  <c r="K191" i="9"/>
  <c r="K183" i="9"/>
  <c r="K175" i="9"/>
  <c r="K162" i="9"/>
  <c r="K154" i="9"/>
  <c r="K146" i="9"/>
  <c r="K133" i="9"/>
  <c r="K125" i="9"/>
  <c r="K117" i="9"/>
  <c r="K109" i="9"/>
  <c r="K104" i="9"/>
  <c r="K281" i="9"/>
  <c r="K273" i="9"/>
  <c r="K195" i="9"/>
  <c r="K185" i="9"/>
  <c r="K158" i="9"/>
  <c r="K148" i="9"/>
  <c r="K121" i="9"/>
  <c r="K111" i="9"/>
  <c r="K99" i="9"/>
  <c r="K92" i="9"/>
  <c r="K80" i="9"/>
  <c r="K73" i="9"/>
  <c r="K66" i="9"/>
  <c r="K61" i="9"/>
  <c r="K54" i="9"/>
  <c r="K46" i="9"/>
  <c r="K38" i="9"/>
  <c r="K25" i="9"/>
  <c r="K17" i="9"/>
  <c r="K44" i="9"/>
  <c r="K81" i="9"/>
  <c r="K69" i="9"/>
  <c r="K62" i="9"/>
  <c r="K47" i="9"/>
  <c r="K39" i="9"/>
  <c r="K93" i="9"/>
  <c r="K86" i="9"/>
  <c r="K255" i="9"/>
  <c r="K222" i="9"/>
  <c r="K203" i="9"/>
  <c r="K193" i="9"/>
  <c r="K166" i="9"/>
  <c r="K156" i="9"/>
  <c r="K129" i="9"/>
  <c r="K119" i="9"/>
  <c r="K78" i="9"/>
  <c r="K71" i="9"/>
  <c r="K49" i="9"/>
  <c r="K41" i="9"/>
  <c r="K28" i="9"/>
  <c r="K20" i="9"/>
  <c r="K95" i="9"/>
  <c r="K90" i="9"/>
  <c r="K83" i="9"/>
  <c r="K64" i="9"/>
  <c r="K57" i="9"/>
  <c r="K52" i="9"/>
  <c r="K36" i="9"/>
  <c r="K31" i="9"/>
  <c r="K23" i="9"/>
  <c r="K100" i="9"/>
  <c r="K88" i="9"/>
  <c r="K74" i="9"/>
  <c r="K26" i="9"/>
  <c r="K18" i="9"/>
  <c r="K13" i="9"/>
  <c r="K14" i="9" s="1"/>
  <c r="K79" i="9"/>
  <c r="K67" i="9"/>
  <c r="K50" i="9"/>
  <c r="K42" i="9"/>
  <c r="K34" i="9"/>
  <c r="K29" i="9"/>
  <c r="K231" i="9"/>
  <c r="K211" i="9"/>
  <c r="K201" i="9"/>
  <c r="K178" i="9"/>
  <c r="K174" i="9"/>
  <c r="K172" i="9"/>
  <c r="K164" i="9"/>
  <c r="K137" i="9"/>
  <c r="K127" i="9"/>
  <c r="K102" i="9"/>
  <c r="K209" i="9"/>
  <c r="K186" i="9"/>
  <c r="K182" i="9"/>
  <c r="K180" i="9"/>
  <c r="K149" i="9"/>
  <c r="K145" i="9"/>
  <c r="K143" i="9"/>
  <c r="K135" i="9"/>
  <c r="K112" i="9"/>
  <c r="K108" i="9"/>
  <c r="K247" i="9"/>
  <c r="K219" i="9"/>
  <c r="K194" i="9"/>
  <c r="K190" i="9"/>
  <c r="K188" i="9"/>
  <c r="K157" i="9"/>
  <c r="K153" i="9"/>
  <c r="K151" i="9"/>
  <c r="K120" i="9"/>
  <c r="K116" i="9"/>
  <c r="K114" i="9"/>
  <c r="K223" i="9"/>
  <c r="K202" i="9"/>
  <c r="K198" i="9"/>
  <c r="K196" i="9"/>
  <c r="K171" i="9"/>
  <c r="K165" i="9"/>
  <c r="K161" i="9"/>
  <c r="K159" i="9"/>
  <c r="K128" i="9"/>
  <c r="K124" i="9"/>
  <c r="K122" i="9"/>
  <c r="K210" i="9"/>
  <c r="K206" i="9"/>
  <c r="K204" i="9"/>
  <c r="K179" i="9"/>
  <c r="K167" i="9"/>
  <c r="K142" i="9"/>
  <c r="K136" i="9"/>
  <c r="K132" i="9"/>
  <c r="K130" i="9"/>
  <c r="K103" i="9"/>
  <c r="K96" i="9"/>
  <c r="K82" i="9"/>
  <c r="K77" i="9"/>
  <c r="K70" i="9"/>
  <c r="K63" i="9"/>
  <c r="K48" i="9"/>
  <c r="K40" i="9"/>
  <c r="K27" i="9"/>
  <c r="K19" i="9"/>
  <c r="K268" i="9"/>
  <c r="K239" i="9"/>
  <c r="K214" i="9"/>
  <c r="K212" i="9"/>
  <c r="K187" i="9"/>
  <c r="K177" i="9"/>
  <c r="K150" i="9"/>
  <c r="K138" i="9"/>
  <c r="K113" i="9"/>
  <c r="K43" i="9"/>
  <c r="K37" i="9"/>
  <c r="K21" i="9"/>
  <c r="K101" i="9"/>
  <c r="K72" i="9"/>
  <c r="K30" i="9"/>
  <c r="K65" i="9"/>
  <c r="K16" i="9"/>
  <c r="K98" i="9"/>
  <c r="K94" i="9"/>
  <c r="K91" i="9"/>
  <c r="K51" i="9"/>
  <c r="K45" i="9"/>
  <c r="K87" i="9"/>
  <c r="K56" i="9"/>
  <c r="K53" i="9"/>
  <c r="K22" i="9"/>
  <c r="K35" i="9"/>
  <c r="K58" i="9"/>
  <c r="K75" i="9"/>
  <c r="K24" i="9"/>
  <c r="K288" i="9" l="1"/>
  <c r="K169" i="9"/>
  <c r="K84" i="9"/>
  <c r="K59" i="9"/>
  <c r="K263" i="9"/>
  <c r="K271" i="9"/>
  <c r="K106" i="9"/>
  <c r="K217" i="9"/>
  <c r="K140" i="9"/>
  <c r="K292" i="9"/>
  <c r="K32" i="9"/>
  <c r="K293" i="9" l="1"/>
  <c r="K295" i="9" s="1"/>
  <c r="K303" i="9" s="1"/>
</calcChain>
</file>

<file path=xl/sharedStrings.xml><?xml version="1.0" encoding="utf-8"?>
<sst xmlns="http://schemas.openxmlformats.org/spreadsheetml/2006/main" count="1820" uniqueCount="341">
  <si>
    <t>Formulario 1 - Propuesta económica  - Documento tipo de licitación de obra pública de infraestructura de transporte - versión 3</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</si>
  <si>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</si>
  <si>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</si>
  <si>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</si>
  <si>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</si>
  <si>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</si>
  <si>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</si>
  <si>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</si>
  <si>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</si>
  <si>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</si>
  <si>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</si>
  <si>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</si>
  <si>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</si>
  <si>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</si>
  <si>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</si>
  <si>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</si>
  <si>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</si>
  <si>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</si>
  <si>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01. PRELIMINARES</t>
  </si>
  <si>
    <t>IDU</t>
  </si>
  <si>
    <t>REPLANTEO GENERAL</t>
  </si>
  <si>
    <t>M2</t>
  </si>
  <si>
    <t>Subtotal</t>
  </si>
  <si>
    <t>02.EXPLANACIONES</t>
  </si>
  <si>
    <t>EXCAVACIÓN MECÁNICA EN MATERIAL COMÚN (INCLUYE CARGUE)</t>
  </si>
  <si>
    <t>M3</t>
  </si>
  <si>
    <t>TRANSPORTE Y DISPOSICIÓN FINAL DE ESCOMBROS EN SITIO AUTORIZADO (DISTANCIA DE TRANSPORTE 21 KM). A DISTANCIA MAYOR DEL ACARREO LIBRE (90 M) EN SITIO AUTORIZADO POR LA ENTIDAD AMBIENTAL COMPETENTE.</t>
  </si>
  <si>
    <t>TRANSPORTE DE ESCOMBROS EN SITIO AUTORIZADO (DISTANCIA DE TRANSPORTE 1 KM). A DISTANCIA MAYOR DEL ACARREO LIBRE (90 M) EN SITIO AUTORIZADO POR LA ENTIDAD AMBIENTAL COMPETENTE.</t>
  </si>
  <si>
    <t>M3-KM</t>
  </si>
  <si>
    <t>DEMOLICIÓN PISOS DE CONCRETO (INCLUYE CARGUE). NO INCLUYE TRANSPORTE Y DISPOSICIÓN FINAL DE SOBRANTES.</t>
  </si>
  <si>
    <t>DEMOLICION DE POZOS, CAJAS Y CAMARAS DE EMPRESAS DE SERVICIOS PÚBLICOS (INCLUYE MARTILLO NEUMÁTICO DE 60 LB, COMPRESOR Y CARGUE).</t>
  </si>
  <si>
    <t>DEMOLICION MANUAL SARDINEL EXISTENTE (INCLUYE CARGUE). NO INCLUYE TRANSPORTE Y DISPOSICIÓN FINAL DE SOBRANTES.</t>
  </si>
  <si>
    <t>ML</t>
  </si>
  <si>
    <t>DEMOLICIÓN PISOS DE CONCRETO (ESPESOR VARIABLE HASTA 0.10 M. INCLUYE CARGUE). NO INCLUYE TRANSPORTE Y DISPOSICIÓN FINAL DE SOBRANTES.</t>
  </si>
  <si>
    <t>DEMOLICION PAVIMENTO ASFALTICO (ESPESOR VARIABLE. INCLUYE CARGUE). NO INCLUYE TRANSPORTE Y DISPOSICIÓN FINAL DE SOBRANTES.</t>
  </si>
  <si>
    <t>DEMOLICIÓN MANUAL DE CAJA DOBLE CS 276 (INCLUYE DEMOLICIÓN DE PLACA PISO, TAPA, MUROS Y CAÑUELAS Y CARGUE).</t>
  </si>
  <si>
    <t>UN</t>
  </si>
  <si>
    <t>DEMOLICION DE TUBERIAS DE ACUEDUCTO Y ALCANTARILLADO Ø &lt; 36" (INCLUYE MARTILLO NEUMÁTICO DE 60 LB Y CARGUE).</t>
  </si>
  <si>
    <t>DEMOLICION O RETIRO MANUAL DE TUBERIAS DE AC Ø &lt; 12" (INCLUYE CARGUE).</t>
  </si>
  <si>
    <t>DEMOLICION DE CANALIZACION DE REDES DE COMUNICACIONES DUCTOS PVC-TDP (INCLUYE RETIRO Y DISPOSICION DE ESCOMBROS)</t>
  </si>
  <si>
    <t>DEMOLICION DE POZO, DIAMETRO INTERIOR D=1.20M, DIAMETRO EXTERIOR D=1.70M, H=1.50M (INCLUYE CARGUE, RETIRO DE MATERIAL, TRANSPORTE Y DISPOSICIÓN FINAL DE ESCOMBROS EN SITIO AUTORIZADO).</t>
  </si>
  <si>
    <t>DEMOLICIÓN DE PLACA (INCLUYE CARGUE, RETIRO DE MATERIAL, TRANSPORTE Y DISPOSICIÓN FINAL DE ESCOMBROS EN SITIO AUTORIZADO).</t>
  </si>
  <si>
    <t>EXCAVACIÓN MECÁNICA EN MATERIAL COMÚN PARA CONFORMACIÓN DE LA SUBRASANTE CON RETROEXCAVADORA (EXCAVACIÓN, REMOCIÓN Y CARGUE)</t>
  </si>
  <si>
    <t>03.BASES Y SUBBASES</t>
  </si>
  <si>
    <t>BASE GRANULAR CLASE A (BGA_BG38) o (BGB_BG25) (Suministro, Extendido, Nivelación, Humedecimiento y Compactación con vibrocompactador)</t>
  </si>
  <si>
    <t>AGREGADOS RECICLADOS PARA SUBBASE GRANULAR (AR_SBG50) (Suministro, Extendido, Nivelación, Humedecimiento y Compactación con vibrocompactador)</t>
  </si>
  <si>
    <t>GRAVILLA DE 3/4" - SUMINISTRO E INSTALACIÓN.</t>
  </si>
  <si>
    <t>RELLENO EN RECEBO COMUN (SUMINISTRO E INSTALACIÓN EXTENDIDO MECANICO, HUMEDECIMIENTO, COMPACTACIÓN Y TRANSPORTE A 28 KM).</t>
  </si>
  <si>
    <t>SUBBASE GRANULAR CLASE C (SBG_C) (SUMINISTRO, EXTENDIDO MANUAL, NIVELACIÓN, HUMEDECIMIENTO Y COMPACTACIÓN CON VIBROCOMPACTADOR BENITÍN DE 1 TONELADA).</t>
  </si>
  <si>
    <t>ESTABILIZACIÓN DE SUBRASANTE CON RECICLADO DE CONCRETO (INCLUYE DEMOLICIÓN, EXTENDIDO, NIVELACIÓN Y COMPACTACIÓN CON RETROEXCAVADORA SOBRE ORUGA Y COMPACTADOR)</t>
  </si>
  <si>
    <t>ESTABILIZACIÓN CON RCD. INCLUYE TRASIEGO INTERNO, NIVELACIÓN Y COMPACTACIÓN.</t>
  </si>
  <si>
    <t>SUBBASE GRANULAR PEATONAL SBG_PEA. SUMINISTRO, EXTENDIDO MANUAL, NIVELACIÓN, HUMEDECIMIENTO Y COMPACTACIÓN CON VIBROCOMPACTADOR BENITÍN DE 1 TONELADA INCLUYE OPERARIO Y COMBUSTIBLE.</t>
  </si>
  <si>
    <t>ESTABILIZACIÓN DE SUBRASANTE CON RAJÓN, INCLUYE EQUIPO DE COMPACTACIÓN (SUMINISTRO, EXTENDIDO A MANO, NIVELACIÓN Y COMPACTACIÓN CON RETROEXCAVADORA SOBRE ORUGA Y BENITÍN DE 1 TONELADA INCLUYEN OPERARIO Y COMBUSTIBLE.</t>
  </si>
  <si>
    <t>RELLENO EN TRITURADO DE 3/4`` (INCLUYE TRANSPORTE, SUMINISTRO, EXTENDIDO MANUAL Y COLOCACIÓN)</t>
  </si>
  <si>
    <t>RELLENO EN ARENA DE PEÑA (INCLUYE TRANSPORTE, SUMINISTRO, EXTENDIDO MANUAL Y COMPACTACIÓN).</t>
  </si>
  <si>
    <t>RELLENO EN ARENA DE RIO. INCLUYE TRANSPORTE, SUMINISTRO, EXTENDIDO MANUAL Y COMPACTACION.</t>
  </si>
  <si>
    <t>SUBBASE GRANULAR CLASE A (SBG_A) ESTABILIZADA CON CEMENTO AL 4% (SUMINISTRO, EXTENDIDO, NIVELACIÓN, HUMEDECIMIENTO Y COMPACTACIÓN CON VIBROCOMPACTADOR)</t>
  </si>
  <si>
    <t>ESTABILIZACIÓN DE BASE GRANULAR CON EMULSIÓN + CEMENTO 5% E= 0.20M</t>
  </si>
  <si>
    <t>SUBBASE GRANULAR CLASE B (SBG_B) CON RECICLADO DE CONCRETO HIDRAULICO (SUMINISTRO, EXTENDIDO MANUAL, HUMEDECIMIENTO Y COMPACTACIÓN)</t>
  </si>
  <si>
    <t>SUBBASE GRANULAR CLASE C (SBG_C) CON RECICLADO DE CONCRETO HIDRAULICO (SUMINISTRO, EXTENDIDO MANUAL, HUMEDECIMIENTO Y COMPACTACIÓN)</t>
  </si>
  <si>
    <t>NIVELACION Y COMPACTACIÓN DE SUBRASANTE</t>
  </si>
  <si>
    <t>CAPA DE SUELO DE SUBRASANTE ESTABILIZADA CON CAL HIDRATADA TIPO N, IN SITU AL 4%. (SUMINISTRO, EXTENDIDO, NIVELACION, HUMEDECIMIENTO Y COMPACTACION).</t>
  </si>
  <si>
    <t>MATERIAL SELECCIONADO. SUMINISTRO, EXTENDIDO MANUAL, NIVELACIÓN, HUMEDECIMIENTO Y COMPACTACIÓN.</t>
  </si>
  <si>
    <t>GEOCELDA HDPE PERFORADA, ALTURA 15 CM (SUMINISTRO E INSTALACIÓN).</t>
  </si>
  <si>
    <t>GEOTEXTIL T, RESIST. ULTIMA (TIRA ANCHA)=40 KN/M PARA SEPARACION SUBRASANTE/CAPAS GRANULARES (INC. SUMIN. E INSTALACIÓN)</t>
  </si>
  <si>
    <t>GEOTEXTIL NT 3000 PARA SUBDRENES/FILTROS (INCLUYE SUMINISTRO E INSTALACIÓN)</t>
  </si>
  <si>
    <t>GEOTEXTIL NT 4000 PARA SUBDRENES/FILTROS (INCLUYE SUMINISTRO E INSTALACIÓN)</t>
  </si>
  <si>
    <t>GEOTEXTIL T, RESIST. ULTIMA (TIRA ANCHA)=30 KN/M PARA SEPARACION SUBRASANTE/CAPAS GRANULARES (INC. SUMIN. E INSTALACIÓN)</t>
  </si>
  <si>
    <t>04.PAVIMENTO RIGIDO</t>
  </si>
  <si>
    <t>LOSA DE CONCRETO MR43 (SUMINISTRO, FORMALETEADO, COLOCACIÓN Y ACABADO. NO INCLUYE ACERO, CURADO, JUNTAS)</t>
  </si>
  <si>
    <t>LOSA DE CONCRETO MR41 (SUMINISTRO, FORMALETEADO, COLOCACIÓN Y ACABADO. NO INCLUYE ACERO, CURADO, JUNTAS)</t>
  </si>
  <si>
    <t>LOSA DE CONCRETO MR45 (SUMINISTRO, FORMALETEADO, COLOCACIÓN Y ACABADO. NO INCLUYE ACERO, CURADO, JUNTAS)</t>
  </si>
  <si>
    <t>CURADO DE LOSAS DE CONCRETO (SUMINISTRO Y APLICACIÓN)</t>
  </si>
  <si>
    <t>CORTE DE PAVIMENTO - INCLUYE EQUIPO: CORTADORA DE CONCRETO INCLUYE OPERARIO Y COMBUSTIBLE. INCLUYE DISCO DIAMANTADO ASFALTO-CONCRETO 350 MM, AGUA Y MANO DE OBRA</t>
  </si>
  <si>
    <t>SELLADO DE JUNTAS EN PAVIMENTO DE CONCRETO HIDRAULICO (INCLUYE LIMPIEZA, SUMINISTRO E INSTALACIÓN DE FONDO Y SELLANTE)</t>
  </si>
  <si>
    <t>LOSA DE CONCRETO MR39 (SUMINISTRO, FORMALETEADO, COLOCACIÓN Y ACABADO. NO INCLUYE ACERO, CURADO, JUNTAS)</t>
  </si>
  <si>
    <t>LOSA DE CONCRETO MR36 (SUMINISTRO, FORMALETEADO, COLOCACIÓN Y ACABADO. NO INCLUYE ACERO, CURADO, JUNTAS)</t>
  </si>
  <si>
    <t>LOSA DE PAVIMENTO EN CONCRETO HIDRAULICO MR50 CON FORMALETA FIJA, HIERROS DE TRANSFERENCIA, HIERROS DE AMARRE, ADITIVOS</t>
  </si>
  <si>
    <t>CONCRETO GRAVA COMUN DE 3000 PSI (210 KG/CM2) PARA RAMPAS DE EMPALME E= 0.20M PROMEDIO, SUMINISTRO Y COLOCACIÓN (INCLUYE EQUIPOS, SUMINISTRO E INSTALACIÓN DE FORMALETA, CURADO DE CONCRETO, MANO DE OBRA).</t>
  </si>
  <si>
    <t>JUNTA DE DILATACIÓN ELASTOMÉRICA 250 TAMAÑO 64 X 70 MM (INCLUYE SUMINISTRO E INSTALACIÓN Y TODOS LOS COSTOS DE SUMINISTRO E INSTALACIÓN DE MATERIAL PARA ANCLAJE..</t>
  </si>
  <si>
    <t>CONCRETO GRAVA COMÚN 4000 PSI (280 KG/CM2) PARA PLACAS DE ACCESO. SUMINISTRO Y COLOCACIÓN. (INCLUYE EQUIPOS, SUMINISTRO E INSTALACIÓN DE FORMALETA, CURADO DEL CONCRETO, MANO DE OBRA).</t>
  </si>
  <si>
    <t>PISO EN CONCRETO MR43 (315 KG/CM2) GRAVA COMÚN ACELERADO A 7 DÍAS, ESTAMPADO PARA POMPEYANOS, E=0.20M (INCLUYE SUMINISTRO Y COLOCACIÓN DE CONCRETO, JUEGO DE MOLDES, DESMOLDANTE EN POLVO, CURADOR PARA CONCRETO, CORTE Y SELLADO DE JUNTAS.</t>
  </si>
  <si>
    <t>PISO EN CONCRETO COLOR GRIS MR41 (280 Kg/Cm2) GRAVA 1" 28 DIAS  ESTAMPADO e=0.10m (INCLUYE SUMINISTRO Y COLOCACIÓN DE CONCRETO, JUEGO DE MOLDES,  DESMOLDANTE EN POLVO, CURADOR PARA CONCRETO, INCLUYE CORTE Y SELLADO DE JUNTAS.</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</si>
  <si>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</si>
  <si>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CORTE DE VARILLA DE DIÁMETRO VARIADO ENTRE 1/2" A 1 1/4".</t>
  </si>
  <si>
    <t>CANASTILLA PASAJUNTAS (INCLUYE SUMINISTRO Y FIJACIÓN)</t>
  </si>
  <si>
    <t>KG</t>
  </si>
  <si>
    <t>(DOVELAS) ACERO LISO PARA TRANSFERENCIA DE LOSAS D= 1 1/2" (NO INCLUYE CANASTILLA). SUMINISTRO E INSTALACIÓN.</t>
  </si>
  <si>
    <t>(DOVELAS) ACERO LISO PARA TRANSFERENCIA DE LOSAS D= 1" (NO INCLUYE CANASTILLA). SUMINISTRO E INSTALACIÓN.</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</si>
  <si>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</si>
  <si>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</si>
  <si>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</si>
  <si>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</si>
  <si>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05.PAVIMENTO FLEXIBLE</t>
  </si>
  <si>
    <t>8621P</t>
  </si>
  <si>
    <t>NOTA 4</t>
  </si>
  <si>
    <t>MEZCLA ASFÁLTICA EN CALIENTE DENSA MD25 CON CEMENTO ASFÁLTICO (Suministro, Extendido, Nivelación y Compactación mecanica con vibrocompactador y compactador de llantas)</t>
  </si>
  <si>
    <t>8613P</t>
  </si>
  <si>
    <t>MEZCLA ASFÁLTICA EN CALIENTE TIPO DENSO MD19 (Suministro, Extendido y Nivelación Manual y Compactación Mecanica)  Incluye: VIBRO COMPACTADOR BENITIN DE 1 TONELADA - INCLUYE OPERARIO Y COMBUSTIBLE</t>
  </si>
  <si>
    <t>6466P</t>
  </si>
  <si>
    <t>ATENCIÓN DE EMERGENCIAS CON MEZCLA ASFÁLTICA EN CALIENTE TIPO DENSO MD12 ASFALTO CONVENCIONAL 80-100 CON EMULSIÓN CRR-1 (CEMENTO ASFÁLTICO 80-100) (SUMINISTRO, EXTENDIDO, NIVELACIÓN Y COMPACTACIÓN MECANICA CON VIBROCOMPACTADOR Y COMPACTADOR DE LLANTAS) JORNADA NOCTURNA INCLUYE CARGUE Y DISPOSICIÓN DE ESCOMBROS.</t>
  </si>
  <si>
    <t>6472P</t>
  </si>
  <si>
    <t>MEZCLA ASFÁLTICA EN CALIENTE TIPO DENSO MD20 ASFALTO CONVENCIONAL 80-100 (SUMINISTRO, EXTENDIDO Y NIVELACIÓN MANUAL Y COMPACTACIÓN  MECANICA CON VIBROCOMPACTADOR BENITÍN DE 1 TONELADA Y COMPACTADOR DE LLANTAS INCLUYEN OPERARIO Y COMBUSTIBLE.</t>
  </si>
  <si>
    <t>FRESADO PAVIMENTO ASFÁLTICO (INCLUYE CARGUE) INCLUYE AGUA, PUNTAS. NO INCLUYE TRANSPORTE DE MAQUINARIA, TRANSPORTE DEL FRESADO NI DISPOSICIÓN FINAL).</t>
  </si>
  <si>
    <t>6315P</t>
  </si>
  <si>
    <t>MEZCLA ASFÁLTICA EN CALIENTE TIPO DENSO MD10 ASF CONVENCIONAL (CEMENTO ASFÁLTICO 60-70) (SUMINISTRO, EXTENDIDO Y NIVELACIÓN MANUAL Y COMPACTACIÓN MECANICA CON VIBROCOMPACTADOR BENITIN DE 1 TONELADA)</t>
  </si>
  <si>
    <t>6316P</t>
  </si>
  <si>
    <t>MEZCLA ASFALTICA EN CALIENTE TIPO DENSO MD12 ASF CONVENCIONAL CON CEMENTO ASFÁLTICO 60-70 (SUMINISTRO, EXTENDIDO Y NIVELACIÓN MANUAL Y COMPACTACIÓN MECANICA CON VIBROCOMPACTADOR BENITIN DE 1 TONELADA INCLUYE OPERARIO Y COMBUSTIBLE)</t>
  </si>
  <si>
    <t>FRESADO ESTABILIZADO AL 5% CON EMULSIÓN CRL-1 PARA ACCIÓN DE MOVILIDAD (INCLUYE MATERIAL PÉTREO DE ADICIÓN (ARENA DE RIO) - DISTANCIA A 28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</si>
  <si>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</si>
  <si>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</si>
  <si>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PARCHEO CON PAVIMENTO ASFALTICO RECICLADO ESTABILIZADO AL 5% CON EMULSION CRL-1 PARA ACCION DE MOVILIDAD. SIN CORTE NI DEMOLICIÓN EXTENDIDO MANUAL. HASTA 28KM. HORARIO DIURNO.</t>
  </si>
  <si>
    <t>4712P</t>
  </si>
  <si>
    <t>MEZCLA ASFALTICA CON ASFALTO CAUCHO (SUMINISTRO, EXTENDIDO, NIVELACIÓN Y COMPACTACIÓN MECANICA)</t>
  </si>
  <si>
    <t>4857P</t>
  </si>
  <si>
    <t>IMPRIMACIÓN CON EMULSIÓN ASFÁLTICA CRL-1 (INCLUYE SUMINISTRO, BARRIDO DE SUPERFICIE Y RIEGO MECANICO).</t>
  </si>
  <si>
    <t>4486P</t>
  </si>
  <si>
    <t>MEZCLA ASFÁLTICA EN CALIENTE TIPO DENSO MD10 ASF CONVENCIONAL (CEMENTO ASFÁLTICO 80-100) (SUMINISTRO, EXTENDIDO Y NIVELACIÓN MANUAL Y COMPACTACIÓN MECANICA CON VIBROCOMPACTADOR BENITIN DE 1 TONELADA)</t>
  </si>
  <si>
    <t>4567P</t>
  </si>
  <si>
    <t>MEZCLA ASFÁLTICA EN CALIENTE TIPO DENSO MD12 ASF CONVENCIONAL CON CEMENTO ASFÁLTICO 80-100 (SUMINISTRO, EXTENDIDO Y NIVELACIÓN MANUAL Y COMPACTACIÓN MECANICA CON VIBROCOMPACTADOR BENITIN DE 1 TONELADA INCLUYE OPERARIO Y COMBUSTIBLE)</t>
  </si>
  <si>
    <t>3864P</t>
  </si>
  <si>
    <t>IMPRIMACION CON EMULSION ASFALTICA CRL-0 (SUMINISTRO, BARRIDO SUPERFICIE Y RIEGO MECANICO)</t>
  </si>
  <si>
    <t>3866P</t>
  </si>
  <si>
    <t>RIEGO DE LIGA CON EMULSION ASFALTICA CRR-1 (SUMINISTRO, BARRIDO SUPERFICIE Y RIEGO MECANICO)</t>
  </si>
  <si>
    <t>3867P</t>
  </si>
  <si>
    <t>RIEGO DE LIGA CON EMULSION ASFALTICA CRR-2 (SUMINISTRO, BARRIDO SUPERFICIE Y RIEGO MECANICO)</t>
  </si>
  <si>
    <t>4197P</t>
  </si>
  <si>
    <t>RIEGO DE LIGA CON EMULSION MODIFICADA CON POLIMEROS CRR-1M (SUMINISTRO, BARRIDO SUPERFICIE Y RIEGO MECANICO)</t>
  </si>
  <si>
    <t>4198P</t>
  </si>
  <si>
    <t>RIEGO DE LIGA CON EMULSION MODIFICADA CON POLIMEROS CRR-2M (SUMINISTRO, BARRIDO SUPERFICIE Y RIEGO MECANICO)</t>
  </si>
  <si>
    <t>06.URBANISMO Y ESPACIO PUBLICO</t>
  </si>
  <si>
    <t>CENEFA LINEAL EN LOSETA PREFABRICADA TÁCTIL ALERTA Y GUÍA A55 / A56 ANCHO 0.40m (SUMINISTRO E INSTALACIÓN. INCLUYE BASE EN ARENA DE NIVELACIÓN e= 4cm Y ARENA DE SELLO).</t>
  </si>
  <si>
    <t>BARANDA METALICA M-82 PREFABRICADA (INCLUYE INSTALACIÓN, DADOS DE CONCRETO 3000 PSI GRAVA COMÚN DE 0.20 X 0.20 MT Y PINTURA). SUMINISTRO E INSTALACION.</t>
  </si>
  <si>
    <t>CENEFA LINEAL EN LOSETA PREFABRICADA TÁCTIL ALERTA A57 / A58 ANCHO 0.20M COLOR AMARILLO. (SUMINISTRO E INSTALACIÓN. INCLUYE BASE EN ARENA DE NIVELACIÓN E= 4CM Y ARENA DE SELLO).</t>
  </si>
  <si>
    <t>CONCRETO PARA ANDENES, ESCOBEADO Y FUNDIDO EN SITIO E= 0,10 M. SUMINISTRO Y COLOCACIÓN.</t>
  </si>
  <si>
    <t>CENEFA EN LOSETA PREFABRICADA A58 GUIA (20X20X6) CM. SUMINISTRO E INSTALACIÓN. (INCLUYE 4CM DE MORTERO 1:5 HECHO EN OBRA PARA BASE Y ARENA DE PEÑA PARA SELLO)</t>
  </si>
  <si>
    <t>TAPA (REJILLA) PARA CAÑUELA A-124. DIMENSIONES: 600X300X100MM. (INCLUYE SUMINISTRO DE MATERIALES E INSTALACIÓN)</t>
  </si>
  <si>
    <t>PIEZA DE REMATE CURVA A115 PARA RAMPA VEHICULAR TIPO C (600X400X450MM). INCLUYE SUMINISTRO E INSTALACIÓN. INCLUYE 3CM DE MORTERO 1:5.</t>
  </si>
  <si>
    <t>CENEFA EN LOSETA PREFABRICADA A57 TÁCTIL ALERTA (20X20X6) CM. SUMINISTRO E INSTALACIÓN. (INCLUYE 4CM DE MORTERO 1:5 HECHO EN OBRA PARA BASE Y ARENA DE PEÑA PARA SELLO)</t>
  </si>
  <si>
    <t>CONSTRUCCIÓN DE BORDILLO EN CONCRETO MR36 FUNDIDO IN SITU. INCLUYE LA PREPARACIÓN DE LA SUPERFICIE DE APOYO</t>
  </si>
  <si>
    <t>ARENA DE RÍO PARA EMBOQUILLADO (INCLUYE SUMINISTRO, BARRIDO PARA SELLADO DE JUNTAS Y COMPACTACIÓN)</t>
  </si>
  <si>
    <t>PIEZA REMATE A105 PARA RAMPA TIPO A (SUMINISTRO E INSTALACIÓN. INCLUYE 3CM MORTERO 2000 PSI)</t>
  </si>
  <si>
    <t>SARDINEL ESPECIAL A 110 PARA RAMPA TIPO B (SUMINISTRO E INSTALACION. INCLUYE 3CM MORTERO 2000 PSI)</t>
  </si>
  <si>
    <t>CONSTRUCCIÓN DE ESCALERAS EN CONCRETO 3000 PSI GRAVA COMÚN. INCLUYE EXCAVACIÓN MANUAL, SUBBASE GRANULAR CLASE B, ACERO DE REFUERZO Y TRANSPORTE Y DISPOSICIÓN FINAL DE ESCOMBROS.</t>
  </si>
  <si>
    <t>ACERO LISO PARA TRANSFERENCIA DE LOSAS D= 1 1/4" (NO INCLUYE CANASTILLA). SUMINISTRO E INSTALACIÓN.</t>
  </si>
  <si>
    <t>SUBBASE GRANULAR PEATONAL SBG_PEA. SUMINISTRO, EXTENDIDO MANUAL, NIVELACIÓN, HUMEDECIMIENTO Y COMPACTACIÓN</t>
  </si>
  <si>
    <t>PISOS EN LOSETA PREFABRICADA A55 TÁCTIL ALERTA O A56 GUIA 40X40X6 CM. SUMINISTRO E INSTALACIÓN. (INCLUYE 4CM DE MORTERO 1:5 HECHO EN OBRA PARA BASE Y ARENA DE PEÑA PARA SELLO).</t>
  </si>
  <si>
    <t>SARDINEL ESPECIAL A100 PARA RAMPA TIPO A (SUMINISTRO E INSTALACIÓN. INCLUYE 3CM MORTERO 1:5)</t>
  </si>
  <si>
    <t>SARDINEL BAJO A85 PARA RAMPAS (SUMINISTRO E INSTALACIÓN. INCLUYE 3CM MORTERO 2000 PSI)</t>
  </si>
  <si>
    <t>CONSTRUCCIÓN DE FRANJA DE AJUSTE EN CONCRETO PREMEZCLADO GRAVA COMÚN 3000 PSI, ESPESOR PROMEDIO 10 CM..</t>
  </si>
  <si>
    <t>CAÑUELA TIPO A120 (SUMINISTRO E INSTALACIÓN. INCLUYE 3CM MORTERO 1:5)</t>
  </si>
  <si>
    <t>ADOQUIN DE CONCRETO TR. PESADO 20X10X8CM (SUMINISTRO E INSTALACIÓN. INCLUYE BASE 4CM ARENA NIVELACIÓN Y ARENA DE SELLO)</t>
  </si>
  <si>
    <t>CONCRETO 3000 PSI (HECHO EN OBRA 1:2:2 CON ARENA DE RÍO Y TRITURADO DE 3/4")</t>
  </si>
  <si>
    <t>BOLARDO EN HIERRO TIPO M63 (SUMINISTRO E INSTALACIÓN. INCLUYE BASE EN CONCRETO 1500 PSI, HECHO EN OBRA)</t>
  </si>
  <si>
    <t>CONCRETO 4000 PSI (HECHO EN OBRA CON ARENA DE RÍO Y TRITURADO DE 3/4")</t>
  </si>
  <si>
    <t>BORDILLO PREFABRICADO A80 (SUMINISTRO E INSTALACIÓN. INCLUYE 3CM MORTERO DE NIVELACIÓN 2000 PSI)</t>
  </si>
  <si>
    <t>CONCRETO 2000 PSI (HECHO EN OBRA 1:3:3 CON ARENA DE RÍO Y TRITURADO DE 3/4")</t>
  </si>
  <si>
    <t>SARDINEL TIPO A10 (SUMINISTRO E INSTALACIÓN. INCLUYE 3CM MORTERO 1:5)</t>
  </si>
  <si>
    <t>07.REDES DE ACUEDUCTO</t>
  </si>
  <si>
    <t>TAPON HD EXTREMO LISO D=4" (SUMINISTRO E INSTALACIÓN)</t>
  </si>
  <si>
    <t>TUBERIA PVC D=3" TIPO U.M. RDE 21 (SUMINISTRO E INSTALACIÓN)</t>
  </si>
  <si>
    <t>UNION GIBAULT D=4" (SUMINISTRO E INSTALACIÓN)</t>
  </si>
  <si>
    <t>TEE HD EXTREMO JUNTA HIDRÁULICA 8"X 4" (SUMINISTRO E INSTALACIÓN)</t>
  </si>
  <si>
    <t>EMPATE ORTOGONAL PVC - PVC 4"X4" (INCLUYE SUMINISTRO E INSTALACIÓN DE TEE HD, 3 UNIONES RÁPIDAS, TUBERÍA RDE 21)</t>
  </si>
  <si>
    <t>TUBERIA PVC D=6" TIPO U.M. RDE 21 (SUMINISTRO E INSTALACIÓN)</t>
  </si>
  <si>
    <t>VÁLVULA COMPUERTA ELÁSTICA HD DN Ø 4" PVC L.F. SUMINISTRO E INSTALACIÓN</t>
  </si>
  <si>
    <t>UNION DE REPARACION PVC TIPO U.M. D=4" (SUMINISTRO E INSTALACIÓN)</t>
  </si>
  <si>
    <t>VÁLVULA COMPUERTA ELÁSTICA HD DN Ø 8" PVC L.F. SUMINISTRO E INSTALACIÓN</t>
  </si>
  <si>
    <t>RELLENO PARA REDES EN ARENA DE PEÑA (SUMINISTRO, EXTENDIDO, HUMEDECIMIENTO Y COMPACTACIÓN)</t>
  </si>
  <si>
    <t>ACOMETIDA DOMICILIARIA DE 1/2" CON COLLAR DE DERIVACION DE 4" X 1/2". SUMINISTRO E INSTALACION. (INCLUYE TUBERIA PF, REGISTROS Y ACCESORIOS, LONGITUD PROMEDIO DE 6.5M, INCLUYE CAJILLA EN POLIPROPILENO PARA MEDIDOR)</t>
  </si>
  <si>
    <t>REDUCCION HD 4"X 3" J.H. (SUMINISTRO E INSTALACIÓN).</t>
  </si>
  <si>
    <t>UNION PVC TIPO U.M. D= 4" (SUMINISTRO E INSTALACIÓN)</t>
  </si>
  <si>
    <t>CODO HD 45° EXTREMO LISO PARA PVC D=4" (SUMINISTRO E INSTALACIÓN)</t>
  </si>
  <si>
    <t>ACOPLE UNIVERSAL, UNION ALFA O MULTIUSOS D=4" (SUMINISTRO E INSTALACIÓN)</t>
  </si>
  <si>
    <t>TEE HD EXTREMO LISO 4"X4" (SUMINISTRO E INSTALACIÓN)</t>
  </si>
  <si>
    <t>CODO HD 90° EXTREMO LISO PARA PVC D=4" (SUMINISTRO E INSTALACIÓN)</t>
  </si>
  <si>
    <t>VALVULA COMPUERTA ELASTICA VASTAGO NO ASCENDENTE EXTREMO LISO D=4" (SUMINISTRO E INSTALACIÓN)</t>
  </si>
  <si>
    <t>TUBERIA PVC D=3" TIPO U.M. RDE 32.5 (SUMINISTRO E INSTALACIÓN)</t>
  </si>
  <si>
    <t>EXCAVACION MECANICA PARA REDES PROFUNDIDAD 0M - 3.5M (INCLUYE CARGUE)</t>
  </si>
  <si>
    <t>UNION DE REPARACION HD EL D=3" (SUMINISTRO E INSTALACIÓN)</t>
  </si>
  <si>
    <t>CAJA PARA VALVULA 0.4X0.4M H=0.8M (INCLUYE MARCO Y TAPA)</t>
  </si>
  <si>
    <t>UNION PVC TIPO U.M. D= 3" (SUMINISTRO E INSTALACIÓN)</t>
  </si>
  <si>
    <t>VALVULA COMPUERTA ELASTICA VASTAGO NO ASCENDENTE EXTREMO LISO D=8" (SUMINISTRO E INSTALACIÓN)</t>
  </si>
  <si>
    <t>TUBERIA PVC D=4" TIPO U.M. RDE 21 (SUMINISTRO E INSTALACIÓN)</t>
  </si>
  <si>
    <t>08.REDES ALCANTARILLADO SANITARIO</t>
  </si>
  <si>
    <t>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</si>
  <si>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</si>
  <si>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</si>
  <si>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</si>
  <si>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</si>
  <si>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</si>
  <si>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</si>
  <si>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</si>
  <si>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TAPAS PARA POZO DE INSPECCIÓN. SUMINISTRO E INSTALACIÓN.</t>
  </si>
  <si>
    <t>INSPECCIÓN DE REDES DE ALCANTARILLADO CON SISTEMAS CCTV PARA DIÁMETROS ENTRE 6" A 36"</t>
  </si>
  <si>
    <t>EXCAVACION MECANICA PARA REDES PROFUNDIDAD MAYORES A 3.5M (INCLUYE CARGUE).</t>
  </si>
  <si>
    <t>TUBERIA PVC U.M. EXT CORRUGADO/INT LISO U.M. NORMA NTC 3722-1 D=10" (INCLUYE SUMINISTRO E INSTALACIÓN)</t>
  </si>
  <si>
    <t>TRITURADO 3/4" E=0.1M. SUMINISTRO E INSTALACION.</t>
  </si>
  <si>
    <t>Proyecto: factibilidad, estudios y diseños de aceras, ciclorutas y conexiones peatonales en la ciudad de Bogotá D.C. Procesos de contratación vigencia 2020. ALQUILER DE ENTIBADO METÁLICO TIPO CAJÓN (E1A-E1B) O DESLIZANTE (E2) SEGÚN NORMA EAAB (Incluye colocación y transporte)</t>
  </si>
  <si>
    <t>M2/MES</t>
  </si>
  <si>
    <t>YEE PVC SANITARIA D=6"X 8" (INCLUYE SUMINISTRO E INSTALACIÓN).</t>
  </si>
  <si>
    <t>CONO POZO INSPECCIÓN PREFABRICADO D= 1.20M X 0.60M E=0.10M H= 0.75M (INC. SUMINISTRO E INST. NO INC. ARO DE AJUSTE, ARO-TAPA Y TAPA)</t>
  </si>
  <si>
    <t>TUBERIA PVC U.M. EXT/INT LISO NORMA NTC 5070 D=39" (INCLUYE SUMINISTRO E INSTALACIÓN)</t>
  </si>
  <si>
    <t>LIMPIEZA DE POZOS (INCLUYE CARGUE, RETIRO Y DISPOSICIÓN FINAL DE SOBRANTES)</t>
  </si>
  <si>
    <t>LIMPIEZA DE SUMIDEROS (INCLUYE CARGUE, RETIRO Y DISPOSICIÓN FINAL DE SOBRANTES)</t>
  </si>
  <si>
    <t>TUBERIA PVC SANITARIA D=6" TIPO U.S. (INCLUYE SUMINISTRO E INSTALACIÓN)</t>
  </si>
  <si>
    <t>RELLENO EN RECEBO COMUN (SUMINISTRO E INSTALACIÓN EXTENDIDO MANUAL, HUMEDECIMIENTO Y COMPACTACIÓN TRANSPORTE A 28 KM).</t>
  </si>
  <si>
    <t>ENTIBADO TIPO ED1, DISCONTINUO EN MADERA (INCLUYE SUMINISTRO E INSTALACIÓN)</t>
  </si>
  <si>
    <t>TUBERIA PVC U.M. EXT/INT LISO NORMA NTC 5070 D=33" (INCLUYE SUMINISTRO E INSTALACIÓN)</t>
  </si>
  <si>
    <t>EXCAVACION MANUAL PARA REDES PROFUNDIDAD 2M - 3.50M (INCLUYE CARGUE)</t>
  </si>
  <si>
    <t>TUBERIA PVC U.M. EXT/INT LISO NORMA NTC 5070 D=27" (INCLUYE SUMINISTRO E INSTALACIÓN)</t>
  </si>
  <si>
    <t>CILINDRO POZO INSPECCION PREFABRICADO D=1.2M, H=0.25M, E=0.10M (INCLUYE SUMINISTRO E INSTALACIÓN. NO INC. ARO DE AJUSTE)</t>
  </si>
  <si>
    <t>BASE GRANULAR CLASE A (BG_A) (SUMINISTRO, EXTENDIDO, NIVELACIÓN, HUMEDECIMIENTO Y COMPACTACIÓN CON VIBROCOMPACTADOR)</t>
  </si>
  <si>
    <t>CILINDRO POZO INSPECCION PREFABRICADO D=1.2M, H=0.5M, E=0.10M (INCLUYE SUMINISTRO E INSTALACIÓN. NO INC. ARO DE AJUSTE)</t>
  </si>
  <si>
    <t>PLACA FONDO D=1.70M POZO INSPEC. (PREFABRICADA. INCL. SUMIN, INST.)</t>
  </si>
  <si>
    <t>PLACA CUBIERTA D=1.70M POZO INSPEC. (PREFABRICADA. INCLUYE SUMINISTRO E INSTALACIÓN. INCLUYE TAPA)</t>
  </si>
  <si>
    <t>CAJA DE INSPECCIÓN DE 0.6X0.6M (H=0.6M. INCLUYE SUMINISTRO Y CONSTRUCCIÓN. INCLUYE MARCO Y TAPA. NO INC. BASE Y CAÑUELA)</t>
  </si>
  <si>
    <t>CILINDRO POZO INSPECCION PREFABRICADO D=1.2M, H=1M, E=0.10M (INCLUYE SUMINISTRO E INSTALACIÓN. NO INC. ARO DE AJUSTE)</t>
  </si>
  <si>
    <t>CILINDRO POZO INSP. EN MAMPOSTERIA E=0.25M (INC. SUMIN. Y CONST, ACERO PARA ESCALERAS, GEOTEXTIL Y PAÑETE IMPERMEAB.)</t>
  </si>
  <si>
    <t>RELLENO PARA REDES EN SUBBASE GRANULAR B-400 (SUMINISTRO, EXTENDIDO, HUMEDECIMIENTO Y COMPACTACIÓN)</t>
  </si>
  <si>
    <t>TUBERIA PVC D=10" TIPO U.M. RDE 21 (SUMINISTRO E INSTALACIÓN)</t>
  </si>
  <si>
    <t>RELLENO EN MATERIAL SELECCIONADO PROVENIENTE DE LA EXCAVACIÓN (EXTENDIDO MANUAL, HUMEDECIMIENTO Y COMPACTACIÓN)</t>
  </si>
  <si>
    <t>TUBERIA PVC U.M. EXT CORRUGADO/INT LISO U.M. NORMA NTC 3722-1 D=20" (INCLUYE SUMINISTRO E INSTALACIÓN)</t>
  </si>
  <si>
    <t>TUBERIA PVC U.M. EXT CORRUGADO/INT LISO U.M. NORMA NTC 3722-1 D=16" (INCLUYE SUMINISTRO E INSTALACIÓN)</t>
  </si>
  <si>
    <t>TUBERIA PVC U.M. EXT CORRUGADO/INT LISO U.M. NORMA NTC 3722-1 D=12" (INCLUYE SUMINISTRO E INSTALACIÓN)</t>
  </si>
  <si>
    <t>TUBERIA PVC U.M. EXT CORRUGADO/INT LISO U.M. NORMA NTC 3722-1 D=8" (INCLUYE SUMINISTRO E INSTALACIÓN)</t>
  </si>
  <si>
    <t>EXCAVACION MANUAL PARA REDES PROFUNDIDAD 0M - 2M (INCLUYE CARGUE)</t>
  </si>
  <si>
    <t>09.REDES ALCANTARILLADO PLUVIAL</t>
  </si>
  <si>
    <t>SUMIDERO ALCANTARILLADO PLUVIAL EN VIA NS-047-1V4 EAAB</t>
  </si>
  <si>
    <t>SEÑAL DOBLE DE 60 CM, REFLECTIVO ALTA DENSIDAD TIPO IV EN LAMINA GALVANIZADA, PEDESTAL EN ANGULO SP/SR/SI. (INCLUYE SUMINISTRO E INSTALACIÓN)</t>
  </si>
  <si>
    <t>RETIRO DE CANECAS, SEÑALES DE TRANSITO PROTECTORES DE ARBOLES. INCLUYE REPARACION DEL SITIO EN CONCRETO DE 1500 PSI HECHO EN OBRA Y SUBBASE GRANULAR B-200 E=0.35M DISTANCIA DE TRANSPORTE 21KM.</t>
  </si>
  <si>
    <t>MARCO REJILLA SUMIDERO LATERAL 100 X 65 (SUMINISTRO E INSTALACIÓN)</t>
  </si>
  <si>
    <t>MARCO Y TAPA PARA SUMIDERO 0.52M X 0.90M EAAB NP-023. SUMINISTRO E INSTALACIÓN</t>
  </si>
  <si>
    <t>SUMIDERO LATERAL SL-150A, H=1.7M (FUNDIDO EN SITIO, CONCRETO PREMEZCLADO. INCL. SUMIN, FORM, REF. Y CONSTR. INCL. TAPA)</t>
  </si>
  <si>
    <t>CONSTRUCCIÓN CANALETA DE AGUAS LLUVIAS DE 0.4 X 0.4 MT EN CONCRETO DE 3000 PSI GRAVA COMÚN INCLUYE REJILLA PREFABRICADA.</t>
  </si>
  <si>
    <t>TUBERIA PVC U.M. EXT/INT LISO NORMA NTC 5070 D=24" (INCLUYE SUMINISTRO E INSTALACIÓN)</t>
  </si>
  <si>
    <t>TUBERIA PVC U.M. EXT CORRUGADO/INT LISO U.M. NORMA NTC 3722-1 D=36" (INCLUYE SUMINISTRO E INSTALACIÓN)</t>
  </si>
  <si>
    <t>SUMIDERO LATERAL SL-100, H=1.25M (FUNDIDO EN SITIO, CONCRETO PREMEZCLADO. INCL. SUMIN, FORM, REF. Y CONSTR. INCL. TAPA)</t>
  </si>
  <si>
    <t>TUBERIA PVC U.M. EXT CORRUGADO/INT LISO U.M. NORMA NTC 3722-1 D=14" (INCLUYE SUMINISTRO E INSTALACIÓN)</t>
  </si>
  <si>
    <t>TUBERIA PVC U.M. EXT CORRUGADO/INT LISO U.M. NORMA NTC 3722-1 D=18" (INCLUYE SUMINISTRO E INSTALACIÓN)</t>
  </si>
  <si>
    <t>10.REDES SECAS</t>
  </si>
  <si>
    <t>CAMARA TIPO "D" COLOMBIA TELECOMUNICACIONES DIBUJO CT-042</t>
  </si>
  <si>
    <t>CAMARA TIPO "2XA" COLOMBIA TELECOMUNICACIONES DIBUJO CT-040</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</si>
  <si>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</si>
  <si>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CAMARA DE INSPECCIÓN T-18A ETB (H=2.3M. INCLUYE BASE, MUROS, CUBIERTA, ARO-BASE Y ARO-TAPA)</t>
  </si>
  <si>
    <t>BAJANTE GALVANIZADA TIPO PESADO CONDUIT L=6M, Ø=2". (SUMINISTRO E INSTALACIÓN)</t>
  </si>
  <si>
    <t>CAJA DE PASO DOBLE EN CALZADA ETB (INCLUYE BASE, MUROS, PAÑETE, BORDILLO PERIMETRAL, MARCO Y TAPA). MEDIDAS EXTERNAS: 1.80 X 1.01M. MEDIDAS INTERNAS: 1.30 X 0.50M. ALTURA: 1.33M.</t>
  </si>
  <si>
    <t>11.SEÑALIZACION Y DEMARCACIÓN</t>
  </si>
  <si>
    <t>SEÑAL VERTICAL GRUPO DE REGLAMENTARIAS TIPO CIRCULO (D= 60CM). CON PLAQUETA INCLUYE POSTE. SUMINISTRO E INSTALACIÓN.</t>
  </si>
  <si>
    <t>SEÑAL VERTICAL GRUPO DE REGLAMENTARIAS SR-01 TIPO OCTAGONO CON ALTURA DE 75CM. INCLUYE SUMINISTRO E INSTALACION.</t>
  </si>
  <si>
    <t>DEMARCACION DE LINEA SENDERO PEATONAL. AREA: 0.30 M2. (E= 2.3 MILS, TERMOPLASTICA. SUMINISTRO Y APLICACION CON EQUIPO. INCLUYE MICROESFERAS.</t>
  </si>
  <si>
    <t>DEMARCACION DE LINEA DE PARE. AREA: 0.60 M2. (E= 2.3 MILS, TERMOPLASTICA. SUMINISTRO Y APLICACION CON EQUIPO. INCLUYE MICROESFERAS.</t>
  </si>
  <si>
    <t>FLECHA DIRECCIONAL "DE FRENTE A LA DERECHA" (E=2.3MM,TERMOPLÁSTICA. INC. SUMIN. Y APLIC. CON EQUIPO. INC. MICROESFERAS). MARCA VIAL PARA VELOCIDADES MENORES O IGUALES A 60 KM/H AREA DE LA MARCA: 2.18M2</t>
  </si>
  <si>
    <t>ESTOPEROLES METÁLICOS CON ESPIGO. INCLUYE SUMINISTRO E INSTALACIÓN.</t>
  </si>
  <si>
    <t>DEMARCACION TEXTO VEL MAX 30 KM/H AREA: 4.80 M2. (E=2.3 MM, TERMOPLASTICA INCLUYE SUMINISTRO Y APLICACIÓN CON EQUIPO. INCLUYE MICROESFERAS).</t>
  </si>
  <si>
    <t>SEÑAL VERTICAL GRUPO DE INFORMATIVAS TIPO RECTANGULO (60CM X 75CM). INCLUYE SUMINISTRO E INSTALACION.</t>
  </si>
  <si>
    <t>DEMARCACION METROS LINEALES EN PINTURA TIPO TRAFICO BASE SOLVENTE COLOR BLANCO Y/O AMARILLA. LINEA 0.12M Y 16 MILS (INCLUYE SUMINISTRO Y APLICACION CON EQUIPO. INCLUYE MICROESFERAS TIPO DROP ON PARA LINEAS DE BORDE Y DE CARRIL). HORARIO NOCTURNO</t>
  </si>
  <si>
    <t>TACHA REFLECTIVA BIDIRECCIONAL (INCLUYE SUMINISTRO E INSTALACIÓN).</t>
  </si>
  <si>
    <t>FLECHA DIRECCIONAL "DE FRENTE" (E=2.3MM,TERMOPLÁSTICA. INC. SUMINISTRO Y APLICACIÓN CON EQUIPO. INC MICROESFERAS). MARCA VIAL PARA VELOCIDADES MENORES O IGUALES A 60 KM/H AREA DE LA MARCA: 1.20 M2.</t>
  </si>
  <si>
    <t>LAVADO Y MANTENIMIENTO DE SEÑAL VERTICAL (SP-SR-SI), SENCILLA O DUPLEX.</t>
  </si>
  <si>
    <t>DEMARCACION LINEA DISCONTINUA A=0.12M (E=15 MILS, ACRÍLICA BASE AGUA. INC. SUMIN. Y APLIC. CON EQUIPO. INC MICROESFERAS)</t>
  </si>
  <si>
    <t>11.ESTRUCTURAS</t>
  </si>
  <si>
    <t>MURO DE CONTENCIÓN EN CONCRETO 4000 PSI PREMEZCLADO, GRAVA COMÚN.  (Incluye suministro, formaleteo, bombeo, colocación y curado. No incl. Refuerzo). Para trabajos en altura mayor a 1.50m.</t>
  </si>
  <si>
    <t xml:space="preserve">SUBTOTAL OBRAS </t>
  </si>
  <si>
    <t>SUBTOTAL OBRAS</t>
  </si>
  <si>
    <t>COMPONENTE GESTIÓN AMBIENTAL Y SST (INCLUYE A.I.U.) - VALOR NO OFERTABLE</t>
  </si>
  <si>
    <t>GLB</t>
  </si>
  <si>
    <t>NO OFERTABLE</t>
  </si>
  <si>
    <t>COMPONENTE GESTIÓN SOCIAL (INCLUYE A.I.U.) - VALOR NO OFERTABLE</t>
  </si>
  <si>
    <t>COMPONENTE PLAN DE MANEJO DE TRAFICO - PMT (INCLUYE A.I.U.) - VALOR NO OFERTABLE</t>
  </si>
  <si>
    <t>PROVISIÓN PARA ACCIONES DE MOVILIDAD Y ATENCIONES DE EMERGENCIA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</si>
  <si>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</si>
  <si>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</si>
  <si>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</si>
  <si>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</si>
  <si>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</si>
  <si>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</si>
  <si>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</si>
  <si>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</si>
  <si>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</si>
  <si>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</si>
  <si>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r>
      <rPr>
        <b/>
        <sz val="11"/>
        <rFont val="Arial"/>
        <family val="2"/>
      </rPr>
      <t>NOTA 4:</t>
    </r>
    <r>
      <rPr>
        <sz val="11"/>
        <rFont val="Arial"/>
        <family val="2"/>
      </rPr>
      <t xml:space="preserve"> PRECIO AJUSTADO POR ACTUALIZACIÓN PRECIOS DE LISTA VENTA DE ASFALTO PUBLICADO POR ECOPETROL EL 14/02/2023</t>
    </r>
  </si>
  <si>
    <t xml:space="preserve">UTILIDAD
</t>
  </si>
  <si>
    <t>U=</t>
  </si>
  <si>
    <t>TOTAL A.I.U</t>
  </si>
  <si>
    <t>A.I.U.=</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</si>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</sst>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9">
    <numFmt numFmtId="43" formatCode="_-* #,##0.00_-;\-* #,##0.00_-;_-* &quot;-&quot;??_-;_-@_-"/>
    <numFmt numFmtId="164" formatCode="_ &quot;$&quot;\ * #,##0_ ;_ &quot;$&quot;\ * \-#,##0_ ;_ &quot;$&quot;\ * &quot;-&quot;_ ;_ @_ "/>
    <numFmt numFmtId="165" formatCode="&quot;$&quot;\ #,##0.00;[Red]&quot;$&quot;\ \-#,##0.00"/>
    <numFmt numFmtId="166" formatCode="&quot;$&quot;\ #,##0.00_);\(&quot;$&quot;\ #,##0.00\)"/>
    <numFmt numFmtId="167" formatCode="&quot;$&quot;\ #,##0.00"/>
    <numFmt numFmtId="168" formatCode="_-[$$-240A]* #,##0.00_-;\-[$$-240A]* #,##0.00_-;_-[$$-240A]* &quot;-&quot;??_-;_-@_-"/>
    <numFmt numFmtId="169" formatCode="_-[$$-240A]\ * #,##0.00_ ;_-[$$-240A]\ * \-#,##0.00\ ;_-[$$-240A]\ * &quot;-&quot;??_ ;_-@_ "/>
    <numFmt numFmtId="170" formatCode="_-* #,##0.00\ &quot;Pts&quot;_-;\-* #,##0.00\ &quot;Pts&quot;_-;_-* &quot;-&quot;??\ &quot;Pts&quot;_-;_-@_-"/>
    <numFmt numFmtId="171" formatCode="_([$$-240A]\ * #,##0.00_);_([$$-240A]\ * \(#,##0.00\);_([$$-240A]\ * &quot;-&quot;??_);_(@_)"/>
    <numFmt numFmtId="172" formatCode="_([$$-240A]\ * #,##0_);_([$$-240A]\ * \(#,##0\);_([$$-240A]\ * &quot;-&quot;??_);_(@_)"/>
    <numFmt numFmtId="173" formatCode="0#.00\ \L\t"/>
    <numFmt numFmtId="174" formatCode="_ [$$-240A]\ * #,##0.00_ ;_ [$$-240A]\ * \-#,##0.00_ ;_ [$$-240A]\ * &quot;-&quot;??_ ;_ @_ "/>
    <numFmt numFmtId="175" formatCode="_ * #,##0.00_ ;_ * \-#,##0.00_ ;_ * &quot;-&quot;??_ ;_ @_ "/>
    <numFmt numFmtId="176" formatCode="_ * #,##0_ ;_ * \-#,##0_ ;_ * &quot;-&quot;??_ ;_ @_ "/>
    <numFmt numFmtId="177" formatCode="_ &quot;$&quot;\ * #,##0.00_ ;_ &quot;$&quot;\ * \-#,##0.00_ ;_ &quot;$&quot;\ * &quot;-&quot;??_ ;_ @_ "/>
    <numFmt numFmtId="178" formatCode="_-&quot;$&quot;* #,##0.00_-;\-&quot;$&quot;* #,##0.00_-;_-&quot;$&quot;* &quot;-&quot;??_-;_-@_-"/>
    <numFmt numFmtId="179" formatCode="_(&quot;$&quot;\ * #,##0.00_);_(&quot;$&quot;\ * \(#,##0.00\);_(&quot;$&quot;\ * &quot;-&quot;??_);_(@_)"/>
    <numFmt numFmtId="180" formatCode="_(&quot;$&quot;* #,##0_);_(&quot;$&quot;* \(#,##0\);_(&quot;$&quot;* &quot;-&quot;_);_(@_)"/>
    <numFmt numFmtId="181" formatCode="_-* #,##0.00\ _€_-;\-* #,##0.00\ _€_-;_-* &quot;-&quot;??\ _€_-;_-@_-"/>
  </numFmts>
  <fonts count="27">
    <font>
      <sz val="11"/>
      <color theme="1"/>
      <name val="Arial"/>
      <family val="2"/>
    </font>
    <font>
      <sz val="11"/>
      <color theme="1"/>
      <name val="Calibri"/>
      <family val="2"/>
      <scheme val="minor"/>
    </font>
    <font>
      <sz val="11"/>
      <color theme="1"/>
      <name val="Calibri"/>
      <family val="2"/>
      <scheme val="minor"/>
    </font>
    <font>
      <sz val="12"/>
      <name val="Arial Narrow"/>
      <family val="2"/>
    </font>
    <font>
      <sz val="9"/>
      <name val="Arial Narrow"/>
      <family val="2"/>
    </font>
    <font>
      <sz val="10"/>
      <name val="Arial"/>
      <family val="2"/>
    </font>
    <font>
      <b/>
      <sz val="8"/>
      <name val="Arial"/>
      <family val="2"/>
      <charset val="1"/>
    </font>
    <font>
      <sz val="8"/>
      <name val="Arial"/>
      <family val="2"/>
      <charset val="1"/>
    </font>
    <font>
      <b/>
      <sz val="11"/>
      <name val="Arial"/>
      <family val="2"/>
    </font>
    <font>
      <sz val="11"/>
      <name val="Arial"/>
      <family val="2"/>
    </font>
    <font>
      <b/>
      <u/>
      <sz val="11"/>
      <name val="Arial"/>
      <family val="2"/>
    </font>
    <font>
      <sz val="10"/>
      <name val="Arial"/>
      <family val="2"/>
    </font>
    <font>
      <b/>
      <sz val="10"/>
      <name val="Arial"/>
      <family val="2"/>
    </font>
    <font>
      <sz val="11"/>
      <name val="Arial Narrow"/>
      <family val="2"/>
    </font>
    <font>
      <sz val="10"/>
      <name val="Arial Narrow"/>
      <family val="2"/>
    </font>
    <font>
      <sz val="10"/>
      <color rgb="FF000000"/>
      <name val="Times New Roman"/>
      <family val="1"/>
    </font>
    <font>
      <sz val="10"/>
      <color rgb="FF000000"/>
      <name val="Arial"/>
      <family val="2"/>
    </font>
    <font>
      <u/>
      <sz val="10"/>
      <color theme="10"/>
      <name val="Arial"/>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ont>
    <font>
      <b/>
      <sz val="8"/>
      <name val="Arial Narrow"/>
      <family val="2"/>
    </font>
    <font>
      <b/>
      <vertAlign val="superscript"/>
      <sz val="11"/>
      <name val="Arial"/>
      <family val="2"/>
    </font>
    <font>
      <sz val="8"/>
      <name val="Arial Narrow"/>
      <family val="2"/>
    </font>
    <font>
      <b/>
      <sz val="12"/>
      <color rgb="FFFF0000"/>
      <name val="Arial Narrow"/>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s>
  <borders count="77">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hair">
        <color auto="1"/>
      </left>
      <right style="hair">
        <color auto="1"/>
      </right>
      <top style="hair">
        <color auto="1"/>
      </top>
      <bottom style="hair">
        <color auto="1"/>
      </bottom>
      <diagonal/>
    </border>
    <border>
      <left/>
      <right style="double">
        <color indexed="64"/>
      </right>
      <top/>
      <bottom/>
      <diagonal/>
    </border>
    <border>
      <left style="dotted">
        <color indexed="64"/>
      </left>
      <right style="dotted">
        <color indexed="64"/>
      </right>
      <top/>
      <bottom style="dotted">
        <color indexed="64"/>
      </bottom>
      <diagonal/>
    </border>
    <border>
      <left/>
      <right/>
      <top/>
      <bottom style="medium">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diagonal/>
    </border>
    <border>
      <left style="thin">
        <color auto="1"/>
      </left>
      <right style="medium">
        <color auto="1"/>
      </right>
      <top/>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auto="1"/>
      </left>
      <right style="thin">
        <color auto="1"/>
      </right>
      <top/>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top style="medium">
        <color indexed="64"/>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40">
    <xf numFmtId="0" fontId="0" fillId="0" borderId="0"/>
    <xf numFmtId="0" fontId="2" fillId="0" borderId="0"/>
    <xf numFmtId="0" fontId="5" fillId="0" borderId="0"/>
    <xf numFmtId="0" fontId="11" fillId="0" borderId="0"/>
    <xf numFmtId="0" fontId="11" fillId="0" borderId="0"/>
    <xf numFmtId="164" fontId="11" fillId="0" borderId="0" applyFont="0" applyFill="0" applyBorder="0" applyAlignment="0" applyProtection="0"/>
    <xf numFmtId="165" fontId="11" fillId="0" borderId="0" applyFont="0" applyFill="0" applyBorder="0" applyAlignment="0" applyProtection="0"/>
    <xf numFmtId="0" fontId="11" fillId="0" borderId="0"/>
    <xf numFmtId="170" fontId="11" fillId="0" borderId="0" applyFont="0" applyFill="0" applyBorder="0" applyAlignment="0" applyProtection="0"/>
    <xf numFmtId="0" fontId="11" fillId="0" borderId="0"/>
    <xf numFmtId="9" fontId="11" fillId="0" borderId="0" applyFont="0" applyFill="0" applyBorder="0" applyAlignment="0" applyProtection="0"/>
    <xf numFmtId="175" fontId="11" fillId="0" borderId="0" applyFont="0" applyFill="0" applyBorder="0" applyAlignment="0" applyProtection="0"/>
    <xf numFmtId="0" fontId="15" fillId="0" borderId="0"/>
    <xf numFmtId="177" fontId="11" fillId="0" borderId="0" applyFont="0" applyFill="0" applyBorder="0" applyAlignment="0" applyProtection="0"/>
    <xf numFmtId="0" fontId="11" fillId="0" borderId="0"/>
    <xf numFmtId="0" fontId="16" fillId="0" borderId="0"/>
    <xf numFmtId="177" fontId="11" fillId="0" borderId="0" applyFill="0" applyBorder="0" applyAlignment="0" applyProtection="0"/>
    <xf numFmtId="9" fontId="2" fillId="0" borderId="0" applyFont="0" applyFill="0" applyBorder="0" applyAlignment="0" applyProtection="0"/>
    <xf numFmtId="178" fontId="2" fillId="0" borderId="0" applyFont="0" applyFill="0" applyBorder="0" applyAlignment="0" applyProtection="0"/>
    <xf numFmtId="9" fontId="11" fillId="0" borderId="0" applyFill="0" applyBorder="0" applyAlignment="0" applyProtection="0"/>
    <xf numFmtId="0" fontId="17" fillId="0" borderId="0" applyNumberFormat="0" applyFill="0" applyBorder="0" applyAlignment="0" applyProtection="0"/>
    <xf numFmtId="179" fontId="2" fillId="0" borderId="0" applyFont="0" applyFill="0" applyBorder="0" applyAlignment="0" applyProtection="0"/>
    <xf numFmtId="9" fontId="2" fillId="0" borderId="0" applyFont="0" applyFill="0" applyBorder="0" applyAlignment="0" applyProtection="0"/>
    <xf numFmtId="178" fontId="2" fillId="0" borderId="0" applyFont="0" applyFill="0" applyBorder="0" applyAlignment="0" applyProtection="0"/>
    <xf numFmtId="180" fontId="11" fillId="0" borderId="0" applyFont="0" applyFill="0" applyBorder="0" applyAlignment="0" applyProtection="0"/>
    <xf numFmtId="0" fontId="20" fillId="0" borderId="0" applyNumberFormat="0" applyFill="0" applyBorder="0" applyAlignment="0" applyProtection="0">
      <alignment vertical="top"/>
      <protection locked="0"/>
    </xf>
    <xf numFmtId="0" fontId="22" fillId="0" borderId="0"/>
    <xf numFmtId="0" fontId="1" fillId="0" borderId="0"/>
    <xf numFmtId="0" fontId="5" fillId="0" borderId="0"/>
    <xf numFmtId="0" fontId="5" fillId="0" borderId="0"/>
    <xf numFmtId="0" fontId="5" fillId="0" borderId="0"/>
    <xf numFmtId="164"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70" fontId="5" fillId="0" borderId="0" applyFont="0" applyFill="0" applyBorder="0" applyAlignment="0" applyProtection="0"/>
    <xf numFmtId="0" fontId="5" fillId="0" borderId="0"/>
    <xf numFmtId="173" fontId="5" fillId="0" borderId="0" applyFont="0" applyFill="0" applyBorder="0" applyAlignment="0" applyProtection="0"/>
    <xf numFmtId="9" fontId="5" fillId="0" borderId="0" applyFont="0" applyFill="0" applyBorder="0" applyAlignment="0" applyProtection="0"/>
    <xf numFmtId="175" fontId="5" fillId="0" borderId="0" applyFont="0" applyFill="0" applyBorder="0" applyAlignment="0" applyProtection="0"/>
  </cellStyleXfs>
  <cellXfs count="361">
    <xf numFmtId="0" fontId="0" fillId="0" borderId="0" xfId="0"/>
    <xf numFmtId="0" fontId="14" fillId="0" borderId="0" xfId="2" applyFont="1"/>
    <xf numFmtId="0" fontId="14" fillId="0" borderId="1" xfId="2" applyFont="1" applyBorder="1"/>
    <xf numFmtId="0" fontId="14" fillId="0" borderId="2" xfId="2" applyFont="1" applyBorder="1"/>
    <xf numFmtId="0" fontId="14" fillId="0" borderId="3" xfId="2" applyFont="1" applyBorder="1"/>
    <xf numFmtId="0" fontId="14" fillId="0" borderId="4" xfId="2" applyFont="1" applyBorder="1"/>
    <xf numFmtId="0" fontId="14" fillId="0" borderId="6" xfId="2" applyFont="1" applyBorder="1"/>
    <xf numFmtId="0" fontId="6" fillId="0" borderId="5" xfId="2" applyFont="1" applyBorder="1" applyAlignment="1">
      <alignment horizontal="left" vertical="center"/>
    </xf>
    <xf numFmtId="0" fontId="7" fillId="0" borderId="5" xfId="2" applyFont="1" applyBorder="1" applyAlignment="1">
      <alignment horizontal="left" vertical="center"/>
    </xf>
    <xf numFmtId="0" fontId="18" fillId="0" borderId="0" xfId="2" applyFont="1"/>
    <xf numFmtId="0" fontId="19" fillId="0" borderId="0" xfId="2" applyFont="1"/>
    <xf numFmtId="0" fontId="3" fillId="0" borderId="6" xfId="2" applyFont="1" applyBorder="1" applyAlignment="1">
      <alignment horizontal="center" wrapText="1"/>
    </xf>
    <xf numFmtId="0" fontId="9" fillId="0" borderId="0" xfId="2" applyFont="1"/>
    <xf numFmtId="0" fontId="8" fillId="0" borderId="64" xfId="2" applyFont="1" applyBorder="1" applyAlignment="1">
      <alignment horizontal="center"/>
    </xf>
    <xf numFmtId="0" fontId="4" fillId="0" borderId="6" xfId="26" applyFont="1" applyBorder="1" applyAlignment="1">
      <alignment horizontal="center" vertical="center"/>
    </xf>
    <xf numFmtId="0" fontId="8" fillId="0" borderId="0" xfId="2" applyFont="1" applyAlignment="1">
      <alignment horizontal="center"/>
    </xf>
    <xf numFmtId="0" fontId="4" fillId="0" borderId="6" xfId="2" applyFont="1" applyBorder="1" applyAlignment="1">
      <alignment horizontal="center" vertical="center"/>
    </xf>
    <xf numFmtId="0" fontId="9" fillId="0" borderId="47" xfId="2" applyFont="1" applyBorder="1" applyAlignment="1">
      <alignment horizontal="center"/>
    </xf>
    <xf numFmtId="0" fontId="8" fillId="0" borderId="48" xfId="2" applyFont="1" applyBorder="1" applyAlignment="1">
      <alignment horizontal="center"/>
    </xf>
    <xf numFmtId="0" fontId="9" fillId="0" borderId="48" xfId="2" applyFont="1" applyBorder="1" applyAlignment="1">
      <alignment vertical="center"/>
    </xf>
    <xf numFmtId="0" fontId="9" fillId="0" borderId="69" xfId="2" applyFont="1" applyBorder="1" applyAlignment="1">
      <alignment vertical="center"/>
    </xf>
    <xf numFmtId="0" fontId="4" fillId="0" borderId="6" xfId="2" applyFont="1" applyBorder="1" applyAlignment="1">
      <alignment vertical="center"/>
    </xf>
    <xf numFmtId="0" fontId="9" fillId="0" borderId="70" xfId="2" applyFont="1" applyBorder="1" applyAlignment="1">
      <alignment horizontal="center"/>
    </xf>
    <xf numFmtId="0" fontId="9" fillId="0" borderId="64" xfId="2" applyFont="1" applyBorder="1" applyAlignment="1">
      <alignment horizontal="right" vertical="center"/>
    </xf>
    <xf numFmtId="0" fontId="9" fillId="0" borderId="22" xfId="2" applyFont="1" applyBorder="1" applyAlignment="1">
      <alignment horizontal="center" vertical="center"/>
    </xf>
    <xf numFmtId="0" fontId="9" fillId="0" borderId="23" xfId="2" applyFont="1" applyBorder="1" applyAlignment="1">
      <alignment horizontal="center" vertical="center"/>
    </xf>
    <xf numFmtId="0" fontId="9" fillId="0" borderId="50" xfId="2" applyFont="1" applyBorder="1" applyAlignment="1">
      <alignment horizontal="center"/>
    </xf>
    <xf numFmtId="0" fontId="9" fillId="0" borderId="0" xfId="2" applyFont="1" applyAlignment="1">
      <alignment horizontal="right" vertical="center"/>
    </xf>
    <xf numFmtId="1" fontId="9" fillId="0" borderId="14" xfId="2" applyNumberFormat="1" applyFont="1" applyBorder="1" applyAlignment="1">
      <alignment horizontal="center" vertical="center"/>
    </xf>
    <xf numFmtId="1" fontId="9" fillId="0" borderId="15" xfId="2" applyNumberFormat="1" applyFont="1" applyBorder="1" applyAlignment="1">
      <alignment horizontal="center" vertical="center"/>
    </xf>
    <xf numFmtId="1" fontId="4" fillId="0" borderId="6" xfId="2" applyNumberFormat="1" applyFont="1" applyBorder="1" applyAlignment="1">
      <alignment horizontal="center" vertical="center"/>
    </xf>
    <xf numFmtId="1" fontId="9" fillId="0" borderId="54" xfId="2" applyNumberFormat="1" applyFont="1" applyBorder="1" applyAlignment="1">
      <alignment horizontal="center" vertical="center"/>
    </xf>
    <xf numFmtId="0" fontId="9" fillId="0" borderId="39" xfId="2" applyFont="1" applyBorder="1" applyAlignment="1">
      <alignment horizontal="left"/>
    </xf>
    <xf numFmtId="0" fontId="9" fillId="0" borderId="40" xfId="2" applyFont="1" applyBorder="1" applyAlignment="1">
      <alignment horizontal="center"/>
    </xf>
    <xf numFmtId="0" fontId="9" fillId="0" borderId="68" xfId="2" applyFont="1" applyBorder="1" applyAlignment="1">
      <alignment horizontal="center"/>
    </xf>
    <xf numFmtId="0" fontId="4" fillId="0" borderId="6" xfId="2" applyFont="1" applyBorder="1" applyAlignment="1">
      <alignment horizontal="center"/>
    </xf>
    <xf numFmtId="0" fontId="9" fillId="0" borderId="42" xfId="2" applyFont="1" applyBorder="1"/>
    <xf numFmtId="0" fontId="9" fillId="0" borderId="43" xfId="2" applyFont="1" applyBorder="1"/>
    <xf numFmtId="0" fontId="9" fillId="0" borderId="71" xfId="2" applyFont="1" applyBorder="1"/>
    <xf numFmtId="0" fontId="9" fillId="0" borderId="70" xfId="2" applyFont="1" applyBorder="1"/>
    <xf numFmtId="0" fontId="9" fillId="0" borderId="64" xfId="2" applyFont="1" applyBorder="1"/>
    <xf numFmtId="0" fontId="9" fillId="0" borderId="66" xfId="2" applyFont="1" applyBorder="1"/>
    <xf numFmtId="0" fontId="23" fillId="0" borderId="6" xfId="2" applyFont="1" applyBorder="1" applyAlignment="1" applyProtection="1">
      <alignment horizontal="center"/>
      <protection locked="0"/>
    </xf>
    <xf numFmtId="0" fontId="9" fillId="0" borderId="50" xfId="2" applyFont="1" applyBorder="1"/>
    <xf numFmtId="0" fontId="9" fillId="0" borderId="54" xfId="2" applyFont="1" applyBorder="1"/>
    <xf numFmtId="0" fontId="8" fillId="5" borderId="72" xfId="2" applyFont="1" applyFill="1" applyBorder="1" applyAlignment="1">
      <alignment horizontal="center" vertical="center"/>
    </xf>
    <xf numFmtId="0" fontId="23" fillId="0" borderId="6" xfId="2" applyFont="1" applyBorder="1" applyAlignment="1">
      <alignment horizontal="center" vertical="center"/>
    </xf>
    <xf numFmtId="0" fontId="9" fillId="5" borderId="73" xfId="2" applyFont="1" applyFill="1" applyBorder="1" applyAlignment="1">
      <alignment horizontal="center" vertical="center"/>
    </xf>
    <xf numFmtId="4" fontId="9" fillId="5" borderId="73" xfId="2" applyNumberFormat="1" applyFont="1" applyFill="1" applyBorder="1" applyAlignment="1">
      <alignment horizontal="center" vertical="center"/>
    </xf>
    <xf numFmtId="4" fontId="14" fillId="0" borderId="6" xfId="2" applyNumberFormat="1" applyFont="1" applyBorder="1" applyAlignment="1">
      <alignment horizontal="center" vertical="center"/>
    </xf>
    <xf numFmtId="0" fontId="23" fillId="0" borderId="6" xfId="2" applyFont="1" applyBorder="1" applyAlignment="1">
      <alignment horizontal="left" vertical="center"/>
    </xf>
    <xf numFmtId="0" fontId="8" fillId="5" borderId="74" xfId="2" applyFont="1" applyFill="1" applyBorder="1" applyAlignment="1">
      <alignment horizontal="center"/>
    </xf>
    <xf numFmtId="0" fontId="8" fillId="5" borderId="22" xfId="2" applyFont="1" applyFill="1" applyBorder="1" applyAlignment="1">
      <alignment horizontal="center"/>
    </xf>
    <xf numFmtId="0" fontId="8" fillId="5" borderId="23" xfId="2" applyFont="1" applyFill="1" applyBorder="1" applyAlignment="1">
      <alignment horizontal="center"/>
    </xf>
    <xf numFmtId="0" fontId="23" fillId="0" borderId="6" xfId="2" applyFont="1" applyBorder="1" applyAlignment="1">
      <alignment horizontal="center"/>
    </xf>
    <xf numFmtId="0" fontId="9" fillId="0" borderId="17" xfId="2" applyFont="1" applyBorder="1"/>
    <xf numFmtId="175" fontId="9" fillId="0" borderId="14" xfId="11" applyFont="1" applyBorder="1"/>
    <xf numFmtId="175" fontId="9" fillId="0" borderId="15" xfId="11" applyFont="1" applyBorder="1"/>
    <xf numFmtId="175" fontId="14" fillId="0" borderId="6" xfId="11" applyFont="1" applyFill="1" applyBorder="1"/>
    <xf numFmtId="0" fontId="9" fillId="0" borderId="47" xfId="2" applyFont="1" applyBorder="1"/>
    <xf numFmtId="0" fontId="9" fillId="0" borderId="48" xfId="2" applyFont="1" applyBorder="1"/>
    <xf numFmtId="0" fontId="9" fillId="0" borderId="49" xfId="2" applyFont="1" applyBorder="1"/>
    <xf numFmtId="0" fontId="9" fillId="0" borderId="56" xfId="2" applyFont="1" applyBorder="1"/>
    <xf numFmtId="175" fontId="9" fillId="0" borderId="75" xfId="11" applyFont="1" applyBorder="1"/>
    <xf numFmtId="175" fontId="9" fillId="0" borderId="76" xfId="2" applyNumberFormat="1" applyFont="1" applyBorder="1"/>
    <xf numFmtId="175" fontId="14" fillId="0" borderId="6" xfId="2" applyNumberFormat="1" applyFont="1" applyBorder="1"/>
    <xf numFmtId="0" fontId="8" fillId="5" borderId="36" xfId="2" applyFont="1" applyFill="1" applyBorder="1" applyAlignment="1">
      <alignment horizontal="center"/>
    </xf>
    <xf numFmtId="0" fontId="9" fillId="0" borderId="17" xfId="2" applyFont="1" applyBorder="1" applyAlignment="1">
      <alignment horizontal="center"/>
    </xf>
    <xf numFmtId="2" fontId="9" fillId="0" borderId="14" xfId="2" applyNumberFormat="1" applyFont="1" applyBorder="1"/>
    <xf numFmtId="0" fontId="9" fillId="0" borderId="25" xfId="2" applyFont="1" applyBorder="1"/>
    <xf numFmtId="175" fontId="9" fillId="0" borderId="26" xfId="11" applyFont="1" applyBorder="1"/>
    <xf numFmtId="175" fontId="9" fillId="0" borderId="76" xfId="11" applyFont="1" applyBorder="1"/>
    <xf numFmtId="0" fontId="8" fillId="5" borderId="22" xfId="2" applyFont="1" applyFill="1" applyBorder="1"/>
    <xf numFmtId="2" fontId="9" fillId="0" borderId="14" xfId="2" applyNumberFormat="1" applyFont="1" applyBorder="1" applyAlignment="1">
      <alignment horizontal="center"/>
    </xf>
    <xf numFmtId="2" fontId="9" fillId="0" borderId="17" xfId="2" applyNumberFormat="1" applyFont="1" applyBorder="1" applyAlignment="1">
      <alignment horizontal="center"/>
    </xf>
    <xf numFmtId="0" fontId="9" fillId="0" borderId="75" xfId="2" applyFont="1" applyBorder="1"/>
    <xf numFmtId="0" fontId="9" fillId="0" borderId="8" xfId="2" applyFont="1" applyBorder="1"/>
    <xf numFmtId="175" fontId="9" fillId="0" borderId="31" xfId="11" applyFont="1" applyBorder="1"/>
    <xf numFmtId="0" fontId="8" fillId="5" borderId="36" xfId="2" applyFont="1" applyFill="1" applyBorder="1" applyAlignment="1">
      <alignment horizontal="center" wrapText="1"/>
    </xf>
    <xf numFmtId="0" fontId="8" fillId="5" borderId="22" xfId="2" applyFont="1" applyFill="1" applyBorder="1" applyAlignment="1">
      <alignment horizontal="center" wrapText="1"/>
    </xf>
    <xf numFmtId="0" fontId="8" fillId="5" borderId="37" xfId="2" applyFont="1" applyFill="1" applyBorder="1" applyAlignment="1">
      <alignment horizontal="center" wrapText="1"/>
    </xf>
    <xf numFmtId="0" fontId="8" fillId="5" borderId="23" xfId="2" applyFont="1" applyFill="1" applyBorder="1" applyAlignment="1">
      <alignment horizontal="center" wrapText="1"/>
    </xf>
    <xf numFmtId="0" fontId="23" fillId="0" borderId="6" xfId="2" applyFont="1" applyBorder="1" applyAlignment="1">
      <alignment horizontal="center" wrapText="1"/>
    </xf>
    <xf numFmtId="0" fontId="9" fillId="0" borderId="16" xfId="2" applyFont="1" applyBorder="1" applyAlignment="1">
      <alignment horizontal="left"/>
    </xf>
    <xf numFmtId="0" fontId="9" fillId="0" borderId="17" xfId="2" applyFont="1" applyBorder="1" applyAlignment="1">
      <alignment horizontal="left"/>
    </xf>
    <xf numFmtId="175" fontId="9" fillId="0" borderId="14" xfId="11" applyFont="1" applyBorder="1" applyAlignment="1">
      <alignment horizontal="center"/>
    </xf>
    <xf numFmtId="0" fontId="9" fillId="0" borderId="17" xfId="10" applyNumberFormat="1" applyFont="1" applyBorder="1" applyAlignment="1">
      <alignment horizontal="center"/>
    </xf>
    <xf numFmtId="181" fontId="9" fillId="0" borderId="11" xfId="2" applyNumberFormat="1" applyFont="1" applyBorder="1" applyAlignment="1">
      <alignment horizontal="center" wrapText="1"/>
    </xf>
    <xf numFmtId="175" fontId="9" fillId="0" borderId="12" xfId="11" applyFont="1" applyBorder="1" applyAlignment="1">
      <alignment horizontal="center" wrapText="1"/>
    </xf>
    <xf numFmtId="175" fontId="14" fillId="0" borderId="6" xfId="11" applyFont="1" applyFill="1" applyBorder="1" applyAlignment="1">
      <alignment horizontal="center" wrapText="1"/>
    </xf>
    <xf numFmtId="181" fontId="9" fillId="5" borderId="76" xfId="2" applyNumberFormat="1" applyFont="1" applyFill="1" applyBorder="1"/>
    <xf numFmtId="181" fontId="14" fillId="0" borderId="6" xfId="2" applyNumberFormat="1" applyFont="1" applyBorder="1"/>
    <xf numFmtId="43" fontId="9" fillId="0" borderId="17" xfId="11" applyNumberFormat="1" applyFont="1" applyBorder="1"/>
    <xf numFmtId="9" fontId="9" fillId="0" borderId="38" xfId="10" applyFont="1" applyBorder="1"/>
    <xf numFmtId="9" fontId="9" fillId="0" borderId="14" xfId="10" applyFont="1" applyBorder="1" applyAlignment="1">
      <alignment horizontal="center"/>
    </xf>
    <xf numFmtId="43" fontId="9" fillId="0" borderId="15" xfId="11" applyNumberFormat="1" applyFont="1" applyBorder="1"/>
    <xf numFmtId="43" fontId="14" fillId="0" borderId="6" xfId="11" applyNumberFormat="1" applyFont="1" applyFill="1" applyBorder="1"/>
    <xf numFmtId="43" fontId="9" fillId="0" borderId="43" xfId="11" applyNumberFormat="1" applyFont="1" applyBorder="1"/>
    <xf numFmtId="9" fontId="9" fillId="0" borderId="44" xfId="10" applyFont="1" applyBorder="1"/>
    <xf numFmtId="43" fontId="9" fillId="0" borderId="76" xfId="2" applyNumberFormat="1" applyFont="1" applyBorder="1"/>
    <xf numFmtId="43" fontId="14" fillId="0" borderId="6" xfId="2" applyNumberFormat="1" applyFont="1" applyBorder="1"/>
    <xf numFmtId="43" fontId="9" fillId="5" borderId="76" xfId="2" applyNumberFormat="1" applyFont="1" applyFill="1" applyBorder="1"/>
    <xf numFmtId="0" fontId="9" fillId="0" borderId="40" xfId="2" applyFont="1" applyBorder="1"/>
    <xf numFmtId="0" fontId="25" fillId="0" borderId="6" xfId="2" applyFont="1" applyBorder="1"/>
    <xf numFmtId="0" fontId="9" fillId="0" borderId="0" xfId="2" applyFont="1" applyAlignment="1">
      <alignment horizontal="center"/>
    </xf>
    <xf numFmtId="0" fontId="9" fillId="0" borderId="54" xfId="2" applyFont="1" applyBorder="1" applyAlignment="1">
      <alignment horizontal="center"/>
    </xf>
    <xf numFmtId="0" fontId="14" fillId="0" borderId="6" xfId="2" applyFont="1" applyBorder="1" applyAlignment="1">
      <alignment horizontal="center"/>
    </xf>
    <xf numFmtId="0" fontId="8" fillId="0" borderId="16" xfId="2" applyFont="1" applyBorder="1"/>
    <xf numFmtId="0" fontId="9" fillId="0" borderId="18" xfId="2" applyFont="1" applyBorder="1"/>
    <xf numFmtId="0" fontId="8" fillId="0" borderId="50" xfId="2" applyFont="1" applyBorder="1" applyAlignment="1">
      <alignment horizontal="left"/>
    </xf>
    <xf numFmtId="0" fontId="12" fillId="0" borderId="6" xfId="2" applyFont="1" applyBorder="1" applyAlignment="1">
      <alignment wrapText="1"/>
    </xf>
    <xf numFmtId="0" fontId="9" fillId="0" borderId="0" xfId="2" applyFont="1" applyAlignment="1">
      <alignment horizontal="left"/>
    </xf>
    <xf numFmtId="0" fontId="9" fillId="0" borderId="50" xfId="2" applyFont="1" applyBorder="1" applyAlignment="1">
      <alignment horizontal="left"/>
    </xf>
    <xf numFmtId="0" fontId="3" fillId="0" borderId="6" xfId="2" applyFont="1" applyBorder="1" applyAlignment="1">
      <alignment horizontal="right"/>
    </xf>
    <xf numFmtId="0" fontId="14" fillId="0" borderId="51" xfId="2" applyFont="1" applyBorder="1"/>
    <xf numFmtId="0" fontId="14" fillId="0" borderId="52" xfId="2" applyFont="1" applyBorder="1"/>
    <xf numFmtId="0" fontId="14" fillId="0" borderId="53" xfId="2" applyFont="1" applyBorder="1"/>
    <xf numFmtId="0" fontId="3" fillId="0" borderId="0" xfId="27" applyFont="1"/>
    <xf numFmtId="0" fontId="3" fillId="0" borderId="1" xfId="27" applyFont="1" applyBorder="1"/>
    <xf numFmtId="0" fontId="3" fillId="0" borderId="2" xfId="27" applyFont="1" applyBorder="1"/>
    <xf numFmtId="0" fontId="3" fillId="0" borderId="2" xfId="27" applyFont="1" applyBorder="1" applyAlignment="1">
      <alignment horizontal="center"/>
    </xf>
    <xf numFmtId="0" fontId="3" fillId="0" borderId="3" xfId="27" applyFont="1" applyBorder="1"/>
    <xf numFmtId="0" fontId="1" fillId="0" borderId="0" xfId="27"/>
    <xf numFmtId="0" fontId="3" fillId="0" borderId="4" xfId="27" applyFont="1" applyBorder="1"/>
    <xf numFmtId="0" fontId="3" fillId="0" borderId="6" xfId="27" applyFont="1" applyBorder="1"/>
    <xf numFmtId="0" fontId="6" fillId="0" borderId="7" xfId="28" applyFont="1" applyBorder="1" applyAlignment="1">
      <alignment horizontal="left" vertical="center"/>
    </xf>
    <xf numFmtId="0" fontId="7" fillId="0" borderId="7" xfId="28" applyFont="1" applyBorder="1" applyAlignment="1">
      <alignment horizontal="left" vertical="center"/>
    </xf>
    <xf numFmtId="0" fontId="3" fillId="2" borderId="0" xfId="27" applyFont="1" applyFill="1"/>
    <xf numFmtId="0" fontId="3" fillId="2" borderId="9" xfId="27" applyFont="1" applyFill="1" applyBorder="1"/>
    <xf numFmtId="0" fontId="3" fillId="2" borderId="6" xfId="27" applyFont="1" applyFill="1" applyBorder="1"/>
    <xf numFmtId="0" fontId="3" fillId="0" borderId="9" xfId="27" applyFont="1" applyBorder="1"/>
    <xf numFmtId="0" fontId="12" fillId="0" borderId="25" xfId="30" applyFont="1" applyBorder="1" applyAlignment="1">
      <alignment horizontal="center" vertical="center" wrapText="1"/>
    </xf>
    <xf numFmtId="0" fontId="8" fillId="5" borderId="27" xfId="29" applyFont="1" applyFill="1" applyBorder="1" applyAlignment="1">
      <alignment vertical="center"/>
    </xf>
    <xf numFmtId="0" fontId="8" fillId="5" borderId="28" xfId="29" applyFont="1" applyFill="1" applyBorder="1" applyAlignment="1">
      <alignment vertical="center"/>
    </xf>
    <xf numFmtId="0" fontId="8" fillId="5" borderId="29" xfId="29" applyFont="1" applyFill="1" applyBorder="1" applyAlignment="1">
      <alignment vertical="center"/>
    </xf>
    <xf numFmtId="0" fontId="9" fillId="0" borderId="10" xfId="29" applyFont="1" applyBorder="1" applyAlignment="1">
      <alignment horizontal="center" vertical="center"/>
    </xf>
    <xf numFmtId="0" fontId="9" fillId="0" borderId="14" xfId="29" applyFont="1" applyBorder="1" applyAlignment="1">
      <alignment horizontal="center" vertical="center"/>
    </xf>
    <xf numFmtId="0" fontId="5" fillId="0" borderId="14" xfId="29" applyBorder="1" applyAlignment="1">
      <alignment horizontal="center" vertical="center"/>
    </xf>
    <xf numFmtId="0" fontId="9" fillId="0" borderId="14" xfId="29" applyFont="1" applyBorder="1" applyAlignment="1">
      <alignment horizontal="left" vertical="center" wrapText="1"/>
    </xf>
    <xf numFmtId="4" fontId="9" fillId="0" borderId="14" xfId="31" applyNumberFormat="1" applyFont="1" applyFill="1" applyBorder="1" applyAlignment="1">
      <alignment vertical="center" wrapText="1"/>
    </xf>
    <xf numFmtId="166" fontId="9" fillId="0" borderId="14" xfId="32" applyNumberFormat="1" applyFont="1" applyFill="1" applyBorder="1" applyAlignment="1">
      <alignment horizontal="right" vertical="center" wrapText="1"/>
    </xf>
    <xf numFmtId="166" fontId="9" fillId="0" borderId="12" xfId="32" applyNumberFormat="1" applyFont="1" applyBorder="1" applyAlignment="1">
      <alignment horizontal="right" vertical="center" wrapText="1"/>
    </xf>
    <xf numFmtId="0" fontId="9" fillId="0" borderId="19" xfId="29" applyFont="1" applyBorder="1" applyAlignment="1">
      <alignment horizontal="left" vertical="center"/>
    </xf>
    <xf numFmtId="0" fontId="9" fillId="0" borderId="8" xfId="29" applyFont="1" applyBorder="1" applyAlignment="1">
      <alignment horizontal="center" vertical="center"/>
    </xf>
    <xf numFmtId="0" fontId="5" fillId="0" borderId="8" xfId="29" applyBorder="1" applyAlignment="1">
      <alignment horizontal="center" vertical="center"/>
    </xf>
    <xf numFmtId="0" fontId="9" fillId="0" borderId="8" xfId="29" applyFont="1" applyBorder="1" applyAlignment="1">
      <alignment horizontal="left" vertical="center" wrapText="1"/>
    </xf>
    <xf numFmtId="4" fontId="9" fillId="0" borderId="14" xfId="31" applyNumberFormat="1" applyFont="1" applyBorder="1" applyAlignment="1">
      <alignment vertical="center" wrapText="1"/>
    </xf>
    <xf numFmtId="166" fontId="9" fillId="0" borderId="30" xfId="32" applyNumberFormat="1" applyFont="1" applyBorder="1" applyAlignment="1">
      <alignment horizontal="right" vertical="center" wrapText="1"/>
    </xf>
    <xf numFmtId="167" fontId="8" fillId="0" borderId="31" xfId="31" applyNumberFormat="1" applyFont="1" applyBorder="1" applyAlignment="1">
      <alignment horizontal="right" vertical="center"/>
    </xf>
    <xf numFmtId="0" fontId="12" fillId="5" borderId="28" xfId="29" applyFont="1" applyFill="1" applyBorder="1" applyAlignment="1">
      <alignment vertical="center"/>
    </xf>
    <xf numFmtId="0" fontId="13" fillId="0" borderId="0" xfId="27" applyFont="1"/>
    <xf numFmtId="0" fontId="13" fillId="0" borderId="4" xfId="27" applyFont="1" applyBorder="1"/>
    <xf numFmtId="0" fontId="13" fillId="0" borderId="6" xfId="27" applyFont="1" applyBorder="1"/>
    <xf numFmtId="0" fontId="9" fillId="0" borderId="8" xfId="27" applyFont="1" applyBorder="1"/>
    <xf numFmtId="0" fontId="5" fillId="0" borderId="8" xfId="27" applyFont="1" applyBorder="1" applyAlignment="1">
      <alignment horizontal="center"/>
    </xf>
    <xf numFmtId="0" fontId="5" fillId="0" borderId="8" xfId="27" applyFont="1" applyBorder="1"/>
    <xf numFmtId="0" fontId="9" fillId="0" borderId="0" xfId="29" applyFont="1" applyAlignment="1">
      <alignment horizontal="center" vertical="center"/>
    </xf>
    <xf numFmtId="0" fontId="5" fillId="0" borderId="0" xfId="29" applyAlignment="1">
      <alignment horizontal="center" vertical="center"/>
    </xf>
    <xf numFmtId="0" fontId="9" fillId="0" borderId="0" xfId="29" applyFont="1" applyAlignment="1">
      <alignment horizontal="left" vertical="center" wrapText="1"/>
    </xf>
    <xf numFmtId="166" fontId="9" fillId="0" borderId="32" xfId="32" applyNumberFormat="1" applyFont="1" applyBorder="1" applyAlignment="1">
      <alignment horizontal="right" vertical="center" wrapText="1"/>
    </xf>
    <xf numFmtId="167" fontId="8" fillId="0" borderId="33" xfId="31" applyNumberFormat="1" applyFont="1" applyBorder="1" applyAlignment="1">
      <alignment horizontal="right" vertical="center"/>
    </xf>
    <xf numFmtId="0" fontId="3" fillId="0" borderId="0" xfId="33" applyFont="1"/>
    <xf numFmtId="0" fontId="3" fillId="0" borderId="4" xfId="33" applyFont="1" applyBorder="1"/>
    <xf numFmtId="168" fontId="8" fillId="5" borderId="29" xfId="29" applyNumberFormat="1" applyFont="1" applyFill="1" applyBorder="1" applyAlignment="1">
      <alignment vertical="center"/>
    </xf>
    <xf numFmtId="0" fontId="3" fillId="0" borderId="6" xfId="33" applyFont="1" applyBorder="1"/>
    <xf numFmtId="49" fontId="8" fillId="0" borderId="0" xfId="34" applyNumberFormat="1" applyFont="1" applyAlignment="1">
      <alignment horizontal="right" vertical="center"/>
    </xf>
    <xf numFmtId="169" fontId="8" fillId="0" borderId="0" xfId="34" applyNumberFormat="1" applyFont="1" applyAlignment="1">
      <alignment vertical="center"/>
    </xf>
    <xf numFmtId="0" fontId="9" fillId="0" borderId="0" xfId="33" applyFont="1"/>
    <xf numFmtId="0" fontId="9" fillId="0" borderId="0" xfId="33" applyFont="1" applyAlignment="1">
      <alignment horizontal="center"/>
    </xf>
    <xf numFmtId="171" fontId="9" fillId="0" borderId="23" xfId="35" applyNumberFormat="1" applyFont="1" applyBorder="1" applyAlignment="1">
      <alignment vertical="center"/>
    </xf>
    <xf numFmtId="171" fontId="9" fillId="0" borderId="15" xfId="35" applyNumberFormat="1" applyFont="1" applyBorder="1" applyAlignment="1">
      <alignment vertical="center"/>
    </xf>
    <xf numFmtId="0" fontId="9" fillId="0" borderId="0" xfId="30" applyFont="1" applyAlignment="1">
      <alignment horizontal="center" vertical="center"/>
    </xf>
    <xf numFmtId="171" fontId="9" fillId="0" borderId="14" xfId="35" applyNumberFormat="1" applyFont="1" applyBorder="1" applyAlignment="1">
      <alignment horizontal="center" vertical="center"/>
    </xf>
    <xf numFmtId="0" fontId="9" fillId="0" borderId="14" xfId="33" applyFont="1" applyBorder="1" applyAlignment="1">
      <alignment horizontal="center" vertical="center"/>
    </xf>
    <xf numFmtId="0" fontId="9" fillId="0" borderId="0" xfId="33" applyFont="1" applyAlignment="1">
      <alignment horizontal="center" vertical="center" wrapText="1"/>
    </xf>
    <xf numFmtId="171" fontId="8" fillId="0" borderId="15" xfId="35" applyNumberFormat="1" applyFont="1" applyBorder="1" applyAlignment="1">
      <alignment vertical="center"/>
    </xf>
    <xf numFmtId="0" fontId="8" fillId="0" borderId="42" xfId="33" applyFont="1" applyBorder="1" applyAlignment="1">
      <alignment horizontal="left" vertical="center"/>
    </xf>
    <xf numFmtId="9" fontId="9" fillId="0" borderId="43" xfId="35" applyNumberFormat="1" applyFont="1" applyBorder="1" applyAlignment="1">
      <alignment horizontal="center" vertical="center"/>
    </xf>
    <xf numFmtId="171" fontId="8" fillId="0" borderId="43" xfId="35" applyNumberFormat="1" applyFont="1" applyBorder="1" applyAlignment="1">
      <alignment vertical="center"/>
    </xf>
    <xf numFmtId="0" fontId="9" fillId="0" borderId="44" xfId="33" applyFont="1" applyBorder="1" applyAlignment="1">
      <alignment vertical="center"/>
    </xf>
    <xf numFmtId="2" fontId="9" fillId="0" borderId="0" xfId="33" applyNumberFormat="1" applyFont="1"/>
    <xf numFmtId="171" fontId="9" fillId="0" borderId="0" xfId="35" applyNumberFormat="1" applyFont="1"/>
    <xf numFmtId="39" fontId="8" fillId="0" borderId="0" xfId="35" applyNumberFormat="1" applyFont="1" applyAlignment="1">
      <alignment vertical="center"/>
    </xf>
    <xf numFmtId="0" fontId="8" fillId="0" borderId="35" xfId="36" applyFont="1" applyBorder="1" applyAlignment="1">
      <alignment vertical="center"/>
    </xf>
    <xf numFmtId="172" fontId="3" fillId="0" borderId="6" xfId="33" applyNumberFormat="1" applyFont="1" applyBorder="1"/>
    <xf numFmtId="169" fontId="8" fillId="4" borderId="12" xfId="37" applyNumberFormat="1" applyFont="1" applyFill="1" applyBorder="1" applyAlignment="1">
      <alignment horizontal="center" vertical="center"/>
    </xf>
    <xf numFmtId="174" fontId="3" fillId="0" borderId="6" xfId="33" applyNumberFormat="1" applyFont="1" applyBorder="1"/>
    <xf numFmtId="169" fontId="8" fillId="4" borderId="14" xfId="37" applyNumberFormat="1" applyFont="1" applyFill="1" applyBorder="1" applyAlignment="1">
      <alignment horizontal="center" vertical="center"/>
    </xf>
    <xf numFmtId="10" fontId="9" fillId="3" borderId="15" xfId="38" applyNumberFormat="1" applyFont="1" applyFill="1" applyBorder="1" applyAlignment="1">
      <alignment horizontal="center" vertical="center"/>
    </xf>
    <xf numFmtId="0" fontId="9" fillId="0" borderId="50" xfId="28" applyFont="1" applyBorder="1" applyAlignment="1">
      <alignment vertical="center" wrapText="1"/>
    </xf>
    <xf numFmtId="0" fontId="9" fillId="0" borderId="0" xfId="28" applyFont="1" applyAlignment="1">
      <alignment vertical="center" wrapText="1"/>
    </xf>
    <xf numFmtId="0" fontId="9" fillId="0" borderId="32" xfId="28" applyFont="1" applyBorder="1" applyAlignment="1">
      <alignment vertical="center" wrapText="1"/>
    </xf>
    <xf numFmtId="0" fontId="9" fillId="0" borderId="19" xfId="28" applyFont="1" applyBorder="1" applyAlignment="1">
      <alignment vertical="center" wrapText="1"/>
    </xf>
    <xf numFmtId="0" fontId="9" fillId="0" borderId="8" xfId="28" applyFont="1" applyBorder="1" applyAlignment="1">
      <alignment vertical="center" wrapText="1"/>
    </xf>
    <xf numFmtId="0" fontId="9" fillId="0" borderId="30" xfId="28" applyFont="1" applyBorder="1" applyAlignment="1">
      <alignment vertical="center" wrapText="1"/>
    </xf>
    <xf numFmtId="0" fontId="3" fillId="0" borderId="51" xfId="33" applyFont="1" applyBorder="1"/>
    <xf numFmtId="0" fontId="3" fillId="0" borderId="52" xfId="27" applyFont="1" applyBorder="1"/>
    <xf numFmtId="0" fontId="3" fillId="0" borderId="52" xfId="27" applyFont="1" applyBorder="1" applyAlignment="1">
      <alignment horizontal="center"/>
    </xf>
    <xf numFmtId="176" fontId="3" fillId="0" borderId="52" xfId="39" applyNumberFormat="1" applyFont="1" applyBorder="1"/>
    <xf numFmtId="0" fontId="3" fillId="0" borderId="53" xfId="27" applyFont="1" applyBorder="1"/>
    <xf numFmtId="10" fontId="9" fillId="0" borderId="15" xfId="38" applyNumberFormat="1" applyFont="1" applyFill="1" applyBorder="1" applyAlignment="1">
      <alignment horizontal="center" vertical="center"/>
    </xf>
    <xf numFmtId="0" fontId="26" fillId="0" borderId="0" xfId="33" applyFont="1"/>
    <xf numFmtId="0" fontId="9" fillId="2" borderId="25" xfId="27" applyFont="1" applyFill="1" applyBorder="1" applyAlignment="1">
      <alignment horizontal="center" vertical="center" wrapText="1"/>
    </xf>
    <xf numFmtId="0" fontId="9" fillId="2" borderId="26" xfId="27" applyFont="1" applyFill="1" applyBorder="1" applyAlignment="1">
      <alignment horizontal="center" vertical="center" wrapText="1"/>
    </xf>
    <xf numFmtId="0" fontId="9" fillId="4" borderId="16" xfId="27" applyFont="1" applyFill="1" applyBorder="1" applyAlignment="1">
      <alignment vertical="center" wrapText="1"/>
    </xf>
    <xf numFmtId="0" fontId="9" fillId="4" borderId="17" xfId="27" applyFont="1" applyFill="1" applyBorder="1" applyAlignment="1">
      <alignment vertical="center" wrapText="1"/>
    </xf>
    <xf numFmtId="0" fontId="9" fillId="4" borderId="38" xfId="27" applyFont="1" applyFill="1" applyBorder="1" applyAlignment="1">
      <alignment vertical="center" wrapText="1"/>
    </xf>
    <xf numFmtId="3" fontId="8" fillId="4" borderId="46" xfId="27" applyNumberFormat="1" applyFont="1" applyFill="1" applyBorder="1" applyAlignment="1">
      <alignment horizontal="center" vertical="center" wrapText="1"/>
    </xf>
    <xf numFmtId="3" fontId="8" fillId="4" borderId="17" xfId="27" applyNumberFormat="1" applyFont="1" applyFill="1" applyBorder="1" applyAlignment="1">
      <alignment horizontal="center" vertical="center" wrapText="1"/>
    </xf>
    <xf numFmtId="3" fontId="8" fillId="4" borderId="38" xfId="27" applyNumberFormat="1" applyFont="1" applyFill="1" applyBorder="1" applyAlignment="1">
      <alignment horizontal="center" vertical="center" wrapText="1"/>
    </xf>
    <xf numFmtId="3" fontId="8" fillId="4" borderId="46" xfId="27" applyNumberFormat="1" applyFont="1" applyFill="1" applyBorder="1" applyAlignment="1">
      <alignment horizontal="center" vertical="center"/>
    </xf>
    <xf numFmtId="3" fontId="8" fillId="4" borderId="38" xfId="27" applyNumberFormat="1" applyFont="1" applyFill="1" applyBorder="1" applyAlignment="1">
      <alignment horizontal="center" vertical="center"/>
    </xf>
    <xf numFmtId="0" fontId="8" fillId="4" borderId="46" xfId="27" applyFont="1" applyFill="1" applyBorder="1" applyAlignment="1">
      <alignment horizontal="center" vertical="center" wrapText="1"/>
    </xf>
    <xf numFmtId="0" fontId="8" fillId="4" borderId="38" xfId="27" applyFont="1" applyFill="1" applyBorder="1" applyAlignment="1">
      <alignment horizontal="center" vertical="center" wrapText="1"/>
    </xf>
    <xf numFmtId="0" fontId="8" fillId="0" borderId="39" xfId="33" applyFont="1" applyBorder="1" applyAlignment="1">
      <alignment horizontal="left" vertical="center" wrapText="1"/>
    </xf>
    <xf numFmtId="0" fontId="8" fillId="0" borderId="40" xfId="33" applyFont="1" applyBorder="1" applyAlignment="1">
      <alignment horizontal="left" vertical="center" wrapText="1"/>
    </xf>
    <xf numFmtId="0" fontId="8" fillId="0" borderId="41" xfId="33" applyFont="1" applyBorder="1" applyAlignment="1">
      <alignment horizontal="left" vertical="center" wrapText="1"/>
    </xf>
    <xf numFmtId="0" fontId="9" fillId="0" borderId="16" xfId="33" applyFont="1" applyBorder="1" applyAlignment="1">
      <alignment horizontal="center" vertical="center" wrapText="1"/>
    </xf>
    <xf numFmtId="0" fontId="9" fillId="0" borderId="17" xfId="33" applyFont="1" applyBorder="1" applyAlignment="1">
      <alignment horizontal="center" vertical="center" wrapText="1"/>
    </xf>
    <xf numFmtId="0" fontId="9" fillId="0" borderId="38" xfId="33" applyFont="1" applyBorder="1" applyAlignment="1">
      <alignment horizontal="center" vertical="center" wrapText="1"/>
    </xf>
    <xf numFmtId="0" fontId="9" fillId="0" borderId="36" xfId="36" applyFont="1" applyBorder="1" applyAlignment="1">
      <alignment horizontal="center" vertical="center"/>
    </xf>
    <xf numFmtId="0" fontId="9" fillId="0" borderId="45" xfId="36" applyFont="1" applyBorder="1" applyAlignment="1">
      <alignment horizontal="center" vertical="center"/>
    </xf>
    <xf numFmtId="4" fontId="8" fillId="2" borderId="23" xfId="29" applyNumberFormat="1" applyFont="1" applyFill="1" applyBorder="1" applyAlignment="1">
      <alignment horizontal="center" vertical="center" wrapText="1"/>
    </xf>
    <xf numFmtId="4" fontId="8" fillId="2" borderId="26" xfId="29" applyNumberFormat="1" applyFont="1" applyFill="1" applyBorder="1" applyAlignment="1">
      <alignment horizontal="center" vertical="center" wrapText="1"/>
    </xf>
    <xf numFmtId="0" fontId="8" fillId="5" borderId="27" xfId="29" applyFont="1" applyFill="1" applyBorder="1" applyAlignment="1">
      <alignment horizontal="right" vertical="center"/>
    </xf>
    <xf numFmtId="0" fontId="8" fillId="5" borderId="28" xfId="29" applyFont="1" applyFill="1" applyBorder="1" applyAlignment="1">
      <alignment horizontal="right" vertical="center"/>
    </xf>
    <xf numFmtId="0" fontId="8" fillId="5" borderId="34" xfId="29" applyFont="1" applyFill="1" applyBorder="1" applyAlignment="1">
      <alignment horizontal="right" vertical="center"/>
    </xf>
    <xf numFmtId="0" fontId="8" fillId="0" borderId="35" xfId="33" applyFont="1" applyBorder="1" applyAlignment="1">
      <alignment horizontal="left" vertical="center" wrapText="1"/>
    </xf>
    <xf numFmtId="0" fontId="8" fillId="0" borderId="36" xfId="33" applyFont="1" applyBorder="1" applyAlignment="1">
      <alignment horizontal="left" vertical="center" wrapText="1"/>
    </xf>
    <xf numFmtId="0" fontId="8" fillId="0" borderId="37" xfId="33" applyFont="1" applyBorder="1" applyAlignment="1">
      <alignment horizontal="left" vertical="center" wrapText="1"/>
    </xf>
    <xf numFmtId="0" fontId="9" fillId="0" borderId="16" xfId="33" applyFont="1" applyBorder="1" applyAlignment="1">
      <alignment horizontal="center" vertical="center"/>
    </xf>
    <xf numFmtId="0" fontId="9" fillId="0" borderId="17" xfId="33" applyFont="1" applyBorder="1" applyAlignment="1">
      <alignment horizontal="center" vertical="center"/>
    </xf>
    <xf numFmtId="0" fontId="9" fillId="0" borderId="38" xfId="33" applyFont="1" applyBorder="1" applyAlignment="1">
      <alignment horizontal="center" vertical="center"/>
    </xf>
    <xf numFmtId="0" fontId="8" fillId="2" borderId="22" xfId="29" applyFont="1" applyFill="1" applyBorder="1" applyAlignment="1">
      <alignment horizontal="center" vertical="center" wrapText="1"/>
    </xf>
    <xf numFmtId="0" fontId="8" fillId="2" borderId="25" xfId="29" applyFont="1" applyFill="1" applyBorder="1" applyAlignment="1">
      <alignment horizontal="center" vertical="center" wrapText="1"/>
    </xf>
    <xf numFmtId="0" fontId="8" fillId="0" borderId="16" xfId="33" applyFont="1" applyBorder="1" applyAlignment="1">
      <alignment horizontal="left" vertical="center"/>
    </xf>
    <xf numFmtId="0" fontId="8" fillId="0" borderId="17" xfId="33" applyFont="1" applyBorder="1" applyAlignment="1">
      <alignment horizontal="left" vertical="center"/>
    </xf>
    <xf numFmtId="0" fontId="8" fillId="5" borderId="19" xfId="29" applyFont="1" applyFill="1" applyBorder="1" applyAlignment="1">
      <alignment horizontal="left" vertical="center"/>
    </xf>
    <xf numFmtId="0" fontId="8" fillId="5" borderId="8" xfId="29" applyFont="1" applyFill="1" applyBorder="1" applyAlignment="1">
      <alignment horizontal="left" vertical="center"/>
    </xf>
    <xf numFmtId="0" fontId="8" fillId="5" borderId="20" xfId="29" applyFont="1" applyFill="1" applyBorder="1" applyAlignment="1">
      <alignment horizontal="left" vertical="center"/>
    </xf>
    <xf numFmtId="0" fontId="4" fillId="0" borderId="5" xfId="27" applyFont="1" applyBorder="1" applyAlignment="1">
      <alignment horizontal="center" wrapText="1"/>
    </xf>
    <xf numFmtId="0" fontId="8" fillId="0" borderId="0" xfId="27" applyFont="1" applyAlignment="1">
      <alignment horizontal="center" vertical="top"/>
    </xf>
    <xf numFmtId="0" fontId="8" fillId="0" borderId="8" xfId="27" applyFont="1" applyBorder="1" applyAlignment="1">
      <alignment horizontal="center"/>
    </xf>
    <xf numFmtId="0" fontId="9" fillId="3" borderId="10" xfId="27" applyFont="1" applyFill="1" applyBorder="1" applyAlignment="1">
      <alignment horizontal="left" vertical="center" wrapText="1"/>
    </xf>
    <xf numFmtId="0" fontId="9" fillId="3" borderId="11" xfId="27" applyFont="1" applyFill="1" applyBorder="1" applyAlignment="1">
      <alignment horizontal="left" vertical="center" wrapText="1"/>
    </xf>
    <xf numFmtId="0" fontId="9" fillId="3" borderId="12" xfId="27" applyFont="1" applyFill="1" applyBorder="1" applyAlignment="1">
      <alignment horizontal="left" vertical="center" wrapText="1"/>
    </xf>
    <xf numFmtId="0" fontId="9" fillId="3" borderId="13" xfId="27" applyFont="1" applyFill="1" applyBorder="1" applyAlignment="1">
      <alignment horizontal="left" vertical="center" wrapText="1"/>
    </xf>
    <xf numFmtId="0" fontId="9" fillId="3" borderId="14" xfId="27" applyFont="1" applyFill="1" applyBorder="1" applyAlignment="1">
      <alignment horizontal="left" vertical="center" wrapText="1"/>
    </xf>
    <xf numFmtId="0" fontId="9" fillId="3" borderId="15" xfId="27" applyFont="1" applyFill="1" applyBorder="1" applyAlignment="1">
      <alignment horizontal="left" vertical="center" wrapText="1"/>
    </xf>
    <xf numFmtId="0" fontId="9" fillId="4" borderId="16" xfId="27" applyFont="1" applyFill="1" applyBorder="1" applyAlignment="1">
      <alignment horizontal="center" vertical="center" wrapText="1"/>
    </xf>
    <xf numFmtId="0" fontId="9" fillId="4" borderId="17" xfId="27" applyFont="1" applyFill="1" applyBorder="1" applyAlignment="1">
      <alignment horizontal="center" vertical="center" wrapText="1"/>
    </xf>
    <xf numFmtId="0" fontId="9" fillId="4" borderId="18" xfId="27" applyFont="1" applyFill="1" applyBorder="1" applyAlignment="1">
      <alignment horizontal="center" vertical="center" wrapText="1"/>
    </xf>
    <xf numFmtId="0" fontId="8" fillId="2" borderId="21" xfId="29" applyFont="1" applyFill="1" applyBorder="1" applyAlignment="1">
      <alignment horizontal="center" vertical="center" wrapText="1"/>
    </xf>
    <xf numFmtId="0" fontId="8" fillId="2" borderId="24" xfId="29" applyFont="1" applyFill="1" applyBorder="1" applyAlignment="1">
      <alignment horizontal="center" vertical="center" wrapText="1"/>
    </xf>
    <xf numFmtId="0" fontId="8" fillId="0" borderId="22" xfId="30" applyFont="1" applyBorder="1" applyAlignment="1">
      <alignment horizontal="center" vertical="center" wrapText="1"/>
    </xf>
    <xf numFmtId="4" fontId="8" fillId="2" borderId="22" xfId="29" applyNumberFormat="1" applyFont="1" applyFill="1" applyBorder="1" applyAlignment="1">
      <alignment horizontal="center" vertical="center" wrapText="1"/>
    </xf>
    <xf numFmtId="4" fontId="8" fillId="2" borderId="25" xfId="29" applyNumberFormat="1" applyFont="1" applyFill="1" applyBorder="1" applyAlignment="1">
      <alignment horizontal="center" vertical="center" wrapText="1"/>
    </xf>
    <xf numFmtId="0" fontId="4" fillId="0" borderId="5" xfId="2" applyFont="1" applyBorder="1" applyAlignment="1">
      <alignment horizontal="center" wrapText="1"/>
    </xf>
    <xf numFmtId="0" fontId="9" fillId="3" borderId="14" xfId="2" applyFont="1" applyFill="1" applyBorder="1" applyAlignment="1">
      <alignment horizontal="center" vertical="center" wrapText="1"/>
    </xf>
    <xf numFmtId="0" fontId="21" fillId="0" borderId="62" xfId="25" applyFont="1" applyBorder="1" applyAlignment="1" applyProtection="1">
      <alignment horizontal="center"/>
    </xf>
    <xf numFmtId="0" fontId="21" fillId="0" borderId="67" xfId="25" applyFont="1" applyBorder="1" applyAlignment="1" applyProtection="1">
      <alignment horizontal="center"/>
    </xf>
    <xf numFmtId="0" fontId="8" fillId="0" borderId="63" xfId="2" applyFont="1" applyBorder="1" applyAlignment="1">
      <alignment horizontal="center"/>
    </xf>
    <xf numFmtId="0" fontId="8" fillId="0" borderId="64" xfId="2" applyFont="1" applyBorder="1" applyAlignment="1">
      <alignment horizontal="center"/>
    </xf>
    <xf numFmtId="0" fontId="8" fillId="0" borderId="65" xfId="2" applyFont="1" applyBorder="1" applyAlignment="1">
      <alignment horizontal="center"/>
    </xf>
    <xf numFmtId="0" fontId="9" fillId="0" borderId="63" xfId="26" applyFont="1" applyBorder="1" applyAlignment="1">
      <alignment horizontal="center" vertical="center"/>
    </xf>
    <xf numFmtId="0" fontId="9" fillId="0" borderId="64" xfId="26" applyFont="1" applyBorder="1" applyAlignment="1">
      <alignment horizontal="center" vertical="center"/>
    </xf>
    <xf numFmtId="0" fontId="9" fillId="0" borderId="66" xfId="26" applyFont="1" applyBorder="1" applyAlignment="1">
      <alignment horizontal="center" vertical="center"/>
    </xf>
    <xf numFmtId="0" fontId="9" fillId="0" borderId="59" xfId="26" applyFont="1" applyBorder="1" applyAlignment="1">
      <alignment horizontal="center" vertical="center"/>
    </xf>
    <xf numFmtId="0" fontId="9" fillId="0" borderId="40" xfId="26" applyFont="1" applyBorder="1" applyAlignment="1">
      <alignment horizontal="center" vertical="center"/>
    </xf>
    <xf numFmtId="0" fontId="9" fillId="0" borderId="68" xfId="26" applyFont="1" applyBorder="1" applyAlignment="1">
      <alignment horizontal="center" vertical="center"/>
    </xf>
    <xf numFmtId="0" fontId="8" fillId="0" borderId="60" xfId="2" applyFont="1" applyBorder="1" applyAlignment="1">
      <alignment horizontal="center"/>
    </xf>
    <xf numFmtId="0" fontId="8" fillId="0" borderId="0" xfId="2" applyFont="1" applyAlignment="1">
      <alignment horizontal="center"/>
    </xf>
    <xf numFmtId="0" fontId="8" fillId="0" borderId="32" xfId="2" applyFont="1" applyBorder="1" applyAlignment="1">
      <alignment horizontal="center"/>
    </xf>
    <xf numFmtId="0" fontId="9" fillId="0" borderId="55" xfId="26" applyFont="1" applyBorder="1" applyAlignment="1">
      <alignment horizontal="center" vertical="center"/>
    </xf>
    <xf numFmtId="0" fontId="9" fillId="0" borderId="11" xfId="2" applyFont="1" applyBorder="1" applyAlignment="1">
      <alignment horizontal="center" vertical="center"/>
    </xf>
    <xf numFmtId="0" fontId="9" fillId="0" borderId="56" xfId="26" applyFont="1" applyBorder="1" applyAlignment="1">
      <alignment horizontal="center" vertical="center"/>
    </xf>
    <xf numFmtId="0" fontId="9" fillId="0" borderId="48" xfId="26" applyFont="1" applyBorder="1" applyAlignment="1">
      <alignment horizontal="center" vertical="center"/>
    </xf>
    <xf numFmtId="0" fontId="9" fillId="0" borderId="69" xfId="26" applyFont="1" applyBorder="1" applyAlignment="1">
      <alignment horizontal="center" vertical="center"/>
    </xf>
    <xf numFmtId="0" fontId="9" fillId="0" borderId="59" xfId="2" applyFont="1" applyBorder="1" applyAlignment="1">
      <alignment horizontal="center" vertical="center"/>
    </xf>
    <xf numFmtId="0" fontId="9" fillId="0" borderId="40" xfId="2" applyFont="1" applyBorder="1" applyAlignment="1">
      <alignment horizontal="center" vertical="center"/>
    </xf>
    <xf numFmtId="0" fontId="9" fillId="0" borderId="68" xfId="2" applyFont="1" applyBorder="1" applyAlignment="1">
      <alignment horizontal="center" vertical="center"/>
    </xf>
    <xf numFmtId="0" fontId="8" fillId="0" borderId="60" xfId="2" applyFont="1" applyBorder="1" applyAlignment="1">
      <alignment horizontal="center" vertical="center" wrapText="1"/>
    </xf>
    <xf numFmtId="0" fontId="8" fillId="0" borderId="0" xfId="2" applyFont="1" applyAlignment="1">
      <alignment horizontal="center" vertical="center" wrapText="1"/>
    </xf>
    <xf numFmtId="0" fontId="8" fillId="0" borderId="32" xfId="2" applyFont="1" applyBorder="1" applyAlignment="1">
      <alignment horizontal="center" vertical="center" wrapText="1"/>
    </xf>
    <xf numFmtId="0" fontId="9" fillId="0" borderId="58" xfId="26" applyFont="1" applyBorder="1" applyAlignment="1">
      <alignment horizontal="center" vertical="center"/>
    </xf>
    <xf numFmtId="0" fontId="9" fillId="0" borderId="57" xfId="26" applyFont="1" applyBorder="1" applyAlignment="1">
      <alignment horizontal="center" vertical="center"/>
    </xf>
    <xf numFmtId="0" fontId="9" fillId="0" borderId="33" xfId="26" applyFont="1" applyBorder="1" applyAlignment="1">
      <alignment horizontal="center" vertical="center"/>
    </xf>
    <xf numFmtId="0" fontId="9" fillId="0" borderId="16" xfId="2" applyFont="1" applyBorder="1" applyAlignment="1"/>
    <xf numFmtId="0" fontId="9" fillId="0" borderId="17" xfId="2" applyFont="1" applyBorder="1" applyAlignment="1"/>
    <xf numFmtId="0" fontId="9" fillId="0" borderId="38" xfId="2" applyFont="1" applyBorder="1" applyAlignment="1"/>
    <xf numFmtId="0" fontId="9" fillId="0" borderId="46" xfId="2" applyFont="1" applyBorder="1" applyAlignment="1"/>
    <xf numFmtId="0" fontId="9" fillId="0" borderId="46" xfId="2" applyFont="1" applyBorder="1" applyAlignment="1">
      <alignment horizontal="center"/>
    </xf>
    <xf numFmtId="0" fontId="9" fillId="0" borderId="38" xfId="2" applyFont="1" applyBorder="1" applyAlignment="1">
      <alignment horizontal="center"/>
    </xf>
    <xf numFmtId="0" fontId="8" fillId="0" borderId="50" xfId="2" applyFont="1" applyBorder="1" applyAlignment="1">
      <alignment horizontal="right" vertical="center"/>
    </xf>
    <xf numFmtId="0" fontId="8" fillId="0" borderId="0" xfId="2" applyFont="1" applyAlignment="1">
      <alignment horizontal="right" vertical="center"/>
    </xf>
    <xf numFmtId="0" fontId="8" fillId="0" borderId="70" xfId="2" applyFont="1" applyBorder="1" applyAlignment="1" applyProtection="1">
      <alignment horizontal="center"/>
      <protection locked="0"/>
    </xf>
    <xf numFmtId="0" fontId="8" fillId="0" borderId="64" xfId="2" applyFont="1" applyBorder="1" applyAlignment="1" applyProtection="1">
      <alignment horizontal="center"/>
      <protection locked="0"/>
    </xf>
    <xf numFmtId="0" fontId="8" fillId="0" borderId="66" xfId="2" applyFont="1" applyBorder="1" applyAlignment="1" applyProtection="1">
      <alignment horizontal="center"/>
      <protection locked="0"/>
    </xf>
    <xf numFmtId="0" fontId="8" fillId="5" borderId="35" xfId="2" applyFont="1" applyFill="1" applyBorder="1" applyAlignment="1">
      <alignment horizontal="center" vertical="center" wrapText="1"/>
    </xf>
    <xf numFmtId="0" fontId="8" fillId="5" borderId="36" xfId="2" applyFont="1" applyFill="1" applyBorder="1" applyAlignment="1">
      <alignment horizontal="center" vertical="center" wrapText="1"/>
    </xf>
    <xf numFmtId="0" fontId="8" fillId="5" borderId="45" xfId="2" applyFont="1" applyFill="1" applyBorder="1" applyAlignment="1">
      <alignment horizontal="center" vertical="center" wrapText="1"/>
    </xf>
    <xf numFmtId="0" fontId="8" fillId="5" borderId="35" xfId="2" applyFont="1" applyFill="1" applyBorder="1" applyAlignment="1">
      <alignment horizontal="center" vertical="center"/>
    </xf>
    <xf numFmtId="0" fontId="8" fillId="5" borderId="45" xfId="2" applyFont="1" applyFill="1" applyBorder="1" applyAlignment="1">
      <alignment horizontal="center" vertical="center"/>
    </xf>
    <xf numFmtId="0" fontId="9" fillId="5" borderId="42" xfId="2" applyFont="1" applyFill="1" applyBorder="1" applyAlignment="1">
      <alignment horizontal="center" vertical="center"/>
    </xf>
    <xf numFmtId="0" fontId="9" fillId="5" borderId="43" xfId="2" applyFont="1" applyFill="1" applyBorder="1" applyAlignment="1">
      <alignment horizontal="center" vertical="center"/>
    </xf>
    <xf numFmtId="0" fontId="9" fillId="5" borderId="71" xfId="2" applyFont="1" applyFill="1" applyBorder="1" applyAlignment="1">
      <alignment horizontal="center" vertical="center"/>
    </xf>
    <xf numFmtId="0" fontId="8" fillId="0" borderId="70" xfId="2" applyFont="1" applyBorder="1" applyAlignment="1">
      <alignment horizontal="left" vertical="center"/>
    </xf>
    <xf numFmtId="0" fontId="8" fillId="0" borderId="64" xfId="2" applyFont="1" applyBorder="1" applyAlignment="1">
      <alignment horizontal="left" vertical="center"/>
    </xf>
    <xf numFmtId="0" fontId="8" fillId="0" borderId="66" xfId="2" applyFont="1" applyBorder="1" applyAlignment="1">
      <alignment horizontal="left" vertical="center"/>
    </xf>
    <xf numFmtId="0" fontId="8" fillId="0" borderId="50" xfId="2" applyFont="1" applyBorder="1" applyAlignment="1">
      <alignment horizontal="left" vertical="center"/>
    </xf>
    <xf numFmtId="0" fontId="8" fillId="0" borderId="0" xfId="2" applyFont="1" applyAlignment="1">
      <alignment horizontal="left" vertical="center"/>
    </xf>
    <xf numFmtId="0" fontId="8" fillId="0" borderId="54" xfId="2" applyFont="1" applyBorder="1" applyAlignment="1">
      <alignment horizontal="left" vertical="center"/>
    </xf>
    <xf numFmtId="0" fontId="8" fillId="0" borderId="19" xfId="2" applyFont="1" applyBorder="1" applyAlignment="1">
      <alignment horizontal="left" vertical="center"/>
    </xf>
    <xf numFmtId="0" fontId="8" fillId="0" borderId="8" xfId="2" applyFont="1" applyBorder="1" applyAlignment="1">
      <alignment horizontal="left" vertical="center"/>
    </xf>
    <xf numFmtId="0" fontId="8" fillId="0" borderId="20" xfId="2" applyFont="1" applyBorder="1" applyAlignment="1">
      <alignment horizontal="left" vertical="center"/>
    </xf>
    <xf numFmtId="0" fontId="8" fillId="5" borderId="35" xfId="2" applyFont="1" applyFill="1" applyBorder="1" applyAlignment="1">
      <alignment horizontal="center"/>
    </xf>
    <xf numFmtId="0" fontId="9" fillId="5" borderId="36" xfId="2" applyFont="1" applyFill="1" applyBorder="1" applyAlignment="1">
      <alignment horizontal="center"/>
    </xf>
    <xf numFmtId="0" fontId="9" fillId="5" borderId="37" xfId="2" applyFont="1" applyFill="1" applyBorder="1" applyAlignment="1">
      <alignment horizontal="center"/>
    </xf>
    <xf numFmtId="0" fontId="8" fillId="5" borderId="74" xfId="2" applyFont="1" applyFill="1" applyBorder="1" applyAlignment="1">
      <alignment horizontal="center"/>
    </xf>
    <xf numFmtId="0" fontId="8" fillId="5" borderId="59" xfId="2" applyFont="1" applyFill="1" applyBorder="1" applyAlignment="1">
      <alignment horizontal="center"/>
    </xf>
    <xf numFmtId="0" fontId="8" fillId="5" borderId="41" xfId="2" applyFont="1" applyFill="1" applyBorder="1" applyAlignment="1">
      <alignment horizontal="center"/>
    </xf>
    <xf numFmtId="0" fontId="8" fillId="5" borderId="37" xfId="2" applyFont="1" applyFill="1" applyBorder="1" applyAlignment="1">
      <alignment horizontal="center"/>
    </xf>
    <xf numFmtId="0" fontId="9" fillId="0" borderId="42" xfId="2" applyFont="1" applyBorder="1" applyAlignment="1"/>
    <xf numFmtId="0" fontId="9" fillId="0" borderId="43" xfId="2" applyFont="1" applyBorder="1" applyAlignment="1"/>
    <xf numFmtId="0" fontId="9" fillId="0" borderId="44" xfId="2" applyFont="1" applyBorder="1" applyAlignment="1"/>
    <xf numFmtId="0" fontId="9" fillId="0" borderId="61" xfId="2" applyFont="1" applyBorder="1" applyAlignment="1">
      <alignment horizontal="center"/>
    </xf>
    <xf numFmtId="0" fontId="9" fillId="0" borderId="44" xfId="2" applyFont="1" applyBorder="1" applyAlignment="1">
      <alignment horizontal="center"/>
    </xf>
    <xf numFmtId="0" fontId="9" fillId="0" borderId="61" xfId="2" applyFont="1" applyBorder="1" applyAlignment="1"/>
    <xf numFmtId="2" fontId="9" fillId="0" borderId="61" xfId="2" applyNumberFormat="1" applyFont="1" applyBorder="1" applyAlignment="1">
      <alignment horizontal="center"/>
    </xf>
    <xf numFmtId="2" fontId="9" fillId="0" borderId="44" xfId="2" applyNumberFormat="1" applyFont="1" applyBorder="1" applyAlignment="1">
      <alignment horizontal="center"/>
    </xf>
    <xf numFmtId="0" fontId="8" fillId="0" borderId="27" xfId="2" applyFont="1" applyBorder="1" applyAlignment="1">
      <alignment horizontal="right"/>
    </xf>
    <xf numFmtId="0" fontId="8" fillId="0" borderId="28" xfId="2" applyFont="1" applyBorder="1" applyAlignment="1">
      <alignment horizontal="right"/>
    </xf>
    <xf numFmtId="0" fontId="8" fillId="0" borderId="29" xfId="2" applyFont="1" applyBorder="1" applyAlignment="1">
      <alignment horizontal="right"/>
    </xf>
    <xf numFmtId="0" fontId="8" fillId="5" borderId="36" xfId="2" applyFont="1" applyFill="1" applyBorder="1" applyAlignment="1">
      <alignment horizontal="center"/>
    </xf>
    <xf numFmtId="175" fontId="9" fillId="0" borderId="46" xfId="11" applyFont="1" applyBorder="1" applyAlignment="1">
      <alignment horizontal="center"/>
    </xf>
    <xf numFmtId="175" fontId="9" fillId="0" borderId="38" xfId="11" applyFont="1" applyBorder="1" applyAlignment="1">
      <alignment horizontal="center"/>
    </xf>
    <xf numFmtId="2" fontId="9" fillId="0" borderId="46" xfId="2" applyNumberFormat="1" applyFont="1" applyBorder="1" applyAlignment="1">
      <alignment horizontal="center"/>
    </xf>
    <xf numFmtId="2" fontId="9" fillId="0" borderId="38" xfId="2" applyNumberFormat="1" applyFont="1" applyBorder="1" applyAlignment="1">
      <alignment horizontal="center"/>
    </xf>
    <xf numFmtId="0" fontId="8" fillId="5" borderId="74" xfId="2" applyFont="1" applyFill="1" applyBorder="1" applyAlignment="1">
      <alignment horizontal="center" wrapText="1"/>
    </xf>
    <xf numFmtId="0" fontId="8" fillId="5" borderId="37" xfId="2" applyFont="1" applyFill="1" applyBorder="1" applyAlignment="1">
      <alignment horizontal="center" wrapText="1"/>
    </xf>
    <xf numFmtId="2" fontId="9" fillId="0" borderId="46" xfId="2" applyNumberFormat="1" applyFont="1" applyBorder="1" applyAlignment="1">
      <alignment horizontal="center" wrapText="1"/>
    </xf>
    <xf numFmtId="2" fontId="9" fillId="0" borderId="38" xfId="2" applyNumberFormat="1" applyFont="1" applyBorder="1" applyAlignment="1">
      <alignment horizontal="center" wrapText="1"/>
    </xf>
    <xf numFmtId="0" fontId="8" fillId="5" borderId="27" xfId="2" applyFont="1" applyFill="1" applyBorder="1" applyAlignment="1">
      <alignment horizontal="right"/>
    </xf>
    <xf numFmtId="0" fontId="8" fillId="5" borderId="28" xfId="2" applyFont="1" applyFill="1" applyBorder="1" applyAlignment="1">
      <alignment horizontal="right"/>
    </xf>
    <xf numFmtId="0" fontId="8" fillId="5" borderId="29" xfId="2" applyFont="1" applyFill="1" applyBorder="1" applyAlignment="1">
      <alignment horizontal="right"/>
    </xf>
    <xf numFmtId="43" fontId="9" fillId="0" borderId="46" xfId="11" applyNumberFormat="1" applyFont="1" applyBorder="1" applyAlignment="1">
      <alignment horizontal="center"/>
    </xf>
    <xf numFmtId="43" fontId="9" fillId="0" borderId="38" xfId="11" applyNumberFormat="1" applyFont="1" applyBorder="1" applyAlignment="1">
      <alignment horizontal="center"/>
    </xf>
    <xf numFmtId="0" fontId="8" fillId="0" borderId="50" xfId="2" applyFont="1" applyBorder="1" applyAlignment="1">
      <alignment wrapText="1"/>
    </xf>
    <xf numFmtId="0" fontId="8" fillId="0" borderId="0" xfId="2" applyFont="1" applyAlignment="1">
      <alignment wrapText="1"/>
    </xf>
    <xf numFmtId="0" fontId="8" fillId="0" borderId="54" xfId="2" applyFont="1" applyBorder="1" applyAlignment="1">
      <alignment wrapText="1"/>
    </xf>
    <xf numFmtId="0" fontId="9" fillId="0" borderId="0" xfId="2" applyFont="1" applyAlignment="1">
      <alignment horizontal="right"/>
    </xf>
    <xf numFmtId="0" fontId="9" fillId="0" borderId="54" xfId="2" applyFont="1" applyBorder="1" applyAlignment="1">
      <alignment horizontal="right"/>
    </xf>
    <xf numFmtId="0" fontId="9" fillId="0" borderId="8" xfId="2" applyFont="1" applyBorder="1" applyAlignment="1">
      <alignment horizontal="right"/>
    </xf>
    <xf numFmtId="0" fontId="9" fillId="0" borderId="20" xfId="2" applyFont="1" applyBorder="1" applyAlignment="1">
      <alignment horizontal="right"/>
    </xf>
    <xf numFmtId="0" fontId="9" fillId="0" borderId="19" xfId="2" applyFont="1" applyBorder="1" applyAlignment="1">
      <alignment horizontal="left"/>
    </xf>
    <xf numFmtId="0" fontId="9" fillId="0" borderId="8" xfId="2" applyFont="1" applyBorder="1" applyAlignment="1">
      <alignment horizontal="left"/>
    </xf>
    <xf numFmtId="43" fontId="9" fillId="0" borderId="61" xfId="11" applyNumberFormat="1" applyFont="1" applyBorder="1" applyAlignment="1">
      <alignment horizontal="center"/>
    </xf>
    <xf numFmtId="43" fontId="9" fillId="0" borderId="44" xfId="11" applyNumberFormat="1" applyFont="1" applyBorder="1" applyAlignment="1">
      <alignment horizontal="center"/>
    </xf>
    <xf numFmtId="0" fontId="9" fillId="0" borderId="16" xfId="2" applyFont="1" applyBorder="1" applyAlignment="1">
      <alignment horizontal="center"/>
    </xf>
    <xf numFmtId="0" fontId="9" fillId="0" borderId="17" xfId="2" applyFont="1" applyBorder="1" applyAlignment="1">
      <alignment horizontal="center"/>
    </xf>
    <xf numFmtId="0" fontId="9" fillId="0" borderId="18" xfId="2" applyFont="1" applyBorder="1" applyAlignment="1">
      <alignment horizontal="center"/>
    </xf>
  </cellXfs>
  <cellStyles count="40">
    <cellStyle name="Hipervínculo" xfId="25" builtinId="8"/>
    <cellStyle name="Hipervínculo 2" xfId="20"/>
    <cellStyle name="Millares 2 2" xfId="5"/>
    <cellStyle name="Millares 2 2 2" xfId="31"/>
    <cellStyle name="Millares 3" xfId="11"/>
    <cellStyle name="Millares 3 2" xfId="39"/>
    <cellStyle name="Millares_FORMULARIO 4 - M-OFERENTE PPTA ECONOMICA 2" xfId="37"/>
    <cellStyle name="Moneda [0] 2" xfId="24"/>
    <cellStyle name="Moneda 13" xfId="21"/>
    <cellStyle name="Moneda 14" xfId="23"/>
    <cellStyle name="Moneda 2" xfId="13"/>
    <cellStyle name="Moneda 2 2" xfId="6"/>
    <cellStyle name="Moneda 2 2 2" xfId="32"/>
    <cellStyle name="Moneda 2 2 2 2 2" xfId="8"/>
    <cellStyle name="Moneda 2 2 2 2 2 2" xfId="35"/>
    <cellStyle name="Moneda 3" xfId="18"/>
    <cellStyle name="Moneda 4" xfId="16"/>
    <cellStyle name="Normal" xfId="0" builtinId="0"/>
    <cellStyle name="Normal 16" xfId="14"/>
    <cellStyle name="Normal 2" xfId="2"/>
    <cellStyle name="Normal 2 10" xfId="3"/>
    <cellStyle name="Normal 2 10 2" xfId="29"/>
    <cellStyle name="Normal 2 10 3" xfId="4"/>
    <cellStyle name="Normal 2 10 3 2" xfId="30"/>
    <cellStyle name="Normal 2 2" xfId="9"/>
    <cellStyle name="Normal 2 2 2" xfId="36"/>
    <cellStyle name="Normal 2 3" xfId="28"/>
    <cellStyle name="Normal 21" xfId="12"/>
    <cellStyle name="Normal 24 2 2" xfId="15"/>
    <cellStyle name="Normal 3 11" xfId="1"/>
    <cellStyle name="Normal 3 11 2" xfId="27"/>
    <cellStyle name="Normal 3 2 2" xfId="7"/>
    <cellStyle name="Normal 3 2 2 2" xfId="33"/>
    <cellStyle name="Normal_modelo ACTA OBRA y MODIFICACION" xfId="26"/>
    <cellStyle name="Normal_PTO OFICIAL PREPLIEGO (CORREGIDO) 2 2" xfId="34"/>
    <cellStyle name="Porcentaje 2" xfId="10"/>
    <cellStyle name="Porcentaje 2 2" xfId="38"/>
    <cellStyle name="Porcentaje 3" xfId="17"/>
    <cellStyle name="Porcentaje 7" xfId="22"/>
    <cellStyle name="Porcentual_CALCULO DEL AIU-2012"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tyles" Target="styles.xml"/><Relationship Id="rId5" Type="http://schemas.openxmlformats.org/officeDocument/2006/relationships/externalLink" Target="externalLinks/externalLink2.xml"/><Relationship Id="rId10"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FB2762B-E37B-4F97-8DE8-AEF22E85802F}"/>
            </a:ext>
          </a:extLst>
        </xdr:cNvPr>
        <xdr:cNvSpPr/>
      </xdr:nvSpPr>
      <xdr:spPr bwMode="auto">
        <a:xfrm>
          <a:off x="4301706" y="3869486"/>
          <a:ext cx="295275" cy="2405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F99F4D8-2DD4-44BA-A235-14C2358C5DDB}"/>
            </a:ext>
          </a:extLst>
        </xdr:cNvPr>
        <xdr:cNvSpPr/>
      </xdr:nvSpPr>
      <xdr:spPr bwMode="auto">
        <a:xfrm>
          <a:off x="7441721" y="3869486"/>
          <a:ext cx="295275" cy="2405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steel"/>
      <sheetName val="CURVA S"/>
      <sheetName val="X.Etiquetas"/>
      <sheetName val="Quick Start Guide"/>
      <sheetName val="RFQ_MAKE"/>
      <sheetName val="Materiales Finalización TH140"/>
      <sheetName val="RFQ 24 TH120"/>
      <sheetName val="LBC COMPONENTES_TH140"/>
      <sheetName val="LB_Auxiliary_Means_TH140"/>
      <sheetName val="LBC COMPONENTES_TH120"/>
      <sheetName val="LB_Auxiliary_Means_TH120"/>
      <sheetName val="Materiales Finalización TH120"/>
      <sheetName val="LBC COMPONENTES_TH100"/>
      <sheetName val="LB_Auxiliary_Means_TH100"/>
      <sheetName val="Materiales Finalización TH100"/>
      <sheetName val="LISTA"/>
      <sheetName val="LBC COMPONENTES_TH80"/>
      <sheetName val="LB_Auxiliary_Means_TH80"/>
      <sheetName val="Materiales Finalización TH80"/>
      <sheetName val="ROM Data Aux"/>
      <sheetName val="Manufacturing Processes"/>
      <sheetName val="Concrete Tower - 120 m"/>
      <sheetName val="Listas"/>
      <sheetName val="ESTADO"/>
      <sheetName val="Hoja2"/>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13"/>
  <sheetViews>
    <sheetView view="pageBreakPreview" topLeftCell="H292" zoomScale="90" zoomScaleNormal="100" zoomScaleSheetLayoutView="90" workbookViewId="0">
      <selection activeCell="K310" sqref="K310"/>
    </sheetView>
  </sheetViews>
  <sheetFormatPr baseColWidth="10" defaultColWidth="11.25" defaultRowHeight="15"/>
  <cols>
    <col min="1" max="1" width="11.25" style="122"/>
    <col min="2" max="2" width="2.25" style="122" customWidth="1"/>
    <col min="3" max="3" width="11.25" style="122"/>
    <col min="4" max="4" width="12.75" style="122" customWidth="1"/>
    <col min="5" max="5" width="11" style="122" customWidth="1"/>
    <col min="6" max="6" width="14.25" style="122" customWidth="1"/>
    <col min="7" max="7" width="83.75" style="122" customWidth="1"/>
    <col min="8" max="8" width="11.25" style="122"/>
    <col min="9" max="9" width="13.5" style="122" customWidth="1"/>
    <col min="10" max="10" width="15.75" style="122" customWidth="1"/>
    <col min="11" max="11" width="19.25" style="122" bestFit="1" customWidth="1"/>
    <col min="12" max="12" width="2.25" style="122" customWidth="1"/>
    <col min="13" max="16384" width="11.25" style="122"/>
  </cols>
  <sheetData>
    <row r="1" spans="1:13" ht="16.5" thickTop="1">
      <c r="A1" s="117"/>
      <c r="B1" s="118"/>
      <c r="C1" s="119"/>
      <c r="D1" s="119"/>
      <c r="E1" s="120"/>
      <c r="F1" s="119"/>
      <c r="G1" s="119"/>
      <c r="H1" s="119"/>
      <c r="I1" s="119"/>
      <c r="J1" s="119"/>
      <c r="K1" s="119"/>
      <c r="L1" s="121"/>
      <c r="M1" s="117"/>
    </row>
    <row r="2" spans="1:13" ht="27.95" customHeight="1">
      <c r="A2" s="117"/>
      <c r="B2" s="123"/>
      <c r="C2" s="240" t="s">
        <v>0</v>
      </c>
      <c r="D2" s="240"/>
      <c r="E2" s="240"/>
      <c r="F2" s="240"/>
      <c r="G2" s="117"/>
      <c r="H2" s="117"/>
      <c r="I2" s="117"/>
      <c r="J2" s="117"/>
      <c r="K2" s="117"/>
      <c r="L2" s="124"/>
      <c r="M2" s="117"/>
    </row>
    <row r="3" spans="1:13" ht="15.75">
      <c r="A3" s="117"/>
      <c r="B3" s="123"/>
      <c r="C3" s="125" t="s">
        <v>1</v>
      </c>
      <c r="D3" s="126" t="s">
        <v>2</v>
      </c>
      <c r="E3" s="125" t="s">
        <v>3</v>
      </c>
      <c r="F3" s="126">
        <v>3</v>
      </c>
      <c r="G3" s="117"/>
      <c r="H3" s="117"/>
      <c r="I3" s="117"/>
      <c r="J3" s="117"/>
      <c r="K3" s="117"/>
      <c r="L3" s="124"/>
      <c r="M3" s="117"/>
    </row>
    <row r="4" spans="1:13" ht="15.75">
      <c r="A4" s="117"/>
      <c r="B4" s="123"/>
      <c r="C4" s="241" t="s">
        <v>4</v>
      </c>
      <c r="D4" s="241"/>
      <c r="E4" s="241"/>
      <c r="F4" s="241"/>
      <c r="G4" s="241"/>
      <c r="H4" s="241"/>
      <c r="I4" s="241"/>
      <c r="J4" s="241"/>
      <c r="K4" s="241"/>
      <c r="L4" s="124"/>
      <c r="M4" s="117"/>
    </row>
    <row r="5" spans="1:13" ht="16.5" thickBot="1">
      <c r="A5" s="117"/>
      <c r="B5" s="123"/>
      <c r="C5" s="242" t="s">
        <v>5</v>
      </c>
      <c r="D5" s="242"/>
      <c r="E5" s="242"/>
      <c r="F5" s="242"/>
      <c r="G5" s="242"/>
      <c r="H5" s="242"/>
      <c r="I5" s="242"/>
      <c r="J5" s="242"/>
      <c r="K5" s="242"/>
      <c r="L5" s="124"/>
      <c r="M5" s="117"/>
    </row>
    <row r="6" spans="1:13" ht="30.2" customHeight="1">
      <c r="A6" s="127"/>
      <c r="B6" s="128"/>
      <c r="C6" s="243" t="s">
        <v>6</v>
      </c>
      <c r="D6" s="244"/>
      <c r="E6" s="244"/>
      <c r="F6" s="244"/>
      <c r="G6" s="244"/>
      <c r="H6" s="244"/>
      <c r="I6" s="244"/>
      <c r="J6" s="244"/>
      <c r="K6" s="245"/>
      <c r="L6" s="129"/>
      <c r="M6" s="127"/>
    </row>
    <row r="7" spans="1:13" ht="30.2" customHeight="1">
      <c r="A7" s="117"/>
      <c r="B7" s="130"/>
      <c r="C7" s="246"/>
      <c r="D7" s="247"/>
      <c r="E7" s="247"/>
      <c r="F7" s="247"/>
      <c r="G7" s="247"/>
      <c r="H7" s="247"/>
      <c r="I7" s="247"/>
      <c r="J7" s="247"/>
      <c r="K7" s="248"/>
      <c r="L7" s="124"/>
      <c r="M7" s="117"/>
    </row>
    <row r="8" spans="1:13" ht="49.15" customHeight="1">
      <c r="A8" s="117"/>
      <c r="B8" s="130"/>
      <c r="C8" s="249" t="s">
        <v>7</v>
      </c>
      <c r="D8" s="250"/>
      <c r="E8" s="250"/>
      <c r="F8" s="250"/>
      <c r="G8" s="250"/>
      <c r="H8" s="250"/>
      <c r="I8" s="250"/>
      <c r="J8" s="250"/>
      <c r="K8" s="251"/>
      <c r="L8" s="124"/>
      <c r="M8" s="117"/>
    </row>
    <row r="9" spans="1:13" ht="16.5" thickBot="1">
      <c r="A9" s="117"/>
      <c r="B9" s="123"/>
      <c r="C9" s="237"/>
      <c r="D9" s="238"/>
      <c r="E9" s="238"/>
      <c r="F9" s="238"/>
      <c r="G9" s="238"/>
      <c r="H9" s="238"/>
      <c r="I9" s="238"/>
      <c r="J9" s="238"/>
      <c r="K9" s="239"/>
      <c r="L9" s="124"/>
      <c r="M9" s="117"/>
    </row>
    <row r="10" spans="1:13" ht="15.75">
      <c r="A10" s="117"/>
      <c r="B10" s="123"/>
      <c r="C10" s="252" t="s">
        <v>8</v>
      </c>
      <c r="D10" s="233" t="s">
        <v>9</v>
      </c>
      <c r="E10" s="254" t="s">
        <v>10</v>
      </c>
      <c r="F10" s="254"/>
      <c r="G10" s="252" t="s">
        <v>11</v>
      </c>
      <c r="H10" s="233" t="s">
        <v>12</v>
      </c>
      <c r="I10" s="233" t="s">
        <v>13</v>
      </c>
      <c r="J10" s="255" t="s">
        <v>14</v>
      </c>
      <c r="K10" s="222" t="s">
        <v>15</v>
      </c>
      <c r="L10" s="124"/>
      <c r="M10" s="117"/>
    </row>
    <row r="11" spans="1:13" ht="16.5" thickBot="1">
      <c r="A11" s="117"/>
      <c r="B11" s="123"/>
      <c r="C11" s="253"/>
      <c r="D11" s="234"/>
      <c r="E11" s="131" t="s">
        <v>16</v>
      </c>
      <c r="F11" s="131" t="s">
        <v>17</v>
      </c>
      <c r="G11" s="253"/>
      <c r="H11" s="234"/>
      <c r="I11" s="234"/>
      <c r="J11" s="256"/>
      <c r="K11" s="223"/>
      <c r="L11" s="124"/>
      <c r="M11" s="117"/>
    </row>
    <row r="12" spans="1:13" ht="16.5" thickBot="1">
      <c r="A12" s="117"/>
      <c r="B12" s="123"/>
      <c r="C12" s="132" t="s">
        <v>18</v>
      </c>
      <c r="D12" s="133"/>
      <c r="E12" s="133"/>
      <c r="F12" s="133"/>
      <c r="G12" s="133"/>
      <c r="H12" s="133"/>
      <c r="I12" s="133"/>
      <c r="J12" s="133"/>
      <c r="K12" s="134"/>
      <c r="L12" s="124"/>
      <c r="M12" s="117"/>
    </row>
    <row r="13" spans="1:13" ht="15.75">
      <c r="A13" s="117"/>
      <c r="B13" s="123"/>
      <c r="C13" s="135">
        <v>1</v>
      </c>
      <c r="D13" s="136">
        <v>3007</v>
      </c>
      <c r="E13" s="137" t="s">
        <v>19</v>
      </c>
      <c r="F13" s="137"/>
      <c r="G13" s="138" t="s">
        <v>20</v>
      </c>
      <c r="H13" s="136" t="s">
        <v>21</v>
      </c>
      <c r="I13" s="139">
        <v>1</v>
      </c>
      <c r="J13" s="140">
        <v>998</v>
      </c>
      <c r="K13" s="141">
        <f>ROUND(I13*J13,0)</f>
        <v>998</v>
      </c>
      <c r="L13" s="124"/>
      <c r="M13" s="117"/>
    </row>
    <row r="14" spans="1:13" ht="16.5" thickBot="1">
      <c r="A14" s="117"/>
      <c r="B14" s="123"/>
      <c r="C14" s="142" t="s">
        <v>22</v>
      </c>
      <c r="D14" s="143"/>
      <c r="E14" s="144"/>
      <c r="F14" s="144"/>
      <c r="G14" s="145"/>
      <c r="H14" s="143"/>
      <c r="I14" s="146"/>
      <c r="J14" s="147"/>
      <c r="K14" s="148">
        <f>SUM(K13)</f>
        <v>998</v>
      </c>
      <c r="L14" s="124"/>
      <c r="M14" s="117"/>
    </row>
    <row r="15" spans="1:13" ht="16.5" thickBot="1">
      <c r="A15" s="117"/>
      <c r="B15" s="123"/>
      <c r="C15" s="132" t="s">
        <v>23</v>
      </c>
      <c r="D15" s="133"/>
      <c r="E15" s="149"/>
      <c r="F15" s="149"/>
      <c r="G15" s="133"/>
      <c r="H15" s="133"/>
      <c r="I15" s="133"/>
      <c r="J15" s="133"/>
      <c r="K15" s="134"/>
      <c r="L15" s="124"/>
      <c r="M15" s="117"/>
    </row>
    <row r="16" spans="1:13" ht="15.75">
      <c r="A16" s="117"/>
      <c r="B16" s="123"/>
      <c r="C16" s="135">
        <f>C13+1</f>
        <v>2</v>
      </c>
      <c r="D16" s="136">
        <v>3710</v>
      </c>
      <c r="E16" s="137" t="s">
        <v>19</v>
      </c>
      <c r="F16" s="137"/>
      <c r="G16" s="138" t="s">
        <v>24</v>
      </c>
      <c r="H16" s="136" t="s">
        <v>25</v>
      </c>
      <c r="I16" s="139">
        <v>1</v>
      </c>
      <c r="J16" s="140">
        <v>6476</v>
      </c>
      <c r="K16" s="141">
        <f t="shared" ref="K16:K31" si="0">ROUND(I16*J16,0)</f>
        <v>6476</v>
      </c>
      <c r="L16" s="124"/>
      <c r="M16" s="117"/>
    </row>
    <row r="17" spans="1:13" ht="42.75">
      <c r="A17" s="117"/>
      <c r="B17" s="123"/>
      <c r="C17" s="135">
        <f t="shared" ref="C17:C31" si="1">C16+1</f>
        <v>3</v>
      </c>
      <c r="D17" s="136">
        <v>3017</v>
      </c>
      <c r="E17" s="137" t="s">
        <v>19</v>
      </c>
      <c r="F17" s="137"/>
      <c r="G17" s="138" t="s">
        <v>26</v>
      </c>
      <c r="H17" s="136" t="s">
        <v>25</v>
      </c>
      <c r="I17" s="139">
        <v>1</v>
      </c>
      <c r="J17" s="140">
        <v>45930</v>
      </c>
      <c r="K17" s="141">
        <f t="shared" si="0"/>
        <v>45930</v>
      </c>
      <c r="L17" s="124"/>
      <c r="M17" s="117"/>
    </row>
    <row r="18" spans="1:13" ht="42.75">
      <c r="A18" s="117"/>
      <c r="B18" s="123"/>
      <c r="C18" s="135">
        <f t="shared" si="1"/>
        <v>4</v>
      </c>
      <c r="D18" s="136">
        <v>6462</v>
      </c>
      <c r="E18" s="137" t="s">
        <v>19</v>
      </c>
      <c r="F18" s="137"/>
      <c r="G18" s="138" t="s">
        <v>27</v>
      </c>
      <c r="H18" s="136" t="s">
        <v>28</v>
      </c>
      <c r="I18" s="139">
        <v>1</v>
      </c>
      <c r="J18" s="140">
        <v>1907</v>
      </c>
      <c r="K18" s="141">
        <f t="shared" si="0"/>
        <v>1907</v>
      </c>
      <c r="L18" s="124"/>
      <c r="M18" s="117"/>
    </row>
    <row r="19" spans="1:13" ht="28.5">
      <c r="A19" s="117"/>
      <c r="B19" s="123"/>
      <c r="C19" s="135">
        <f t="shared" si="1"/>
        <v>5</v>
      </c>
      <c r="D19" s="136">
        <v>3022</v>
      </c>
      <c r="E19" s="137" t="s">
        <v>19</v>
      </c>
      <c r="F19" s="137"/>
      <c r="G19" s="138" t="s">
        <v>29</v>
      </c>
      <c r="H19" s="136" t="s">
        <v>25</v>
      </c>
      <c r="I19" s="139">
        <v>1</v>
      </c>
      <c r="J19" s="140">
        <v>64407</v>
      </c>
      <c r="K19" s="141">
        <f t="shared" si="0"/>
        <v>64407</v>
      </c>
      <c r="L19" s="124"/>
      <c r="M19" s="117"/>
    </row>
    <row r="20" spans="1:13" ht="28.5">
      <c r="A20" s="150"/>
      <c r="B20" s="151"/>
      <c r="C20" s="135">
        <f t="shared" si="1"/>
        <v>6</v>
      </c>
      <c r="D20" s="136">
        <v>4850</v>
      </c>
      <c r="E20" s="137" t="s">
        <v>19</v>
      </c>
      <c r="F20" s="137"/>
      <c r="G20" s="138" t="s">
        <v>30</v>
      </c>
      <c r="H20" s="136" t="s">
        <v>25</v>
      </c>
      <c r="I20" s="139">
        <v>1</v>
      </c>
      <c r="J20" s="140">
        <v>327946</v>
      </c>
      <c r="K20" s="141">
        <f t="shared" si="0"/>
        <v>327946</v>
      </c>
      <c r="L20" s="152"/>
      <c r="M20" s="150"/>
    </row>
    <row r="21" spans="1:13" ht="28.5">
      <c r="A21" s="117"/>
      <c r="B21" s="123"/>
      <c r="C21" s="135">
        <f t="shared" si="1"/>
        <v>7</v>
      </c>
      <c r="D21" s="136">
        <v>3011</v>
      </c>
      <c r="E21" s="137" t="s">
        <v>19</v>
      </c>
      <c r="F21" s="137"/>
      <c r="G21" s="138" t="s">
        <v>31</v>
      </c>
      <c r="H21" s="136" t="s">
        <v>32</v>
      </c>
      <c r="I21" s="139">
        <v>1</v>
      </c>
      <c r="J21" s="140">
        <v>6788</v>
      </c>
      <c r="K21" s="141">
        <f t="shared" si="0"/>
        <v>6788</v>
      </c>
      <c r="L21" s="124"/>
      <c r="M21" s="117"/>
    </row>
    <row r="22" spans="1:13" ht="28.5">
      <c r="A22" s="117"/>
      <c r="B22" s="123"/>
      <c r="C22" s="135">
        <f t="shared" si="1"/>
        <v>8</v>
      </c>
      <c r="D22" s="136">
        <v>3012</v>
      </c>
      <c r="E22" s="137" t="s">
        <v>19</v>
      </c>
      <c r="F22" s="137"/>
      <c r="G22" s="138" t="s">
        <v>33</v>
      </c>
      <c r="H22" s="136" t="s">
        <v>21</v>
      </c>
      <c r="I22" s="139">
        <v>1</v>
      </c>
      <c r="J22" s="140">
        <v>8991</v>
      </c>
      <c r="K22" s="141">
        <f t="shared" si="0"/>
        <v>8991</v>
      </c>
      <c r="L22" s="124"/>
      <c r="M22" s="117"/>
    </row>
    <row r="23" spans="1:13" ht="28.5">
      <c r="A23" s="117"/>
      <c r="B23" s="123"/>
      <c r="C23" s="135">
        <f t="shared" si="1"/>
        <v>9</v>
      </c>
      <c r="D23" s="136">
        <v>3021</v>
      </c>
      <c r="E23" s="137" t="s">
        <v>19</v>
      </c>
      <c r="F23" s="137"/>
      <c r="G23" s="138" t="s">
        <v>34</v>
      </c>
      <c r="H23" s="136" t="s">
        <v>21</v>
      </c>
      <c r="I23" s="139">
        <v>1</v>
      </c>
      <c r="J23" s="140">
        <v>8216</v>
      </c>
      <c r="K23" s="141">
        <f t="shared" si="0"/>
        <v>8216</v>
      </c>
      <c r="L23" s="124"/>
      <c r="M23" s="117"/>
    </row>
    <row r="24" spans="1:13" ht="28.5">
      <c r="A24" s="117"/>
      <c r="B24" s="123"/>
      <c r="C24" s="135">
        <f t="shared" si="1"/>
        <v>10</v>
      </c>
      <c r="D24" s="136">
        <v>4846</v>
      </c>
      <c r="E24" s="137" t="s">
        <v>19</v>
      </c>
      <c r="F24" s="137"/>
      <c r="G24" s="138" t="s">
        <v>35</v>
      </c>
      <c r="H24" s="136" t="s">
        <v>36</v>
      </c>
      <c r="I24" s="139">
        <v>1</v>
      </c>
      <c r="J24" s="140">
        <v>172218</v>
      </c>
      <c r="K24" s="141">
        <f t="shared" si="0"/>
        <v>172218</v>
      </c>
      <c r="L24" s="124"/>
      <c r="M24" s="117"/>
    </row>
    <row r="25" spans="1:13" ht="28.5">
      <c r="A25" s="117"/>
      <c r="B25" s="123"/>
      <c r="C25" s="135">
        <f t="shared" si="1"/>
        <v>11</v>
      </c>
      <c r="D25" s="136">
        <v>4848</v>
      </c>
      <c r="E25" s="137" t="s">
        <v>19</v>
      </c>
      <c r="F25" s="137"/>
      <c r="G25" s="138" t="s">
        <v>37</v>
      </c>
      <c r="H25" s="136" t="s">
        <v>32</v>
      </c>
      <c r="I25" s="139">
        <v>1</v>
      </c>
      <c r="J25" s="140">
        <v>11238</v>
      </c>
      <c r="K25" s="141">
        <f t="shared" si="0"/>
        <v>11238</v>
      </c>
      <c r="L25" s="124"/>
      <c r="M25" s="117"/>
    </row>
    <row r="26" spans="1:13" ht="15.75">
      <c r="A26" s="117"/>
      <c r="B26" s="123"/>
      <c r="C26" s="135">
        <f t="shared" si="1"/>
        <v>12</v>
      </c>
      <c r="D26" s="136">
        <v>4849</v>
      </c>
      <c r="E26" s="137" t="s">
        <v>19</v>
      </c>
      <c r="F26" s="137"/>
      <c r="G26" s="138" t="s">
        <v>38</v>
      </c>
      <c r="H26" s="136" t="s">
        <v>32</v>
      </c>
      <c r="I26" s="139">
        <v>1</v>
      </c>
      <c r="J26" s="140">
        <v>3446</v>
      </c>
      <c r="K26" s="141">
        <f t="shared" si="0"/>
        <v>3446</v>
      </c>
      <c r="L26" s="124"/>
      <c r="M26" s="117"/>
    </row>
    <row r="27" spans="1:13" ht="28.5">
      <c r="A27" s="117"/>
      <c r="B27" s="123"/>
      <c r="C27" s="135">
        <f t="shared" si="1"/>
        <v>13</v>
      </c>
      <c r="D27" s="136">
        <v>7369</v>
      </c>
      <c r="E27" s="137" t="s">
        <v>19</v>
      </c>
      <c r="F27" s="137"/>
      <c r="G27" s="138" t="s">
        <v>39</v>
      </c>
      <c r="H27" s="136" t="s">
        <v>32</v>
      </c>
      <c r="I27" s="139">
        <v>1</v>
      </c>
      <c r="J27" s="140">
        <v>10835</v>
      </c>
      <c r="K27" s="141">
        <f t="shared" si="0"/>
        <v>10835</v>
      </c>
      <c r="L27" s="124"/>
      <c r="M27" s="117"/>
    </row>
    <row r="28" spans="1:13" ht="42.75">
      <c r="A28" s="117"/>
      <c r="B28" s="123"/>
      <c r="C28" s="135">
        <f t="shared" si="1"/>
        <v>14</v>
      </c>
      <c r="D28" s="136">
        <v>7512</v>
      </c>
      <c r="E28" s="137" t="s">
        <v>19</v>
      </c>
      <c r="F28" s="137"/>
      <c r="G28" s="138" t="s">
        <v>40</v>
      </c>
      <c r="H28" s="136" t="s">
        <v>36</v>
      </c>
      <c r="I28" s="139">
        <v>1</v>
      </c>
      <c r="J28" s="140">
        <v>664212</v>
      </c>
      <c r="K28" s="141">
        <f t="shared" si="0"/>
        <v>664212</v>
      </c>
      <c r="L28" s="124"/>
      <c r="M28" s="117"/>
    </row>
    <row r="29" spans="1:13" ht="28.5">
      <c r="A29" s="117"/>
      <c r="B29" s="123"/>
      <c r="C29" s="135">
        <f t="shared" si="1"/>
        <v>15</v>
      </c>
      <c r="D29" s="136">
        <v>7513</v>
      </c>
      <c r="E29" s="137" t="s">
        <v>19</v>
      </c>
      <c r="F29" s="137"/>
      <c r="G29" s="138" t="s">
        <v>41</v>
      </c>
      <c r="H29" s="136" t="s">
        <v>21</v>
      </c>
      <c r="I29" s="139">
        <v>1</v>
      </c>
      <c r="J29" s="140">
        <v>32705</v>
      </c>
      <c r="K29" s="141">
        <f t="shared" si="0"/>
        <v>32705</v>
      </c>
      <c r="L29" s="124"/>
      <c r="M29" s="117"/>
    </row>
    <row r="30" spans="1:13" ht="28.5">
      <c r="A30" s="117"/>
      <c r="B30" s="123"/>
      <c r="C30" s="135">
        <f t="shared" si="1"/>
        <v>16</v>
      </c>
      <c r="D30" s="136">
        <v>7944</v>
      </c>
      <c r="E30" s="137" t="s">
        <v>19</v>
      </c>
      <c r="F30" s="137"/>
      <c r="G30" s="138" t="s">
        <v>42</v>
      </c>
      <c r="H30" s="136" t="s">
        <v>25</v>
      </c>
      <c r="I30" s="139">
        <v>1</v>
      </c>
      <c r="J30" s="140">
        <v>5571</v>
      </c>
      <c r="K30" s="141">
        <f t="shared" si="0"/>
        <v>5571</v>
      </c>
      <c r="L30" s="124"/>
      <c r="M30" s="117"/>
    </row>
    <row r="31" spans="1:13" ht="28.5">
      <c r="A31" s="150"/>
      <c r="B31" s="151"/>
      <c r="C31" s="135">
        <f t="shared" si="1"/>
        <v>17</v>
      </c>
      <c r="D31" s="136">
        <v>7944</v>
      </c>
      <c r="E31" s="137" t="s">
        <v>19</v>
      </c>
      <c r="F31" s="137"/>
      <c r="G31" s="138" t="s">
        <v>42</v>
      </c>
      <c r="H31" s="136" t="s">
        <v>25</v>
      </c>
      <c r="I31" s="139">
        <v>1</v>
      </c>
      <c r="J31" s="140">
        <v>5571</v>
      </c>
      <c r="K31" s="141">
        <f t="shared" si="0"/>
        <v>5571</v>
      </c>
      <c r="L31" s="152"/>
      <c r="M31" s="150"/>
    </row>
    <row r="32" spans="1:13" ht="16.5" thickBot="1">
      <c r="A32" s="117"/>
      <c r="B32" s="123"/>
      <c r="C32" s="142" t="s">
        <v>22</v>
      </c>
      <c r="D32" s="153"/>
      <c r="E32" s="154"/>
      <c r="F32" s="155"/>
      <c r="G32" s="153"/>
      <c r="H32" s="153"/>
      <c r="I32" s="146"/>
      <c r="J32" s="153"/>
      <c r="K32" s="148">
        <f>SUM(K16:K31)</f>
        <v>1376457</v>
      </c>
      <c r="L32" s="124"/>
      <c r="M32" s="117"/>
    </row>
    <row r="33" spans="1:13" ht="16.5" thickBot="1">
      <c r="A33" s="117"/>
      <c r="B33" s="123"/>
      <c r="C33" s="132" t="s">
        <v>43</v>
      </c>
      <c r="D33" s="133"/>
      <c r="E33" s="149"/>
      <c r="F33" s="149"/>
      <c r="G33" s="133"/>
      <c r="H33" s="133"/>
      <c r="I33" s="133"/>
      <c r="J33" s="133"/>
      <c r="K33" s="134"/>
      <c r="L33" s="124"/>
      <c r="M33" s="117"/>
    </row>
    <row r="34" spans="1:13" ht="28.5">
      <c r="A34" s="117"/>
      <c r="B34" s="123"/>
      <c r="C34" s="135">
        <f>C31+1</f>
        <v>18</v>
      </c>
      <c r="D34" s="136">
        <v>8616</v>
      </c>
      <c r="E34" s="137" t="s">
        <v>19</v>
      </c>
      <c r="F34" s="137"/>
      <c r="G34" s="138" t="s">
        <v>44</v>
      </c>
      <c r="H34" s="136" t="s">
        <v>25</v>
      </c>
      <c r="I34" s="139">
        <v>1</v>
      </c>
      <c r="J34" s="140">
        <v>210185</v>
      </c>
      <c r="K34" s="141">
        <f t="shared" ref="K34:K58" si="2">ROUND(I34*J34,0)</f>
        <v>210185</v>
      </c>
      <c r="L34" s="124"/>
      <c r="M34" s="117"/>
    </row>
    <row r="35" spans="1:13" ht="28.5">
      <c r="A35" s="117"/>
      <c r="B35" s="123"/>
      <c r="C35" s="135">
        <f>C34+1</f>
        <v>19</v>
      </c>
      <c r="D35" s="136">
        <v>8617</v>
      </c>
      <c r="E35" s="137" t="s">
        <v>19</v>
      </c>
      <c r="F35" s="137"/>
      <c r="G35" s="138" t="s">
        <v>45</v>
      </c>
      <c r="H35" s="136" t="s">
        <v>25</v>
      </c>
      <c r="I35" s="139">
        <v>1</v>
      </c>
      <c r="J35" s="140">
        <v>186870</v>
      </c>
      <c r="K35" s="141">
        <f t="shared" si="2"/>
        <v>186870</v>
      </c>
      <c r="L35" s="124"/>
      <c r="M35" s="117"/>
    </row>
    <row r="36" spans="1:13" ht="15.75">
      <c r="A36" s="117"/>
      <c r="B36" s="123"/>
      <c r="C36" s="135">
        <f t="shared" ref="C36:C58" si="3">C35+1</f>
        <v>20</v>
      </c>
      <c r="D36" s="136">
        <v>8655</v>
      </c>
      <c r="E36" s="137" t="s">
        <v>19</v>
      </c>
      <c r="F36" s="137"/>
      <c r="G36" s="138" t="s">
        <v>46</v>
      </c>
      <c r="H36" s="136" t="s">
        <v>25</v>
      </c>
      <c r="I36" s="139">
        <v>1</v>
      </c>
      <c r="J36" s="140">
        <v>84488</v>
      </c>
      <c r="K36" s="141">
        <f t="shared" si="2"/>
        <v>84488</v>
      </c>
      <c r="L36" s="124"/>
      <c r="M36" s="117"/>
    </row>
    <row r="37" spans="1:13" ht="28.5">
      <c r="A37" s="117"/>
      <c r="B37" s="123"/>
      <c r="C37" s="135">
        <f t="shared" si="3"/>
        <v>21</v>
      </c>
      <c r="D37" s="136">
        <v>7364</v>
      </c>
      <c r="E37" s="137" t="s">
        <v>19</v>
      </c>
      <c r="F37" s="137"/>
      <c r="G37" s="138" t="s">
        <v>47</v>
      </c>
      <c r="H37" s="136" t="s">
        <v>25</v>
      </c>
      <c r="I37" s="139">
        <v>1</v>
      </c>
      <c r="J37" s="140">
        <v>94218</v>
      </c>
      <c r="K37" s="141">
        <f t="shared" si="2"/>
        <v>94218</v>
      </c>
      <c r="L37" s="124"/>
      <c r="M37" s="117"/>
    </row>
    <row r="38" spans="1:13" ht="42.75">
      <c r="A38" s="117"/>
      <c r="B38" s="123"/>
      <c r="C38" s="135">
        <f t="shared" si="3"/>
        <v>22</v>
      </c>
      <c r="D38" s="136">
        <v>6474</v>
      </c>
      <c r="E38" s="137" t="s">
        <v>19</v>
      </c>
      <c r="F38" s="137"/>
      <c r="G38" s="138" t="s">
        <v>48</v>
      </c>
      <c r="H38" s="136" t="s">
        <v>25</v>
      </c>
      <c r="I38" s="139">
        <v>1</v>
      </c>
      <c r="J38" s="140">
        <v>186151</v>
      </c>
      <c r="K38" s="141">
        <f t="shared" si="2"/>
        <v>186151</v>
      </c>
      <c r="L38" s="124"/>
      <c r="M38" s="117"/>
    </row>
    <row r="39" spans="1:13" ht="42.75">
      <c r="A39" s="117"/>
      <c r="B39" s="123"/>
      <c r="C39" s="135">
        <f t="shared" si="3"/>
        <v>23</v>
      </c>
      <c r="D39" s="136">
        <v>6480</v>
      </c>
      <c r="E39" s="137" t="s">
        <v>19</v>
      </c>
      <c r="F39" s="137"/>
      <c r="G39" s="138" t="s">
        <v>49</v>
      </c>
      <c r="H39" s="136" t="s">
        <v>25</v>
      </c>
      <c r="I39" s="139">
        <v>1</v>
      </c>
      <c r="J39" s="140">
        <v>23040</v>
      </c>
      <c r="K39" s="141">
        <f t="shared" si="2"/>
        <v>23040</v>
      </c>
      <c r="L39" s="124"/>
      <c r="M39" s="117"/>
    </row>
    <row r="40" spans="1:13" ht="15.75">
      <c r="A40" s="117"/>
      <c r="B40" s="123"/>
      <c r="C40" s="135">
        <f t="shared" si="3"/>
        <v>24</v>
      </c>
      <c r="D40" s="136">
        <v>6486</v>
      </c>
      <c r="E40" s="137" t="s">
        <v>19</v>
      </c>
      <c r="F40" s="137"/>
      <c r="G40" s="138" t="s">
        <v>50</v>
      </c>
      <c r="H40" s="136" t="s">
        <v>25</v>
      </c>
      <c r="I40" s="139">
        <v>1</v>
      </c>
      <c r="J40" s="140">
        <v>63261</v>
      </c>
      <c r="K40" s="141">
        <f t="shared" si="2"/>
        <v>63261</v>
      </c>
      <c r="L40" s="124"/>
      <c r="M40" s="117"/>
    </row>
    <row r="41" spans="1:13" ht="42.75">
      <c r="A41" s="117"/>
      <c r="B41" s="123"/>
      <c r="C41" s="135">
        <f t="shared" si="3"/>
        <v>25</v>
      </c>
      <c r="D41" s="136">
        <v>6471</v>
      </c>
      <c r="E41" s="137" t="s">
        <v>19</v>
      </c>
      <c r="F41" s="137"/>
      <c r="G41" s="138" t="s">
        <v>51</v>
      </c>
      <c r="H41" s="136" t="s">
        <v>25</v>
      </c>
      <c r="I41" s="139">
        <v>1</v>
      </c>
      <c r="J41" s="140">
        <v>181301</v>
      </c>
      <c r="K41" s="141">
        <f t="shared" si="2"/>
        <v>181301</v>
      </c>
      <c r="L41" s="124"/>
      <c r="M41" s="117"/>
    </row>
    <row r="42" spans="1:13" ht="57">
      <c r="A42" s="117"/>
      <c r="B42" s="123"/>
      <c r="C42" s="135">
        <f t="shared" si="3"/>
        <v>26</v>
      </c>
      <c r="D42" s="136">
        <v>6473</v>
      </c>
      <c r="E42" s="137" t="s">
        <v>19</v>
      </c>
      <c r="F42" s="137"/>
      <c r="G42" s="138" t="s">
        <v>52</v>
      </c>
      <c r="H42" s="136" t="s">
        <v>25</v>
      </c>
      <c r="I42" s="139">
        <v>1</v>
      </c>
      <c r="J42" s="140">
        <v>151376</v>
      </c>
      <c r="K42" s="141">
        <f t="shared" si="2"/>
        <v>151376</v>
      </c>
      <c r="L42" s="124"/>
      <c r="M42" s="117"/>
    </row>
    <row r="43" spans="1:13" ht="28.5">
      <c r="A43" s="117"/>
      <c r="B43" s="123"/>
      <c r="C43" s="135">
        <f t="shared" si="3"/>
        <v>27</v>
      </c>
      <c r="D43" s="136">
        <v>5412</v>
      </c>
      <c r="E43" s="137" t="s">
        <v>19</v>
      </c>
      <c r="F43" s="137"/>
      <c r="G43" s="138" t="s">
        <v>53</v>
      </c>
      <c r="H43" s="136" t="s">
        <v>25</v>
      </c>
      <c r="I43" s="139">
        <v>1</v>
      </c>
      <c r="J43" s="140">
        <v>156087</v>
      </c>
      <c r="K43" s="141">
        <f t="shared" si="2"/>
        <v>156087</v>
      </c>
      <c r="L43" s="124"/>
      <c r="M43" s="117"/>
    </row>
    <row r="44" spans="1:13" ht="28.5">
      <c r="A44" s="117"/>
      <c r="B44" s="123"/>
      <c r="C44" s="135">
        <f t="shared" si="3"/>
        <v>28</v>
      </c>
      <c r="D44" s="136">
        <v>5415</v>
      </c>
      <c r="E44" s="137" t="s">
        <v>19</v>
      </c>
      <c r="F44" s="137"/>
      <c r="G44" s="138" t="s">
        <v>54</v>
      </c>
      <c r="H44" s="136" t="s">
        <v>25</v>
      </c>
      <c r="I44" s="139">
        <v>1</v>
      </c>
      <c r="J44" s="140">
        <v>89233</v>
      </c>
      <c r="K44" s="141">
        <f t="shared" si="2"/>
        <v>89233</v>
      </c>
      <c r="L44" s="124"/>
      <c r="M44" s="117"/>
    </row>
    <row r="45" spans="1:13" ht="28.5">
      <c r="A45" s="117"/>
      <c r="B45" s="123"/>
      <c r="C45" s="135">
        <f t="shared" si="3"/>
        <v>29</v>
      </c>
      <c r="D45" s="136">
        <v>5708</v>
      </c>
      <c r="E45" s="137" t="s">
        <v>19</v>
      </c>
      <c r="F45" s="137"/>
      <c r="G45" s="138" t="s">
        <v>55</v>
      </c>
      <c r="H45" s="136" t="s">
        <v>25</v>
      </c>
      <c r="I45" s="139">
        <v>1</v>
      </c>
      <c r="J45" s="140">
        <v>221849</v>
      </c>
      <c r="K45" s="141">
        <f t="shared" si="2"/>
        <v>221849</v>
      </c>
      <c r="L45" s="124"/>
      <c r="M45" s="117"/>
    </row>
    <row r="46" spans="1:13" ht="42.75">
      <c r="A46" s="117"/>
      <c r="B46" s="123"/>
      <c r="C46" s="135">
        <f t="shared" si="3"/>
        <v>30</v>
      </c>
      <c r="D46" s="136">
        <v>4994</v>
      </c>
      <c r="E46" s="137" t="s">
        <v>19</v>
      </c>
      <c r="F46" s="137"/>
      <c r="G46" s="138" t="s">
        <v>56</v>
      </c>
      <c r="H46" s="136" t="s">
        <v>25</v>
      </c>
      <c r="I46" s="139">
        <v>1</v>
      </c>
      <c r="J46" s="140">
        <v>170582</v>
      </c>
      <c r="K46" s="141">
        <f t="shared" si="2"/>
        <v>170582</v>
      </c>
      <c r="L46" s="124"/>
      <c r="M46" s="117"/>
    </row>
    <row r="47" spans="1:13" ht="15.75">
      <c r="A47" s="117"/>
      <c r="B47" s="123"/>
      <c r="C47" s="135">
        <f t="shared" si="3"/>
        <v>31</v>
      </c>
      <c r="D47" s="136">
        <v>5286</v>
      </c>
      <c r="E47" s="137" t="s">
        <v>19</v>
      </c>
      <c r="F47" s="137"/>
      <c r="G47" s="138" t="s">
        <v>57</v>
      </c>
      <c r="H47" s="136" t="s">
        <v>21</v>
      </c>
      <c r="I47" s="139">
        <v>1</v>
      </c>
      <c r="J47" s="140">
        <v>17762</v>
      </c>
      <c r="K47" s="141">
        <f t="shared" si="2"/>
        <v>17762</v>
      </c>
      <c r="L47" s="124"/>
      <c r="M47" s="117"/>
    </row>
    <row r="48" spans="1:13" ht="28.5">
      <c r="A48" s="117"/>
      <c r="B48" s="123"/>
      <c r="C48" s="135">
        <f t="shared" si="3"/>
        <v>32</v>
      </c>
      <c r="D48" s="136">
        <v>4754</v>
      </c>
      <c r="E48" s="137" t="s">
        <v>19</v>
      </c>
      <c r="F48" s="137"/>
      <c r="G48" s="138" t="s">
        <v>58</v>
      </c>
      <c r="H48" s="136" t="s">
        <v>25</v>
      </c>
      <c r="I48" s="139">
        <v>1</v>
      </c>
      <c r="J48" s="140">
        <v>186227</v>
      </c>
      <c r="K48" s="141">
        <f t="shared" si="2"/>
        <v>186227</v>
      </c>
      <c r="L48" s="124"/>
      <c r="M48" s="117"/>
    </row>
    <row r="49" spans="1:13" ht="28.5">
      <c r="A49" s="117"/>
      <c r="B49" s="123"/>
      <c r="C49" s="135">
        <f t="shared" si="3"/>
        <v>33</v>
      </c>
      <c r="D49" s="136">
        <v>4755</v>
      </c>
      <c r="E49" s="137" t="s">
        <v>19</v>
      </c>
      <c r="F49" s="137"/>
      <c r="G49" s="138" t="s">
        <v>59</v>
      </c>
      <c r="H49" s="136" t="s">
        <v>25</v>
      </c>
      <c r="I49" s="139">
        <v>1</v>
      </c>
      <c r="J49" s="140">
        <v>186227</v>
      </c>
      <c r="K49" s="141">
        <f t="shared" si="2"/>
        <v>186227</v>
      </c>
      <c r="L49" s="124"/>
      <c r="M49" s="117"/>
    </row>
    <row r="50" spans="1:13" ht="15.75">
      <c r="A50" s="117"/>
      <c r="B50" s="123"/>
      <c r="C50" s="135">
        <f t="shared" si="3"/>
        <v>34</v>
      </c>
      <c r="D50" s="136">
        <v>3800</v>
      </c>
      <c r="E50" s="137" t="s">
        <v>19</v>
      </c>
      <c r="F50" s="137"/>
      <c r="G50" s="138" t="s">
        <v>60</v>
      </c>
      <c r="H50" s="136" t="s">
        <v>21</v>
      </c>
      <c r="I50" s="139">
        <v>1</v>
      </c>
      <c r="J50" s="140">
        <v>1731</v>
      </c>
      <c r="K50" s="141">
        <f t="shared" si="2"/>
        <v>1731</v>
      </c>
      <c r="L50" s="124"/>
      <c r="M50" s="117"/>
    </row>
    <row r="51" spans="1:13" ht="28.5">
      <c r="A51" s="117"/>
      <c r="B51" s="123"/>
      <c r="C51" s="135">
        <f t="shared" si="3"/>
        <v>35</v>
      </c>
      <c r="D51" s="136">
        <v>6053</v>
      </c>
      <c r="E51" s="137" t="s">
        <v>19</v>
      </c>
      <c r="F51" s="137"/>
      <c r="G51" s="138" t="s">
        <v>61</v>
      </c>
      <c r="H51" s="136" t="s">
        <v>25</v>
      </c>
      <c r="I51" s="139">
        <v>1</v>
      </c>
      <c r="J51" s="140">
        <v>80038</v>
      </c>
      <c r="K51" s="141">
        <f t="shared" si="2"/>
        <v>80038</v>
      </c>
      <c r="L51" s="124"/>
      <c r="M51" s="117"/>
    </row>
    <row r="52" spans="1:13" ht="28.5">
      <c r="A52" s="117"/>
      <c r="B52" s="123"/>
      <c r="C52" s="135">
        <f t="shared" si="3"/>
        <v>36</v>
      </c>
      <c r="D52" s="136">
        <v>4908</v>
      </c>
      <c r="E52" s="137" t="s">
        <v>19</v>
      </c>
      <c r="F52" s="137"/>
      <c r="G52" s="138" t="s">
        <v>62</v>
      </c>
      <c r="H52" s="136" t="s">
        <v>25</v>
      </c>
      <c r="I52" s="139">
        <v>1</v>
      </c>
      <c r="J52" s="140">
        <v>109151</v>
      </c>
      <c r="K52" s="141">
        <f t="shared" si="2"/>
        <v>109151</v>
      </c>
      <c r="L52" s="124"/>
      <c r="M52" s="117"/>
    </row>
    <row r="53" spans="1:13" ht="15.75">
      <c r="A53" s="117"/>
      <c r="B53" s="123"/>
      <c r="C53" s="135">
        <f t="shared" si="3"/>
        <v>37</v>
      </c>
      <c r="D53" s="136">
        <v>7900</v>
      </c>
      <c r="E53" s="137" t="s">
        <v>19</v>
      </c>
      <c r="F53" s="137"/>
      <c r="G53" s="138" t="s">
        <v>63</v>
      </c>
      <c r="H53" s="136" t="s">
        <v>21</v>
      </c>
      <c r="I53" s="139">
        <v>1</v>
      </c>
      <c r="J53" s="140">
        <v>91135</v>
      </c>
      <c r="K53" s="141">
        <f t="shared" si="2"/>
        <v>91135</v>
      </c>
      <c r="L53" s="124"/>
      <c r="M53" s="117"/>
    </row>
    <row r="54" spans="1:13" ht="28.5">
      <c r="A54" s="117"/>
      <c r="B54" s="123"/>
      <c r="C54" s="135">
        <f t="shared" si="3"/>
        <v>38</v>
      </c>
      <c r="D54" s="136">
        <v>4032</v>
      </c>
      <c r="E54" s="137" t="s">
        <v>19</v>
      </c>
      <c r="F54" s="137"/>
      <c r="G54" s="138" t="s">
        <v>64</v>
      </c>
      <c r="H54" s="136" t="s">
        <v>21</v>
      </c>
      <c r="I54" s="139">
        <v>1</v>
      </c>
      <c r="J54" s="140">
        <v>10882</v>
      </c>
      <c r="K54" s="141">
        <f t="shared" si="2"/>
        <v>10882</v>
      </c>
      <c r="L54" s="124"/>
      <c r="M54" s="117"/>
    </row>
    <row r="55" spans="1:13" ht="15.75">
      <c r="A55" s="117"/>
      <c r="B55" s="123"/>
      <c r="C55" s="135">
        <f t="shared" si="3"/>
        <v>39</v>
      </c>
      <c r="D55" s="136">
        <v>4009</v>
      </c>
      <c r="E55" s="137" t="s">
        <v>19</v>
      </c>
      <c r="F55" s="137"/>
      <c r="G55" s="138" t="s">
        <v>65</v>
      </c>
      <c r="H55" s="136" t="s">
        <v>21</v>
      </c>
      <c r="I55" s="139">
        <v>1</v>
      </c>
      <c r="J55" s="140">
        <v>11422</v>
      </c>
      <c r="K55" s="141">
        <f t="shared" si="2"/>
        <v>11422</v>
      </c>
      <c r="L55" s="124"/>
      <c r="M55" s="117"/>
    </row>
    <row r="56" spans="1:13" ht="15.75">
      <c r="A56" s="117"/>
      <c r="B56" s="123"/>
      <c r="C56" s="135">
        <f t="shared" si="3"/>
        <v>40</v>
      </c>
      <c r="D56" s="136">
        <v>4010</v>
      </c>
      <c r="E56" s="137" t="s">
        <v>19</v>
      </c>
      <c r="F56" s="137"/>
      <c r="G56" s="138" t="s">
        <v>66</v>
      </c>
      <c r="H56" s="136" t="s">
        <v>21</v>
      </c>
      <c r="I56" s="139">
        <v>1</v>
      </c>
      <c r="J56" s="140">
        <v>14304</v>
      </c>
      <c r="K56" s="141">
        <f t="shared" si="2"/>
        <v>14304</v>
      </c>
      <c r="L56" s="124"/>
      <c r="M56" s="117"/>
    </row>
    <row r="57" spans="1:13" ht="28.5">
      <c r="A57" s="117"/>
      <c r="B57" s="123"/>
      <c r="C57" s="135">
        <f t="shared" si="3"/>
        <v>41</v>
      </c>
      <c r="D57" s="136">
        <v>4030</v>
      </c>
      <c r="E57" s="137" t="s">
        <v>19</v>
      </c>
      <c r="F57" s="137"/>
      <c r="G57" s="138" t="s">
        <v>67</v>
      </c>
      <c r="H57" s="136" t="s">
        <v>21</v>
      </c>
      <c r="I57" s="139">
        <v>1</v>
      </c>
      <c r="J57" s="140">
        <v>10805</v>
      </c>
      <c r="K57" s="141">
        <f t="shared" si="2"/>
        <v>10805</v>
      </c>
      <c r="L57" s="124"/>
      <c r="M57" s="117"/>
    </row>
    <row r="58" spans="1:13" ht="28.5">
      <c r="A58" s="117"/>
      <c r="B58" s="123"/>
      <c r="C58" s="135">
        <f t="shared" si="3"/>
        <v>42</v>
      </c>
      <c r="D58" s="136">
        <v>4032</v>
      </c>
      <c r="E58" s="137" t="s">
        <v>19</v>
      </c>
      <c r="F58" s="137"/>
      <c r="G58" s="138" t="s">
        <v>64</v>
      </c>
      <c r="H58" s="136" t="s">
        <v>21</v>
      </c>
      <c r="I58" s="139">
        <v>1</v>
      </c>
      <c r="J58" s="140">
        <v>10882</v>
      </c>
      <c r="K58" s="141">
        <f t="shared" si="2"/>
        <v>10882</v>
      </c>
      <c r="L58" s="124"/>
      <c r="M58" s="117"/>
    </row>
    <row r="59" spans="1:13" ht="16.5" thickBot="1">
      <c r="A59" s="117"/>
      <c r="B59" s="123"/>
      <c r="C59" s="142" t="s">
        <v>22</v>
      </c>
      <c r="D59" s="153"/>
      <c r="E59" s="154"/>
      <c r="F59" s="155"/>
      <c r="G59" s="153"/>
      <c r="H59" s="153"/>
      <c r="I59" s="146"/>
      <c r="J59" s="153"/>
      <c r="K59" s="148">
        <f>SUM(K34:K58)</f>
        <v>2549207</v>
      </c>
      <c r="L59" s="124"/>
      <c r="M59" s="117"/>
    </row>
    <row r="60" spans="1:13" ht="16.5" thickBot="1">
      <c r="A60" s="117"/>
      <c r="B60" s="123"/>
      <c r="C60" s="132" t="s">
        <v>68</v>
      </c>
      <c r="D60" s="133"/>
      <c r="E60" s="149"/>
      <c r="F60" s="149"/>
      <c r="G60" s="133"/>
      <c r="H60" s="133"/>
      <c r="I60" s="133"/>
      <c r="J60" s="133"/>
      <c r="K60" s="134"/>
      <c r="L60" s="124"/>
      <c r="M60" s="117"/>
    </row>
    <row r="61" spans="1:13" ht="28.5">
      <c r="A61" s="117"/>
      <c r="B61" s="123"/>
      <c r="C61" s="135">
        <f>C58+1</f>
        <v>43</v>
      </c>
      <c r="D61" s="136">
        <v>3204</v>
      </c>
      <c r="E61" s="137" t="s">
        <v>19</v>
      </c>
      <c r="F61" s="137"/>
      <c r="G61" s="138" t="s">
        <v>69</v>
      </c>
      <c r="H61" s="136" t="s">
        <v>25</v>
      </c>
      <c r="I61" s="139">
        <v>1</v>
      </c>
      <c r="J61" s="140">
        <v>850700</v>
      </c>
      <c r="K61" s="141">
        <f t="shared" ref="K61:K83" si="4">ROUND(I61*J61,0)</f>
        <v>850700</v>
      </c>
      <c r="L61" s="124"/>
      <c r="M61" s="117"/>
    </row>
    <row r="62" spans="1:13" ht="28.5">
      <c r="A62" s="117"/>
      <c r="B62" s="123"/>
      <c r="C62" s="135">
        <f t="shared" ref="C62:C83" si="5">C61+1</f>
        <v>44</v>
      </c>
      <c r="D62" s="136">
        <v>3394</v>
      </c>
      <c r="E62" s="137" t="s">
        <v>19</v>
      </c>
      <c r="F62" s="137"/>
      <c r="G62" s="138" t="s">
        <v>70</v>
      </c>
      <c r="H62" s="136" t="s">
        <v>25</v>
      </c>
      <c r="I62" s="139">
        <v>1</v>
      </c>
      <c r="J62" s="140">
        <v>845765</v>
      </c>
      <c r="K62" s="141">
        <f t="shared" si="4"/>
        <v>845765</v>
      </c>
      <c r="L62" s="124"/>
      <c r="M62" s="117"/>
    </row>
    <row r="63" spans="1:13" ht="28.5">
      <c r="A63" s="117"/>
      <c r="B63" s="123"/>
      <c r="C63" s="135">
        <f t="shared" si="5"/>
        <v>45</v>
      </c>
      <c r="D63" s="136">
        <v>3748</v>
      </c>
      <c r="E63" s="137" t="s">
        <v>19</v>
      </c>
      <c r="F63" s="137"/>
      <c r="G63" s="138" t="s">
        <v>71</v>
      </c>
      <c r="H63" s="136" t="s">
        <v>25</v>
      </c>
      <c r="I63" s="139">
        <v>1</v>
      </c>
      <c r="J63" s="140">
        <v>857607</v>
      </c>
      <c r="K63" s="141">
        <f t="shared" si="4"/>
        <v>857607</v>
      </c>
      <c r="L63" s="124"/>
      <c r="M63" s="117"/>
    </row>
    <row r="64" spans="1:13" ht="15.75">
      <c r="A64" s="117"/>
      <c r="B64" s="123"/>
      <c r="C64" s="135">
        <f t="shared" si="5"/>
        <v>46</v>
      </c>
      <c r="D64" s="136">
        <v>3806</v>
      </c>
      <c r="E64" s="137" t="s">
        <v>19</v>
      </c>
      <c r="F64" s="137"/>
      <c r="G64" s="138" t="s">
        <v>72</v>
      </c>
      <c r="H64" s="136" t="s">
        <v>21</v>
      </c>
      <c r="I64" s="139">
        <v>1</v>
      </c>
      <c r="J64" s="140">
        <v>2621</v>
      </c>
      <c r="K64" s="141">
        <f t="shared" si="4"/>
        <v>2621</v>
      </c>
      <c r="L64" s="124"/>
      <c r="M64" s="117"/>
    </row>
    <row r="65" spans="1:13" ht="42.75">
      <c r="A65" s="117"/>
      <c r="B65" s="123"/>
      <c r="C65" s="135">
        <f t="shared" si="5"/>
        <v>47</v>
      </c>
      <c r="D65" s="136">
        <v>3811</v>
      </c>
      <c r="E65" s="137" t="s">
        <v>19</v>
      </c>
      <c r="F65" s="137"/>
      <c r="G65" s="138" t="s">
        <v>73</v>
      </c>
      <c r="H65" s="136" t="s">
        <v>32</v>
      </c>
      <c r="I65" s="139">
        <v>1</v>
      </c>
      <c r="J65" s="140">
        <v>2721</v>
      </c>
      <c r="K65" s="141">
        <f t="shared" si="4"/>
        <v>2721</v>
      </c>
      <c r="L65" s="124"/>
      <c r="M65" s="117"/>
    </row>
    <row r="66" spans="1:13" ht="28.5">
      <c r="A66" s="117"/>
      <c r="B66" s="123"/>
      <c r="C66" s="135">
        <f t="shared" si="5"/>
        <v>48</v>
      </c>
      <c r="D66" s="136">
        <v>3837</v>
      </c>
      <c r="E66" s="137" t="s">
        <v>19</v>
      </c>
      <c r="F66" s="137"/>
      <c r="G66" s="138" t="s">
        <v>74</v>
      </c>
      <c r="H66" s="136" t="s">
        <v>32</v>
      </c>
      <c r="I66" s="139">
        <v>1</v>
      </c>
      <c r="J66" s="140">
        <v>14526</v>
      </c>
      <c r="K66" s="141">
        <f t="shared" si="4"/>
        <v>14526</v>
      </c>
      <c r="L66" s="124"/>
      <c r="M66" s="117"/>
    </row>
    <row r="67" spans="1:13" ht="28.5">
      <c r="A67" s="117"/>
      <c r="B67" s="123"/>
      <c r="C67" s="135">
        <f t="shared" si="5"/>
        <v>49</v>
      </c>
      <c r="D67" s="136">
        <v>4229</v>
      </c>
      <c r="E67" s="137" t="s">
        <v>19</v>
      </c>
      <c r="F67" s="137"/>
      <c r="G67" s="138" t="s">
        <v>75</v>
      </c>
      <c r="H67" s="136" t="s">
        <v>25</v>
      </c>
      <c r="I67" s="139">
        <v>1</v>
      </c>
      <c r="J67" s="140">
        <v>831952</v>
      </c>
      <c r="K67" s="141">
        <f t="shared" si="4"/>
        <v>831952</v>
      </c>
      <c r="L67" s="124"/>
      <c r="M67" s="117"/>
    </row>
    <row r="68" spans="1:13" ht="28.5">
      <c r="A68" s="117"/>
      <c r="B68" s="123"/>
      <c r="C68" s="135">
        <f t="shared" si="5"/>
        <v>50</v>
      </c>
      <c r="D68" s="136">
        <v>4230</v>
      </c>
      <c r="E68" s="137" t="s">
        <v>19</v>
      </c>
      <c r="F68" s="137"/>
      <c r="G68" s="138" t="s">
        <v>76</v>
      </c>
      <c r="H68" s="136" t="s">
        <v>25</v>
      </c>
      <c r="I68" s="139">
        <v>1</v>
      </c>
      <c r="J68" s="140">
        <v>809828</v>
      </c>
      <c r="K68" s="141">
        <f t="shared" si="4"/>
        <v>809828</v>
      </c>
      <c r="L68" s="124"/>
      <c r="M68" s="117"/>
    </row>
    <row r="69" spans="1:13" ht="28.5">
      <c r="A69" s="117"/>
      <c r="B69" s="123"/>
      <c r="C69" s="135">
        <f t="shared" si="5"/>
        <v>51</v>
      </c>
      <c r="D69" s="136">
        <v>4555</v>
      </c>
      <c r="E69" s="137" t="s">
        <v>19</v>
      </c>
      <c r="F69" s="137"/>
      <c r="G69" s="138" t="s">
        <v>77</v>
      </c>
      <c r="H69" s="136" t="s">
        <v>25</v>
      </c>
      <c r="I69" s="139">
        <v>1</v>
      </c>
      <c r="J69" s="140">
        <v>930077</v>
      </c>
      <c r="K69" s="141">
        <f t="shared" si="4"/>
        <v>930077</v>
      </c>
      <c r="L69" s="124"/>
      <c r="M69" s="117"/>
    </row>
    <row r="70" spans="1:13" ht="42.75">
      <c r="A70" s="117"/>
      <c r="B70" s="123"/>
      <c r="C70" s="135">
        <f t="shared" si="5"/>
        <v>52</v>
      </c>
      <c r="D70" s="136">
        <v>4910</v>
      </c>
      <c r="E70" s="137" t="s">
        <v>19</v>
      </c>
      <c r="F70" s="137"/>
      <c r="G70" s="138" t="s">
        <v>78</v>
      </c>
      <c r="H70" s="136" t="s">
        <v>21</v>
      </c>
      <c r="I70" s="139">
        <v>1</v>
      </c>
      <c r="J70" s="140">
        <v>199117</v>
      </c>
      <c r="K70" s="141">
        <f t="shared" si="4"/>
        <v>199117</v>
      </c>
      <c r="L70" s="124"/>
      <c r="M70" s="117"/>
    </row>
    <row r="71" spans="1:13" ht="42.75">
      <c r="A71" s="117"/>
      <c r="B71" s="123"/>
      <c r="C71" s="135">
        <f t="shared" si="5"/>
        <v>53</v>
      </c>
      <c r="D71" s="136">
        <v>4918</v>
      </c>
      <c r="E71" s="137" t="s">
        <v>19</v>
      </c>
      <c r="F71" s="137"/>
      <c r="G71" s="138" t="s">
        <v>79</v>
      </c>
      <c r="H71" s="136" t="s">
        <v>32</v>
      </c>
      <c r="I71" s="139">
        <v>1</v>
      </c>
      <c r="J71" s="140">
        <v>193983</v>
      </c>
      <c r="K71" s="141">
        <f t="shared" si="4"/>
        <v>193983</v>
      </c>
      <c r="L71" s="124"/>
      <c r="M71" s="117"/>
    </row>
    <row r="72" spans="1:13" ht="42.75">
      <c r="A72" s="117"/>
      <c r="B72" s="123"/>
      <c r="C72" s="135">
        <f t="shared" si="5"/>
        <v>54</v>
      </c>
      <c r="D72" s="136">
        <v>4985</v>
      </c>
      <c r="E72" s="137" t="s">
        <v>19</v>
      </c>
      <c r="F72" s="137"/>
      <c r="G72" s="138" t="s">
        <v>80</v>
      </c>
      <c r="H72" s="136" t="s">
        <v>25</v>
      </c>
      <c r="I72" s="139">
        <v>1</v>
      </c>
      <c r="J72" s="140">
        <v>816014</v>
      </c>
      <c r="K72" s="141">
        <f t="shared" si="4"/>
        <v>816014</v>
      </c>
      <c r="L72" s="124"/>
      <c r="M72" s="117"/>
    </row>
    <row r="73" spans="1:13" ht="57">
      <c r="A73" s="117"/>
      <c r="B73" s="123"/>
      <c r="C73" s="135">
        <f t="shared" si="5"/>
        <v>55</v>
      </c>
      <c r="D73" s="136">
        <v>6096</v>
      </c>
      <c r="E73" s="137" t="s">
        <v>19</v>
      </c>
      <c r="F73" s="137"/>
      <c r="G73" s="138" t="s">
        <v>81</v>
      </c>
      <c r="H73" s="136" t="s">
        <v>21</v>
      </c>
      <c r="I73" s="139">
        <v>1</v>
      </c>
      <c r="J73" s="140">
        <v>347718</v>
      </c>
      <c r="K73" s="141">
        <f t="shared" si="4"/>
        <v>347718</v>
      </c>
      <c r="L73" s="124"/>
      <c r="M73" s="117"/>
    </row>
    <row r="74" spans="1:13" ht="57">
      <c r="A74" s="117"/>
      <c r="B74" s="123"/>
      <c r="C74" s="135">
        <f t="shared" si="5"/>
        <v>56</v>
      </c>
      <c r="D74" s="136">
        <v>6137</v>
      </c>
      <c r="E74" s="137" t="s">
        <v>19</v>
      </c>
      <c r="F74" s="137"/>
      <c r="G74" s="138" t="s">
        <v>82</v>
      </c>
      <c r="H74" s="136" t="s">
        <v>21</v>
      </c>
      <c r="I74" s="139">
        <v>1</v>
      </c>
      <c r="J74" s="140">
        <v>265229</v>
      </c>
      <c r="K74" s="141">
        <f t="shared" si="4"/>
        <v>265229</v>
      </c>
      <c r="L74" s="124"/>
      <c r="M74" s="117"/>
    </row>
    <row r="75" spans="1:13" ht="85.5">
      <c r="A75" s="117"/>
      <c r="B75" s="123"/>
      <c r="C75" s="135">
        <f t="shared" si="5"/>
        <v>57</v>
      </c>
      <c r="D75" s="136">
        <v>6246</v>
      </c>
      <c r="E75" s="137" t="s">
        <v>19</v>
      </c>
      <c r="F75" s="137"/>
      <c r="G75" s="138" t="s">
        <v>83</v>
      </c>
      <c r="H75" s="136" t="s">
        <v>21</v>
      </c>
      <c r="I75" s="139">
        <v>1</v>
      </c>
      <c r="J75" s="140">
        <v>273937</v>
      </c>
      <c r="K75" s="141">
        <f t="shared" si="4"/>
        <v>273937</v>
      </c>
      <c r="L75" s="124"/>
      <c r="M75" s="117"/>
    </row>
    <row r="76" spans="1:13" ht="15.75">
      <c r="A76" s="117"/>
      <c r="B76" s="123"/>
      <c r="C76" s="135">
        <f t="shared" si="5"/>
        <v>58</v>
      </c>
      <c r="D76" s="136">
        <v>7896</v>
      </c>
      <c r="E76" s="137" t="s">
        <v>19</v>
      </c>
      <c r="F76" s="137"/>
      <c r="G76" s="138" t="s">
        <v>84</v>
      </c>
      <c r="H76" s="136" t="s">
        <v>36</v>
      </c>
      <c r="I76" s="139">
        <v>1</v>
      </c>
      <c r="J76" s="140">
        <v>917</v>
      </c>
      <c r="K76" s="141">
        <f t="shared" si="4"/>
        <v>917</v>
      </c>
      <c r="L76" s="124"/>
      <c r="M76" s="117"/>
    </row>
    <row r="77" spans="1:13" ht="15.75">
      <c r="A77" s="117"/>
      <c r="B77" s="123"/>
      <c r="C77" s="135">
        <f t="shared" si="5"/>
        <v>59</v>
      </c>
      <c r="D77" s="136">
        <v>5404</v>
      </c>
      <c r="E77" s="137" t="s">
        <v>19</v>
      </c>
      <c r="F77" s="137"/>
      <c r="G77" s="138" t="s">
        <v>85</v>
      </c>
      <c r="H77" s="136" t="s">
        <v>86</v>
      </c>
      <c r="I77" s="139">
        <v>1</v>
      </c>
      <c r="J77" s="140">
        <v>6643</v>
      </c>
      <c r="K77" s="141">
        <f t="shared" si="4"/>
        <v>6643</v>
      </c>
      <c r="L77" s="124"/>
      <c r="M77" s="117"/>
    </row>
    <row r="78" spans="1:13" ht="28.5">
      <c r="A78" s="117"/>
      <c r="B78" s="123"/>
      <c r="C78" s="135">
        <f t="shared" si="5"/>
        <v>60</v>
      </c>
      <c r="D78" s="136">
        <v>7713</v>
      </c>
      <c r="E78" s="137" t="s">
        <v>19</v>
      </c>
      <c r="F78" s="137"/>
      <c r="G78" s="138" t="s">
        <v>87</v>
      </c>
      <c r="H78" s="136" t="s">
        <v>86</v>
      </c>
      <c r="I78" s="139">
        <v>1</v>
      </c>
      <c r="J78" s="140">
        <v>5392</v>
      </c>
      <c r="K78" s="141">
        <f t="shared" si="4"/>
        <v>5392</v>
      </c>
      <c r="L78" s="124"/>
      <c r="M78" s="117"/>
    </row>
    <row r="79" spans="1:13" ht="28.5">
      <c r="A79" s="117"/>
      <c r="B79" s="123"/>
      <c r="C79" s="135">
        <f t="shared" si="5"/>
        <v>61</v>
      </c>
      <c r="D79" s="136">
        <v>7714</v>
      </c>
      <c r="E79" s="137" t="s">
        <v>19</v>
      </c>
      <c r="F79" s="137"/>
      <c r="G79" s="138" t="s">
        <v>88</v>
      </c>
      <c r="H79" s="136" t="s">
        <v>86</v>
      </c>
      <c r="I79" s="139">
        <v>1</v>
      </c>
      <c r="J79" s="140">
        <v>4967</v>
      </c>
      <c r="K79" s="141">
        <f t="shared" si="4"/>
        <v>4967</v>
      </c>
      <c r="L79" s="124"/>
      <c r="M79" s="117"/>
    </row>
    <row r="80" spans="1:13" ht="28.5">
      <c r="A80" s="117"/>
      <c r="B80" s="123"/>
      <c r="C80" s="135">
        <f t="shared" si="5"/>
        <v>62</v>
      </c>
      <c r="D80" s="136">
        <v>4232</v>
      </c>
      <c r="E80" s="137" t="s">
        <v>19</v>
      </c>
      <c r="F80" s="137"/>
      <c r="G80" s="138" t="s">
        <v>89</v>
      </c>
      <c r="H80" s="136" t="s">
        <v>86</v>
      </c>
      <c r="I80" s="139">
        <v>1</v>
      </c>
      <c r="J80" s="140">
        <v>6199</v>
      </c>
      <c r="K80" s="141">
        <f t="shared" si="4"/>
        <v>6199</v>
      </c>
      <c r="L80" s="124"/>
      <c r="M80" s="117"/>
    </row>
    <row r="81" spans="1:13" ht="28.5">
      <c r="A81" s="117"/>
      <c r="B81" s="123"/>
      <c r="C81" s="135">
        <f t="shared" si="5"/>
        <v>63</v>
      </c>
      <c r="D81" s="136">
        <v>4233</v>
      </c>
      <c r="E81" s="137" t="s">
        <v>19</v>
      </c>
      <c r="F81" s="137"/>
      <c r="G81" s="138" t="s">
        <v>90</v>
      </c>
      <c r="H81" s="136" t="s">
        <v>86</v>
      </c>
      <c r="I81" s="139">
        <v>1</v>
      </c>
      <c r="J81" s="140">
        <v>6035</v>
      </c>
      <c r="K81" s="141">
        <f t="shared" si="4"/>
        <v>6035</v>
      </c>
      <c r="L81" s="124"/>
      <c r="M81" s="117"/>
    </row>
    <row r="82" spans="1:13" ht="28.5">
      <c r="A82" s="117"/>
      <c r="B82" s="123"/>
      <c r="C82" s="135">
        <f t="shared" si="5"/>
        <v>64</v>
      </c>
      <c r="D82" s="136">
        <v>4234</v>
      </c>
      <c r="E82" s="137" t="s">
        <v>19</v>
      </c>
      <c r="F82" s="137"/>
      <c r="G82" s="138" t="s">
        <v>91</v>
      </c>
      <c r="H82" s="136" t="s">
        <v>86</v>
      </c>
      <c r="I82" s="139">
        <v>1</v>
      </c>
      <c r="J82" s="140">
        <v>6035</v>
      </c>
      <c r="K82" s="141">
        <f t="shared" si="4"/>
        <v>6035</v>
      </c>
      <c r="L82" s="124"/>
      <c r="M82" s="117"/>
    </row>
    <row r="83" spans="1:13" ht="71.25">
      <c r="A83" s="117"/>
      <c r="B83" s="123"/>
      <c r="C83" s="135">
        <f t="shared" si="5"/>
        <v>65</v>
      </c>
      <c r="D83" s="136">
        <v>3708</v>
      </c>
      <c r="E83" s="137" t="s">
        <v>19</v>
      </c>
      <c r="F83" s="137"/>
      <c r="G83" s="138" t="s">
        <v>92</v>
      </c>
      <c r="H83" s="136" t="s">
        <v>86</v>
      </c>
      <c r="I83" s="139">
        <v>1</v>
      </c>
      <c r="J83" s="140">
        <v>5308</v>
      </c>
      <c r="K83" s="141">
        <f t="shared" si="4"/>
        <v>5308</v>
      </c>
      <c r="L83" s="124"/>
      <c r="M83" s="117"/>
    </row>
    <row r="84" spans="1:13" ht="16.5" thickBot="1">
      <c r="A84" s="117"/>
      <c r="B84" s="123"/>
      <c r="C84" s="142" t="s">
        <v>22</v>
      </c>
      <c r="D84" s="153"/>
      <c r="E84" s="154"/>
      <c r="F84" s="155"/>
      <c r="G84" s="153"/>
      <c r="H84" s="153"/>
      <c r="I84" s="146"/>
      <c r="J84" s="153"/>
      <c r="K84" s="148">
        <f>SUM(K61:K83)</f>
        <v>7283291</v>
      </c>
      <c r="L84" s="124"/>
      <c r="M84" s="117"/>
    </row>
    <row r="85" spans="1:13" ht="16.5" thickBot="1">
      <c r="A85" s="117"/>
      <c r="B85" s="123"/>
      <c r="C85" s="132" t="s">
        <v>93</v>
      </c>
      <c r="D85" s="133"/>
      <c r="E85" s="149"/>
      <c r="F85" s="149"/>
      <c r="G85" s="133"/>
      <c r="H85" s="133"/>
      <c r="I85" s="133"/>
      <c r="J85" s="133"/>
      <c r="K85" s="134"/>
      <c r="L85" s="124"/>
      <c r="M85" s="117"/>
    </row>
    <row r="86" spans="1:13" ht="28.5">
      <c r="A86" s="117"/>
      <c r="B86" s="123"/>
      <c r="C86" s="135">
        <f>C83+1</f>
        <v>66</v>
      </c>
      <c r="D86" s="136" t="s">
        <v>94</v>
      </c>
      <c r="E86" s="137" t="s">
        <v>19</v>
      </c>
      <c r="F86" s="137" t="s">
        <v>95</v>
      </c>
      <c r="G86" s="138" t="s">
        <v>96</v>
      </c>
      <c r="H86" s="136" t="s">
        <v>25</v>
      </c>
      <c r="I86" s="139">
        <v>1</v>
      </c>
      <c r="J86" s="140">
        <v>1168482</v>
      </c>
      <c r="K86" s="141">
        <f t="shared" ref="K86:K105" si="6">ROUND(I86*J86,0)</f>
        <v>1168482</v>
      </c>
      <c r="L86" s="124"/>
      <c r="M86" s="117"/>
    </row>
    <row r="87" spans="1:13" ht="42.75">
      <c r="A87" s="117"/>
      <c r="B87" s="123"/>
      <c r="C87" s="135">
        <f t="shared" ref="C87:C105" si="7">C86+1</f>
        <v>67</v>
      </c>
      <c r="D87" s="136" t="s">
        <v>97</v>
      </c>
      <c r="E87" s="137" t="s">
        <v>19</v>
      </c>
      <c r="F87" s="137" t="s">
        <v>95</v>
      </c>
      <c r="G87" s="138" t="s">
        <v>98</v>
      </c>
      <c r="H87" s="136" t="s">
        <v>25</v>
      </c>
      <c r="I87" s="139">
        <v>1</v>
      </c>
      <c r="J87" s="140">
        <v>1230417</v>
      </c>
      <c r="K87" s="141">
        <f t="shared" si="6"/>
        <v>1230417</v>
      </c>
      <c r="L87" s="124"/>
      <c r="M87" s="117"/>
    </row>
    <row r="88" spans="1:13" ht="71.25">
      <c r="A88" s="117"/>
      <c r="B88" s="123"/>
      <c r="C88" s="135">
        <f t="shared" si="7"/>
        <v>68</v>
      </c>
      <c r="D88" s="136" t="s">
        <v>99</v>
      </c>
      <c r="E88" s="137" t="s">
        <v>19</v>
      </c>
      <c r="F88" s="137" t="s">
        <v>95</v>
      </c>
      <c r="G88" s="138" t="s">
        <v>100</v>
      </c>
      <c r="H88" s="136" t="s">
        <v>25</v>
      </c>
      <c r="I88" s="139">
        <v>1</v>
      </c>
      <c r="J88" s="140">
        <v>1212785</v>
      </c>
      <c r="K88" s="141">
        <f t="shared" si="6"/>
        <v>1212785</v>
      </c>
      <c r="L88" s="124"/>
      <c r="M88" s="117"/>
    </row>
    <row r="89" spans="1:13" ht="57">
      <c r="A89" s="117"/>
      <c r="B89" s="123"/>
      <c r="C89" s="135">
        <f t="shared" si="7"/>
        <v>69</v>
      </c>
      <c r="D89" s="136" t="s">
        <v>101</v>
      </c>
      <c r="E89" s="137" t="s">
        <v>19</v>
      </c>
      <c r="F89" s="137" t="s">
        <v>95</v>
      </c>
      <c r="G89" s="138" t="s">
        <v>102</v>
      </c>
      <c r="H89" s="136" t="s">
        <v>25</v>
      </c>
      <c r="I89" s="139">
        <v>1</v>
      </c>
      <c r="J89" s="140">
        <v>1303726</v>
      </c>
      <c r="K89" s="141">
        <f t="shared" si="6"/>
        <v>1303726</v>
      </c>
      <c r="L89" s="124"/>
      <c r="M89" s="117"/>
    </row>
    <row r="90" spans="1:13" ht="42.75">
      <c r="A90" s="117"/>
      <c r="B90" s="123"/>
      <c r="C90" s="135">
        <f t="shared" si="7"/>
        <v>70</v>
      </c>
      <c r="D90" s="136">
        <v>7751</v>
      </c>
      <c r="E90" s="137" t="s">
        <v>19</v>
      </c>
      <c r="F90" s="137"/>
      <c r="G90" s="138" t="s">
        <v>103</v>
      </c>
      <c r="H90" s="136" t="s">
        <v>25</v>
      </c>
      <c r="I90" s="139">
        <v>1</v>
      </c>
      <c r="J90" s="140">
        <v>121743</v>
      </c>
      <c r="K90" s="141">
        <f t="shared" si="6"/>
        <v>121743</v>
      </c>
      <c r="L90" s="124"/>
      <c r="M90" s="117"/>
    </row>
    <row r="91" spans="1:13" ht="42.75">
      <c r="A91" s="117"/>
      <c r="B91" s="123"/>
      <c r="C91" s="135">
        <f t="shared" si="7"/>
        <v>71</v>
      </c>
      <c r="D91" s="136" t="s">
        <v>104</v>
      </c>
      <c r="E91" s="137" t="s">
        <v>19</v>
      </c>
      <c r="F91" s="137" t="s">
        <v>95</v>
      </c>
      <c r="G91" s="138" t="s">
        <v>105</v>
      </c>
      <c r="H91" s="136" t="s">
        <v>25</v>
      </c>
      <c r="I91" s="139">
        <v>1</v>
      </c>
      <c r="J91" s="140">
        <v>1227808</v>
      </c>
      <c r="K91" s="141">
        <f t="shared" si="6"/>
        <v>1227808</v>
      </c>
      <c r="L91" s="124"/>
      <c r="M91" s="117"/>
    </row>
    <row r="92" spans="1:13" ht="57">
      <c r="A92" s="117"/>
      <c r="B92" s="123"/>
      <c r="C92" s="135">
        <f t="shared" si="7"/>
        <v>72</v>
      </c>
      <c r="D92" s="136" t="s">
        <v>106</v>
      </c>
      <c r="E92" s="137" t="s">
        <v>19</v>
      </c>
      <c r="F92" s="137" t="s">
        <v>95</v>
      </c>
      <c r="G92" s="138" t="s">
        <v>107</v>
      </c>
      <c r="H92" s="136" t="s">
        <v>25</v>
      </c>
      <c r="I92" s="139">
        <v>1</v>
      </c>
      <c r="J92" s="140">
        <v>1217496</v>
      </c>
      <c r="K92" s="141">
        <f t="shared" si="6"/>
        <v>1217496</v>
      </c>
      <c r="L92" s="124"/>
      <c r="M92" s="117"/>
    </row>
    <row r="93" spans="1:13" ht="28.5">
      <c r="A93" s="117"/>
      <c r="B93" s="123"/>
      <c r="C93" s="135">
        <f t="shared" si="7"/>
        <v>73</v>
      </c>
      <c r="D93" s="136">
        <v>5362</v>
      </c>
      <c r="E93" s="137" t="s">
        <v>19</v>
      </c>
      <c r="F93" s="137"/>
      <c r="G93" s="138" t="s">
        <v>108</v>
      </c>
      <c r="H93" s="136" t="s">
        <v>25</v>
      </c>
      <c r="I93" s="139">
        <v>1</v>
      </c>
      <c r="J93" s="140">
        <v>395666</v>
      </c>
      <c r="K93" s="141">
        <f t="shared" si="6"/>
        <v>395666</v>
      </c>
      <c r="L93" s="124"/>
      <c r="M93" s="117"/>
    </row>
    <row r="94" spans="1:13" ht="28.5">
      <c r="A94" s="117"/>
      <c r="B94" s="123"/>
      <c r="C94" s="135">
        <f t="shared" si="7"/>
        <v>74</v>
      </c>
      <c r="D94" s="136">
        <v>5363</v>
      </c>
      <c r="E94" s="137" t="s">
        <v>19</v>
      </c>
      <c r="F94" s="137"/>
      <c r="G94" s="138" t="s">
        <v>109</v>
      </c>
      <c r="H94" s="136" t="s">
        <v>25</v>
      </c>
      <c r="I94" s="139">
        <v>1</v>
      </c>
      <c r="J94" s="140">
        <v>382700</v>
      </c>
      <c r="K94" s="141">
        <f t="shared" si="6"/>
        <v>382700</v>
      </c>
      <c r="L94" s="124"/>
      <c r="M94" s="117"/>
    </row>
    <row r="95" spans="1:13" ht="42.75">
      <c r="A95" s="117"/>
      <c r="B95" s="123"/>
      <c r="C95" s="135">
        <f t="shared" si="7"/>
        <v>75</v>
      </c>
      <c r="D95" s="136">
        <v>5364</v>
      </c>
      <c r="E95" s="137" t="s">
        <v>19</v>
      </c>
      <c r="F95" s="137"/>
      <c r="G95" s="138" t="s">
        <v>110</v>
      </c>
      <c r="H95" s="136" t="s">
        <v>25</v>
      </c>
      <c r="I95" s="139">
        <v>1</v>
      </c>
      <c r="J95" s="140">
        <v>374813</v>
      </c>
      <c r="K95" s="141">
        <f t="shared" si="6"/>
        <v>374813</v>
      </c>
      <c r="L95" s="124"/>
      <c r="M95" s="117"/>
    </row>
    <row r="96" spans="1:13" ht="42.75">
      <c r="A96" s="117"/>
      <c r="B96" s="123"/>
      <c r="C96" s="135">
        <f t="shared" si="7"/>
        <v>76</v>
      </c>
      <c r="D96" s="136">
        <v>5374</v>
      </c>
      <c r="E96" s="137" t="s">
        <v>19</v>
      </c>
      <c r="F96" s="137"/>
      <c r="G96" s="138" t="s">
        <v>111</v>
      </c>
      <c r="H96" s="136" t="s">
        <v>25</v>
      </c>
      <c r="I96" s="139">
        <v>1</v>
      </c>
      <c r="J96" s="140">
        <v>224890</v>
      </c>
      <c r="K96" s="141">
        <f t="shared" si="6"/>
        <v>224890</v>
      </c>
      <c r="L96" s="124"/>
      <c r="M96" s="117"/>
    </row>
    <row r="97" spans="1:13" ht="28.5">
      <c r="A97" s="117"/>
      <c r="B97" s="123"/>
      <c r="C97" s="135">
        <f t="shared" si="7"/>
        <v>77</v>
      </c>
      <c r="D97" s="136" t="s">
        <v>112</v>
      </c>
      <c r="E97" s="137" t="s">
        <v>19</v>
      </c>
      <c r="F97" s="137" t="s">
        <v>95</v>
      </c>
      <c r="G97" s="138" t="s">
        <v>113</v>
      </c>
      <c r="H97" s="136" t="s">
        <v>25</v>
      </c>
      <c r="I97" s="139">
        <v>1</v>
      </c>
      <c r="J97" s="140">
        <v>1593598</v>
      </c>
      <c r="K97" s="141">
        <f t="shared" si="6"/>
        <v>1593598</v>
      </c>
      <c r="L97" s="124"/>
      <c r="M97" s="117"/>
    </row>
    <row r="98" spans="1:13" ht="28.5">
      <c r="A98" s="117"/>
      <c r="B98" s="123"/>
      <c r="C98" s="135">
        <f t="shared" si="7"/>
        <v>78</v>
      </c>
      <c r="D98" s="136" t="s">
        <v>114</v>
      </c>
      <c r="E98" s="137" t="s">
        <v>19</v>
      </c>
      <c r="F98" s="137" t="s">
        <v>95</v>
      </c>
      <c r="G98" s="138" t="s">
        <v>115</v>
      </c>
      <c r="H98" s="136" t="s">
        <v>21</v>
      </c>
      <c r="I98" s="139">
        <v>1</v>
      </c>
      <c r="J98" s="140">
        <v>2993</v>
      </c>
      <c r="K98" s="141">
        <f t="shared" si="6"/>
        <v>2993</v>
      </c>
      <c r="L98" s="124"/>
      <c r="M98" s="117"/>
    </row>
    <row r="99" spans="1:13" ht="42.75">
      <c r="A99" s="117"/>
      <c r="B99" s="123"/>
      <c r="C99" s="135">
        <f t="shared" si="7"/>
        <v>79</v>
      </c>
      <c r="D99" s="136" t="s">
        <v>116</v>
      </c>
      <c r="E99" s="137" t="s">
        <v>19</v>
      </c>
      <c r="F99" s="137" t="s">
        <v>95</v>
      </c>
      <c r="G99" s="138" t="s">
        <v>117</v>
      </c>
      <c r="H99" s="136" t="s">
        <v>25</v>
      </c>
      <c r="I99" s="139">
        <v>1</v>
      </c>
      <c r="J99" s="140">
        <v>1279277</v>
      </c>
      <c r="K99" s="141">
        <f t="shared" si="6"/>
        <v>1279277</v>
      </c>
      <c r="L99" s="124"/>
      <c r="M99" s="117"/>
    </row>
    <row r="100" spans="1:13" ht="57">
      <c r="A100" s="117"/>
      <c r="B100" s="123"/>
      <c r="C100" s="135">
        <f t="shared" si="7"/>
        <v>80</v>
      </c>
      <c r="D100" s="136" t="s">
        <v>118</v>
      </c>
      <c r="E100" s="137" t="s">
        <v>19</v>
      </c>
      <c r="F100" s="137" t="s">
        <v>95</v>
      </c>
      <c r="G100" s="138" t="s">
        <v>119</v>
      </c>
      <c r="H100" s="136" t="s">
        <v>25</v>
      </c>
      <c r="I100" s="139">
        <v>1</v>
      </c>
      <c r="J100" s="140">
        <v>1233015</v>
      </c>
      <c r="K100" s="141">
        <f t="shared" si="6"/>
        <v>1233015</v>
      </c>
      <c r="L100" s="124"/>
      <c r="M100" s="117"/>
    </row>
    <row r="101" spans="1:13" ht="28.5">
      <c r="A101" s="117"/>
      <c r="B101" s="123"/>
      <c r="C101" s="135">
        <f t="shared" si="7"/>
        <v>81</v>
      </c>
      <c r="D101" s="136" t="s">
        <v>120</v>
      </c>
      <c r="E101" s="137" t="s">
        <v>19</v>
      </c>
      <c r="F101" s="137" t="s">
        <v>95</v>
      </c>
      <c r="G101" s="138" t="s">
        <v>121</v>
      </c>
      <c r="H101" s="136" t="s">
        <v>21</v>
      </c>
      <c r="I101" s="139">
        <v>1</v>
      </c>
      <c r="J101" s="140">
        <v>4629</v>
      </c>
      <c r="K101" s="141">
        <f t="shared" si="6"/>
        <v>4629</v>
      </c>
      <c r="L101" s="124"/>
      <c r="M101" s="117"/>
    </row>
    <row r="102" spans="1:13" ht="28.5">
      <c r="A102" s="117"/>
      <c r="B102" s="123"/>
      <c r="C102" s="135">
        <f t="shared" si="7"/>
        <v>82</v>
      </c>
      <c r="D102" s="136" t="s">
        <v>122</v>
      </c>
      <c r="E102" s="137" t="s">
        <v>19</v>
      </c>
      <c r="F102" s="137" t="s">
        <v>95</v>
      </c>
      <c r="G102" s="138" t="s">
        <v>123</v>
      </c>
      <c r="H102" s="136" t="s">
        <v>21</v>
      </c>
      <c r="I102" s="139">
        <v>1</v>
      </c>
      <c r="J102" s="140">
        <v>3277</v>
      </c>
      <c r="K102" s="141">
        <f t="shared" si="6"/>
        <v>3277</v>
      </c>
      <c r="L102" s="124"/>
      <c r="M102" s="117"/>
    </row>
    <row r="103" spans="1:13" ht="28.5">
      <c r="A103" s="117"/>
      <c r="B103" s="123"/>
      <c r="C103" s="135">
        <f t="shared" si="7"/>
        <v>83</v>
      </c>
      <c r="D103" s="136" t="s">
        <v>124</v>
      </c>
      <c r="E103" s="137" t="s">
        <v>19</v>
      </c>
      <c r="F103" s="137" t="s">
        <v>95</v>
      </c>
      <c r="G103" s="138" t="s">
        <v>125</v>
      </c>
      <c r="H103" s="136" t="s">
        <v>21</v>
      </c>
      <c r="I103" s="139">
        <v>1</v>
      </c>
      <c r="J103" s="140">
        <v>5178</v>
      </c>
      <c r="K103" s="141">
        <f t="shared" si="6"/>
        <v>5178</v>
      </c>
      <c r="L103" s="124"/>
      <c r="M103" s="117"/>
    </row>
    <row r="104" spans="1:13" ht="28.5">
      <c r="A104" s="117"/>
      <c r="B104" s="123"/>
      <c r="C104" s="135">
        <f t="shared" si="7"/>
        <v>84</v>
      </c>
      <c r="D104" s="136" t="s">
        <v>126</v>
      </c>
      <c r="E104" s="137" t="s">
        <v>19</v>
      </c>
      <c r="F104" s="137" t="s">
        <v>95</v>
      </c>
      <c r="G104" s="138" t="s">
        <v>127</v>
      </c>
      <c r="H104" s="136" t="s">
        <v>21</v>
      </c>
      <c r="I104" s="139">
        <v>1</v>
      </c>
      <c r="J104" s="140">
        <v>3889</v>
      </c>
      <c r="K104" s="141">
        <f t="shared" si="6"/>
        <v>3889</v>
      </c>
      <c r="L104" s="124"/>
      <c r="M104" s="117"/>
    </row>
    <row r="105" spans="1:13" ht="28.5">
      <c r="A105" s="117"/>
      <c r="B105" s="123"/>
      <c r="C105" s="135">
        <f t="shared" si="7"/>
        <v>85</v>
      </c>
      <c r="D105" s="136" t="s">
        <v>128</v>
      </c>
      <c r="E105" s="137" t="s">
        <v>19</v>
      </c>
      <c r="F105" s="137" t="s">
        <v>95</v>
      </c>
      <c r="G105" s="138" t="s">
        <v>129</v>
      </c>
      <c r="H105" s="136" t="s">
        <v>21</v>
      </c>
      <c r="I105" s="139">
        <v>1</v>
      </c>
      <c r="J105" s="140">
        <v>4107</v>
      </c>
      <c r="K105" s="141">
        <f t="shared" si="6"/>
        <v>4107</v>
      </c>
      <c r="L105" s="124"/>
      <c r="M105" s="117"/>
    </row>
    <row r="106" spans="1:13" ht="16.5" thickBot="1">
      <c r="A106" s="117"/>
      <c r="B106" s="123"/>
      <c r="C106" s="142" t="s">
        <v>22</v>
      </c>
      <c r="D106" s="153"/>
      <c r="E106" s="154"/>
      <c r="F106" s="155"/>
      <c r="G106" s="153"/>
      <c r="H106" s="153"/>
      <c r="I106" s="146"/>
      <c r="J106" s="153"/>
      <c r="K106" s="148">
        <f>SUM(K86:K105)</f>
        <v>12990489</v>
      </c>
      <c r="L106" s="124"/>
      <c r="M106" s="117"/>
    </row>
    <row r="107" spans="1:13" ht="16.5" thickBot="1">
      <c r="A107" s="117"/>
      <c r="B107" s="123"/>
      <c r="C107" s="132" t="s">
        <v>130</v>
      </c>
      <c r="D107" s="133"/>
      <c r="E107" s="149"/>
      <c r="F107" s="149"/>
      <c r="G107" s="133"/>
      <c r="H107" s="133"/>
      <c r="I107" s="133"/>
      <c r="J107" s="133"/>
      <c r="K107" s="134"/>
      <c r="L107" s="124"/>
      <c r="M107" s="117"/>
    </row>
    <row r="108" spans="1:13" ht="42.75">
      <c r="A108" s="117"/>
      <c r="B108" s="123"/>
      <c r="C108" s="135">
        <f>C105+1</f>
        <v>86</v>
      </c>
      <c r="D108" s="136">
        <v>6102</v>
      </c>
      <c r="E108" s="137" t="s">
        <v>19</v>
      </c>
      <c r="F108" s="137"/>
      <c r="G108" s="138" t="s">
        <v>131</v>
      </c>
      <c r="H108" s="136" t="s">
        <v>32</v>
      </c>
      <c r="I108" s="139">
        <v>1</v>
      </c>
      <c r="J108" s="140">
        <v>34134</v>
      </c>
      <c r="K108" s="141">
        <f t="shared" ref="K108:K139" si="8">ROUND(I108*J108,0)</f>
        <v>34134</v>
      </c>
      <c r="L108" s="124"/>
      <c r="M108" s="117"/>
    </row>
    <row r="109" spans="1:13" ht="28.5">
      <c r="A109" s="117"/>
      <c r="B109" s="123"/>
      <c r="C109" s="135">
        <f t="shared" ref="C109:C139" si="9">C108+1</f>
        <v>87</v>
      </c>
      <c r="D109" s="136">
        <v>5131</v>
      </c>
      <c r="E109" s="137" t="s">
        <v>19</v>
      </c>
      <c r="F109" s="137"/>
      <c r="G109" s="138" t="s">
        <v>132</v>
      </c>
      <c r="H109" s="136" t="s">
        <v>32</v>
      </c>
      <c r="I109" s="139">
        <v>1</v>
      </c>
      <c r="J109" s="140">
        <v>209852</v>
      </c>
      <c r="K109" s="141">
        <f t="shared" si="8"/>
        <v>209852</v>
      </c>
      <c r="L109" s="124"/>
      <c r="M109" s="117"/>
    </row>
    <row r="110" spans="1:13" ht="42.75">
      <c r="A110" s="117"/>
      <c r="B110" s="123"/>
      <c r="C110" s="135">
        <f t="shared" si="9"/>
        <v>88</v>
      </c>
      <c r="D110" s="136">
        <v>8228</v>
      </c>
      <c r="E110" s="137" t="s">
        <v>19</v>
      </c>
      <c r="F110" s="137"/>
      <c r="G110" s="138" t="s">
        <v>133</v>
      </c>
      <c r="H110" s="136" t="s">
        <v>32</v>
      </c>
      <c r="I110" s="139">
        <v>1</v>
      </c>
      <c r="J110" s="140">
        <v>27170</v>
      </c>
      <c r="K110" s="141">
        <f t="shared" si="8"/>
        <v>27170</v>
      </c>
      <c r="L110" s="124"/>
      <c r="M110" s="117"/>
    </row>
    <row r="111" spans="1:13" ht="28.5">
      <c r="A111" s="117"/>
      <c r="B111" s="123"/>
      <c r="C111" s="135">
        <f t="shared" si="9"/>
        <v>89</v>
      </c>
      <c r="D111" s="136">
        <v>6299</v>
      </c>
      <c r="E111" s="137" t="s">
        <v>19</v>
      </c>
      <c r="F111" s="137"/>
      <c r="G111" s="138" t="s">
        <v>134</v>
      </c>
      <c r="H111" s="136" t="s">
        <v>25</v>
      </c>
      <c r="I111" s="139">
        <v>1</v>
      </c>
      <c r="J111" s="140">
        <v>714984</v>
      </c>
      <c r="K111" s="141">
        <f t="shared" si="8"/>
        <v>714984</v>
      </c>
      <c r="L111" s="124"/>
      <c r="M111" s="117"/>
    </row>
    <row r="112" spans="1:13" ht="42.75">
      <c r="A112" s="117"/>
      <c r="B112" s="123"/>
      <c r="C112" s="135">
        <f t="shared" si="9"/>
        <v>90</v>
      </c>
      <c r="D112" s="136">
        <v>8166</v>
      </c>
      <c r="E112" s="137" t="s">
        <v>19</v>
      </c>
      <c r="F112" s="137"/>
      <c r="G112" s="138" t="s">
        <v>135</v>
      </c>
      <c r="H112" s="136" t="s">
        <v>21</v>
      </c>
      <c r="I112" s="139">
        <v>1</v>
      </c>
      <c r="J112" s="140">
        <v>107785</v>
      </c>
      <c r="K112" s="141">
        <f t="shared" si="8"/>
        <v>107785</v>
      </c>
      <c r="L112" s="124"/>
      <c r="M112" s="117"/>
    </row>
    <row r="113" spans="1:13" ht="28.5">
      <c r="A113" s="117"/>
      <c r="B113" s="123"/>
      <c r="C113" s="135">
        <f t="shared" si="9"/>
        <v>91</v>
      </c>
      <c r="D113" s="136">
        <v>8185</v>
      </c>
      <c r="E113" s="137" t="s">
        <v>19</v>
      </c>
      <c r="F113" s="137"/>
      <c r="G113" s="138" t="s">
        <v>136</v>
      </c>
      <c r="H113" s="136" t="s">
        <v>36</v>
      </c>
      <c r="I113" s="139">
        <v>1</v>
      </c>
      <c r="J113" s="140">
        <v>57447</v>
      </c>
      <c r="K113" s="141">
        <f t="shared" si="8"/>
        <v>57447</v>
      </c>
      <c r="L113" s="124"/>
      <c r="M113" s="117"/>
    </row>
    <row r="114" spans="1:13" ht="28.5">
      <c r="A114" s="117"/>
      <c r="B114" s="123"/>
      <c r="C114" s="135">
        <f t="shared" si="9"/>
        <v>92</v>
      </c>
      <c r="D114" s="136">
        <v>8503</v>
      </c>
      <c r="E114" s="137" t="s">
        <v>19</v>
      </c>
      <c r="F114" s="137"/>
      <c r="G114" s="138" t="s">
        <v>137</v>
      </c>
      <c r="H114" s="136" t="s">
        <v>36</v>
      </c>
      <c r="I114" s="139">
        <v>1</v>
      </c>
      <c r="J114" s="140">
        <v>114795</v>
      </c>
      <c r="K114" s="141">
        <f t="shared" si="8"/>
        <v>114795</v>
      </c>
      <c r="L114" s="124"/>
      <c r="M114" s="117"/>
    </row>
    <row r="115" spans="1:13" ht="15.75">
      <c r="A115" s="117"/>
      <c r="B115" s="123"/>
      <c r="C115" s="135">
        <f t="shared" si="9"/>
        <v>93</v>
      </c>
      <c r="D115" s="136">
        <v>3806</v>
      </c>
      <c r="E115" s="137" t="s">
        <v>19</v>
      </c>
      <c r="F115" s="137"/>
      <c r="G115" s="138" t="s">
        <v>72</v>
      </c>
      <c r="H115" s="136" t="s">
        <v>21</v>
      </c>
      <c r="I115" s="139">
        <v>1</v>
      </c>
      <c r="J115" s="140">
        <v>2621</v>
      </c>
      <c r="K115" s="141">
        <f t="shared" si="8"/>
        <v>2621</v>
      </c>
      <c r="L115" s="124"/>
      <c r="M115" s="117"/>
    </row>
    <row r="116" spans="1:13" ht="42.75">
      <c r="A116" s="117"/>
      <c r="B116" s="123"/>
      <c r="C116" s="135">
        <f t="shared" si="9"/>
        <v>94</v>
      </c>
      <c r="D116" s="136">
        <v>8169</v>
      </c>
      <c r="E116" s="137" t="s">
        <v>19</v>
      </c>
      <c r="F116" s="137"/>
      <c r="G116" s="138" t="s">
        <v>138</v>
      </c>
      <c r="H116" s="136" t="s">
        <v>21</v>
      </c>
      <c r="I116" s="139">
        <v>1</v>
      </c>
      <c r="J116" s="140">
        <v>107785</v>
      </c>
      <c r="K116" s="141">
        <f t="shared" si="8"/>
        <v>107785</v>
      </c>
      <c r="L116" s="124"/>
      <c r="M116" s="117"/>
    </row>
    <row r="117" spans="1:13" ht="42.75">
      <c r="A117" s="117"/>
      <c r="B117" s="123"/>
      <c r="C117" s="135">
        <f t="shared" si="9"/>
        <v>95</v>
      </c>
      <c r="D117" s="136">
        <v>3811</v>
      </c>
      <c r="E117" s="137" t="s">
        <v>19</v>
      </c>
      <c r="F117" s="137"/>
      <c r="G117" s="138" t="s">
        <v>73</v>
      </c>
      <c r="H117" s="136" t="s">
        <v>32</v>
      </c>
      <c r="I117" s="139">
        <v>1</v>
      </c>
      <c r="J117" s="140">
        <v>2721</v>
      </c>
      <c r="K117" s="141">
        <f t="shared" si="8"/>
        <v>2721</v>
      </c>
      <c r="L117" s="124"/>
      <c r="M117" s="117"/>
    </row>
    <row r="118" spans="1:13" ht="28.5">
      <c r="A118" s="117"/>
      <c r="B118" s="123"/>
      <c r="C118" s="135">
        <f t="shared" si="9"/>
        <v>96</v>
      </c>
      <c r="D118" s="136">
        <v>6510</v>
      </c>
      <c r="E118" s="137" t="s">
        <v>19</v>
      </c>
      <c r="F118" s="137"/>
      <c r="G118" s="138" t="s">
        <v>139</v>
      </c>
      <c r="H118" s="136" t="s">
        <v>32</v>
      </c>
      <c r="I118" s="139">
        <v>1</v>
      </c>
      <c r="J118" s="140">
        <v>60183</v>
      </c>
      <c r="K118" s="141">
        <f t="shared" si="8"/>
        <v>60183</v>
      </c>
      <c r="L118" s="124"/>
      <c r="M118" s="117"/>
    </row>
    <row r="119" spans="1:13" ht="28.5">
      <c r="A119" s="117"/>
      <c r="B119" s="123"/>
      <c r="C119" s="135">
        <f t="shared" si="9"/>
        <v>97</v>
      </c>
      <c r="D119" s="136">
        <v>7776</v>
      </c>
      <c r="E119" s="137" t="s">
        <v>19</v>
      </c>
      <c r="F119" s="137"/>
      <c r="G119" s="138" t="s">
        <v>140</v>
      </c>
      <c r="H119" s="136" t="s">
        <v>25</v>
      </c>
      <c r="I119" s="139">
        <v>1</v>
      </c>
      <c r="J119" s="140">
        <v>233748</v>
      </c>
      <c r="K119" s="141">
        <f t="shared" si="8"/>
        <v>233748</v>
      </c>
      <c r="L119" s="124"/>
      <c r="M119" s="117"/>
    </row>
    <row r="120" spans="1:13" ht="28.5">
      <c r="A120" s="117"/>
      <c r="B120" s="123"/>
      <c r="C120" s="135">
        <f t="shared" si="9"/>
        <v>98</v>
      </c>
      <c r="D120" s="136">
        <v>3837</v>
      </c>
      <c r="E120" s="137" t="s">
        <v>19</v>
      </c>
      <c r="F120" s="137"/>
      <c r="G120" s="138" t="s">
        <v>74</v>
      </c>
      <c r="H120" s="136" t="s">
        <v>32</v>
      </c>
      <c r="I120" s="139">
        <v>1</v>
      </c>
      <c r="J120" s="140">
        <v>14526</v>
      </c>
      <c r="K120" s="141">
        <f t="shared" si="8"/>
        <v>14526</v>
      </c>
      <c r="L120" s="124"/>
      <c r="M120" s="117"/>
    </row>
    <row r="121" spans="1:13" ht="28.5">
      <c r="A121" s="117"/>
      <c r="B121" s="123"/>
      <c r="C121" s="135">
        <f t="shared" si="9"/>
        <v>99</v>
      </c>
      <c r="D121" s="136">
        <v>4085</v>
      </c>
      <c r="E121" s="137" t="s">
        <v>19</v>
      </c>
      <c r="F121" s="137"/>
      <c r="G121" s="138" t="s">
        <v>141</v>
      </c>
      <c r="H121" s="136" t="s">
        <v>36</v>
      </c>
      <c r="I121" s="139">
        <v>1</v>
      </c>
      <c r="J121" s="140">
        <v>103630</v>
      </c>
      <c r="K121" s="141">
        <f t="shared" si="8"/>
        <v>103630</v>
      </c>
      <c r="L121" s="124"/>
      <c r="M121" s="117"/>
    </row>
    <row r="122" spans="1:13" ht="28.5">
      <c r="A122" s="117"/>
      <c r="B122" s="123"/>
      <c r="C122" s="135">
        <f t="shared" si="9"/>
        <v>100</v>
      </c>
      <c r="D122" s="136">
        <v>4989</v>
      </c>
      <c r="E122" s="137" t="s">
        <v>19</v>
      </c>
      <c r="F122" s="137"/>
      <c r="G122" s="138" t="s">
        <v>142</v>
      </c>
      <c r="H122" s="136" t="s">
        <v>32</v>
      </c>
      <c r="I122" s="139">
        <v>1</v>
      </c>
      <c r="J122" s="140">
        <v>159244</v>
      </c>
      <c r="K122" s="141">
        <f t="shared" si="8"/>
        <v>159244</v>
      </c>
      <c r="L122" s="124"/>
      <c r="M122" s="117"/>
    </row>
    <row r="123" spans="1:13" ht="28.5">
      <c r="A123" s="117"/>
      <c r="B123" s="123"/>
      <c r="C123" s="135">
        <f t="shared" si="9"/>
        <v>101</v>
      </c>
      <c r="D123" s="136">
        <v>4232</v>
      </c>
      <c r="E123" s="137" t="s">
        <v>19</v>
      </c>
      <c r="F123" s="137"/>
      <c r="G123" s="138" t="s">
        <v>89</v>
      </c>
      <c r="H123" s="136" t="s">
        <v>86</v>
      </c>
      <c r="I123" s="139">
        <v>1</v>
      </c>
      <c r="J123" s="140">
        <v>6199</v>
      </c>
      <c r="K123" s="141">
        <f t="shared" si="8"/>
        <v>6199</v>
      </c>
      <c r="L123" s="124"/>
      <c r="M123" s="117"/>
    </row>
    <row r="124" spans="1:13" ht="42.75">
      <c r="A124" s="117"/>
      <c r="B124" s="123"/>
      <c r="C124" s="135">
        <f t="shared" si="9"/>
        <v>102</v>
      </c>
      <c r="D124" s="136">
        <v>4588</v>
      </c>
      <c r="E124" s="137" t="s">
        <v>19</v>
      </c>
      <c r="F124" s="137"/>
      <c r="G124" s="138" t="s">
        <v>143</v>
      </c>
      <c r="H124" s="136" t="s">
        <v>21</v>
      </c>
      <c r="I124" s="139">
        <v>1</v>
      </c>
      <c r="J124" s="140">
        <v>483829</v>
      </c>
      <c r="K124" s="141">
        <f t="shared" si="8"/>
        <v>483829</v>
      </c>
      <c r="L124" s="124"/>
      <c r="M124" s="117"/>
    </row>
    <row r="125" spans="1:13" ht="28.5">
      <c r="A125" s="117"/>
      <c r="B125" s="123"/>
      <c r="C125" s="135">
        <f t="shared" si="9"/>
        <v>103</v>
      </c>
      <c r="D125" s="136">
        <v>4908</v>
      </c>
      <c r="E125" s="137" t="s">
        <v>19</v>
      </c>
      <c r="F125" s="137"/>
      <c r="G125" s="138" t="s">
        <v>62</v>
      </c>
      <c r="H125" s="136" t="s">
        <v>25</v>
      </c>
      <c r="I125" s="139">
        <v>1</v>
      </c>
      <c r="J125" s="140">
        <v>109151</v>
      </c>
      <c r="K125" s="141">
        <f t="shared" si="8"/>
        <v>109151</v>
      </c>
      <c r="L125" s="124"/>
      <c r="M125" s="117"/>
    </row>
    <row r="126" spans="1:13" ht="28.5">
      <c r="A126" s="117"/>
      <c r="B126" s="123"/>
      <c r="C126" s="135">
        <f t="shared" si="9"/>
        <v>104</v>
      </c>
      <c r="D126" s="136">
        <v>4959</v>
      </c>
      <c r="E126" s="137" t="s">
        <v>19</v>
      </c>
      <c r="F126" s="137"/>
      <c r="G126" s="138" t="s">
        <v>144</v>
      </c>
      <c r="H126" s="136" t="s">
        <v>86</v>
      </c>
      <c r="I126" s="139">
        <v>1</v>
      </c>
      <c r="J126" s="140">
        <v>4353</v>
      </c>
      <c r="K126" s="141">
        <f t="shared" si="8"/>
        <v>4353</v>
      </c>
      <c r="L126" s="124"/>
      <c r="M126" s="117"/>
    </row>
    <row r="127" spans="1:13" ht="28.5">
      <c r="A127" s="117"/>
      <c r="B127" s="123"/>
      <c r="C127" s="135">
        <f t="shared" si="9"/>
        <v>105</v>
      </c>
      <c r="D127" s="136">
        <v>4907</v>
      </c>
      <c r="E127" s="137" t="s">
        <v>19</v>
      </c>
      <c r="F127" s="137"/>
      <c r="G127" s="138" t="s">
        <v>145</v>
      </c>
      <c r="H127" s="136" t="s">
        <v>25</v>
      </c>
      <c r="I127" s="139">
        <v>1</v>
      </c>
      <c r="J127" s="140">
        <v>159960</v>
      </c>
      <c r="K127" s="141">
        <f t="shared" si="8"/>
        <v>159960</v>
      </c>
      <c r="L127" s="124"/>
      <c r="M127" s="117"/>
    </row>
    <row r="128" spans="1:13" ht="42.75">
      <c r="A128" s="117"/>
      <c r="B128" s="123"/>
      <c r="C128" s="135">
        <f t="shared" si="9"/>
        <v>106</v>
      </c>
      <c r="D128" s="136">
        <v>4856</v>
      </c>
      <c r="E128" s="137" t="s">
        <v>19</v>
      </c>
      <c r="F128" s="137"/>
      <c r="G128" s="138" t="s">
        <v>146</v>
      </c>
      <c r="H128" s="136" t="s">
        <v>21</v>
      </c>
      <c r="I128" s="139">
        <v>1</v>
      </c>
      <c r="J128" s="140">
        <v>93559</v>
      </c>
      <c r="K128" s="141">
        <f t="shared" si="8"/>
        <v>93559</v>
      </c>
      <c r="L128" s="124"/>
      <c r="M128" s="117"/>
    </row>
    <row r="129" spans="1:13" ht="28.5">
      <c r="A129" s="117"/>
      <c r="B129" s="123"/>
      <c r="C129" s="135">
        <f t="shared" si="9"/>
        <v>107</v>
      </c>
      <c r="D129" s="136">
        <v>3207</v>
      </c>
      <c r="E129" s="137" t="s">
        <v>19</v>
      </c>
      <c r="F129" s="137"/>
      <c r="G129" s="138" t="s">
        <v>147</v>
      </c>
      <c r="H129" s="136" t="s">
        <v>36</v>
      </c>
      <c r="I129" s="139">
        <v>1</v>
      </c>
      <c r="J129" s="140">
        <v>75083</v>
      </c>
      <c r="K129" s="141">
        <f t="shared" si="8"/>
        <v>75083</v>
      </c>
      <c r="L129" s="124"/>
      <c r="M129" s="117"/>
    </row>
    <row r="130" spans="1:13" ht="28.5">
      <c r="A130" s="117"/>
      <c r="B130" s="123"/>
      <c r="C130" s="135">
        <f t="shared" si="9"/>
        <v>108</v>
      </c>
      <c r="D130" s="136">
        <v>4088</v>
      </c>
      <c r="E130" s="137" t="s">
        <v>19</v>
      </c>
      <c r="F130" s="137"/>
      <c r="G130" s="138" t="s">
        <v>148</v>
      </c>
      <c r="H130" s="136" t="s">
        <v>32</v>
      </c>
      <c r="I130" s="139">
        <v>1</v>
      </c>
      <c r="J130" s="140">
        <v>80345</v>
      </c>
      <c r="K130" s="141">
        <f t="shared" si="8"/>
        <v>80345</v>
      </c>
      <c r="L130" s="124"/>
      <c r="M130" s="117"/>
    </row>
    <row r="131" spans="1:13" ht="28.5">
      <c r="A131" s="117"/>
      <c r="B131" s="123"/>
      <c r="C131" s="135">
        <f t="shared" si="9"/>
        <v>109</v>
      </c>
      <c r="D131" s="136">
        <v>4855</v>
      </c>
      <c r="E131" s="137" t="s">
        <v>19</v>
      </c>
      <c r="F131" s="137"/>
      <c r="G131" s="138" t="s">
        <v>149</v>
      </c>
      <c r="H131" s="136" t="s">
        <v>21</v>
      </c>
      <c r="I131" s="139">
        <v>1</v>
      </c>
      <c r="J131" s="140">
        <v>64729</v>
      </c>
      <c r="K131" s="141">
        <f t="shared" si="8"/>
        <v>64729</v>
      </c>
      <c r="L131" s="124"/>
      <c r="M131" s="117"/>
    </row>
    <row r="132" spans="1:13" ht="15.75">
      <c r="A132" s="117"/>
      <c r="B132" s="123"/>
      <c r="C132" s="135">
        <f t="shared" si="9"/>
        <v>110</v>
      </c>
      <c r="D132" s="136">
        <v>3751</v>
      </c>
      <c r="E132" s="137" t="s">
        <v>19</v>
      </c>
      <c r="F132" s="137"/>
      <c r="G132" s="138" t="s">
        <v>150</v>
      </c>
      <c r="H132" s="136" t="s">
        <v>32</v>
      </c>
      <c r="I132" s="139">
        <v>1</v>
      </c>
      <c r="J132" s="140">
        <v>71986</v>
      </c>
      <c r="K132" s="141">
        <f t="shared" si="8"/>
        <v>71986</v>
      </c>
      <c r="L132" s="124"/>
      <c r="M132" s="117"/>
    </row>
    <row r="133" spans="1:13" ht="28.5">
      <c r="A133" s="117"/>
      <c r="B133" s="123"/>
      <c r="C133" s="135">
        <f t="shared" si="9"/>
        <v>111</v>
      </c>
      <c r="D133" s="136">
        <v>4394</v>
      </c>
      <c r="E133" s="137" t="s">
        <v>19</v>
      </c>
      <c r="F133" s="137"/>
      <c r="G133" s="138" t="s">
        <v>151</v>
      </c>
      <c r="H133" s="136" t="s">
        <v>21</v>
      </c>
      <c r="I133" s="139">
        <v>1</v>
      </c>
      <c r="J133" s="140">
        <v>116722</v>
      </c>
      <c r="K133" s="141">
        <f t="shared" si="8"/>
        <v>116722</v>
      </c>
      <c r="L133" s="124"/>
      <c r="M133" s="117"/>
    </row>
    <row r="134" spans="1:13" ht="15.75">
      <c r="A134" s="117"/>
      <c r="B134" s="123"/>
      <c r="C134" s="135">
        <f t="shared" si="9"/>
        <v>112</v>
      </c>
      <c r="D134" s="136">
        <v>3465</v>
      </c>
      <c r="E134" s="137" t="s">
        <v>19</v>
      </c>
      <c r="F134" s="137"/>
      <c r="G134" s="138" t="s">
        <v>152</v>
      </c>
      <c r="H134" s="136" t="s">
        <v>25</v>
      </c>
      <c r="I134" s="139">
        <v>1</v>
      </c>
      <c r="J134" s="140">
        <v>574508</v>
      </c>
      <c r="K134" s="141">
        <f t="shared" si="8"/>
        <v>574508</v>
      </c>
      <c r="L134" s="124"/>
      <c r="M134" s="117"/>
    </row>
    <row r="135" spans="1:13" ht="28.5">
      <c r="A135" s="117"/>
      <c r="B135" s="123"/>
      <c r="C135" s="135">
        <f t="shared" si="9"/>
        <v>113</v>
      </c>
      <c r="D135" s="136">
        <v>3548</v>
      </c>
      <c r="E135" s="137" t="s">
        <v>19</v>
      </c>
      <c r="F135" s="137"/>
      <c r="G135" s="138" t="s">
        <v>153</v>
      </c>
      <c r="H135" s="136" t="s">
        <v>36</v>
      </c>
      <c r="I135" s="139">
        <v>1</v>
      </c>
      <c r="J135" s="140">
        <v>229497</v>
      </c>
      <c r="K135" s="141">
        <f t="shared" si="8"/>
        <v>229497</v>
      </c>
      <c r="L135" s="124"/>
      <c r="M135" s="117"/>
    </row>
    <row r="136" spans="1:13" ht="15.75">
      <c r="A136" s="117"/>
      <c r="B136" s="123"/>
      <c r="C136" s="135">
        <f t="shared" si="9"/>
        <v>114</v>
      </c>
      <c r="D136" s="136">
        <v>3466</v>
      </c>
      <c r="E136" s="137" t="s">
        <v>19</v>
      </c>
      <c r="F136" s="137"/>
      <c r="G136" s="138" t="s">
        <v>154</v>
      </c>
      <c r="H136" s="136" t="s">
        <v>25</v>
      </c>
      <c r="I136" s="139">
        <v>1</v>
      </c>
      <c r="J136" s="140">
        <v>591508</v>
      </c>
      <c r="K136" s="141">
        <f t="shared" si="8"/>
        <v>591508</v>
      </c>
      <c r="L136" s="124"/>
      <c r="M136" s="117"/>
    </row>
    <row r="137" spans="1:13" ht="28.5">
      <c r="A137" s="117"/>
      <c r="B137" s="123"/>
      <c r="C137" s="135">
        <f t="shared" si="9"/>
        <v>115</v>
      </c>
      <c r="D137" s="136">
        <v>3210</v>
      </c>
      <c r="E137" s="137" t="s">
        <v>19</v>
      </c>
      <c r="F137" s="137"/>
      <c r="G137" s="138" t="s">
        <v>155</v>
      </c>
      <c r="H137" s="136" t="s">
        <v>32</v>
      </c>
      <c r="I137" s="139">
        <v>1</v>
      </c>
      <c r="J137" s="140">
        <v>72395</v>
      </c>
      <c r="K137" s="141">
        <f t="shared" si="8"/>
        <v>72395</v>
      </c>
      <c r="L137" s="124"/>
      <c r="M137" s="117"/>
    </row>
    <row r="138" spans="1:13" ht="15.75">
      <c r="A138" s="117"/>
      <c r="B138" s="123"/>
      <c r="C138" s="135">
        <f t="shared" si="9"/>
        <v>116</v>
      </c>
      <c r="D138" s="136">
        <v>3468</v>
      </c>
      <c r="E138" s="137" t="s">
        <v>19</v>
      </c>
      <c r="F138" s="137"/>
      <c r="G138" s="138" t="s">
        <v>156</v>
      </c>
      <c r="H138" s="136" t="s">
        <v>25</v>
      </c>
      <c r="I138" s="139">
        <v>1</v>
      </c>
      <c r="J138" s="140">
        <v>501362</v>
      </c>
      <c r="K138" s="141">
        <f t="shared" si="8"/>
        <v>501362</v>
      </c>
      <c r="L138" s="124"/>
      <c r="M138" s="117"/>
    </row>
    <row r="139" spans="1:13" ht="15.75">
      <c r="A139" s="117"/>
      <c r="B139" s="123"/>
      <c r="C139" s="135">
        <f t="shared" si="9"/>
        <v>117</v>
      </c>
      <c r="D139" s="136">
        <v>3027</v>
      </c>
      <c r="E139" s="137" t="s">
        <v>19</v>
      </c>
      <c r="F139" s="137"/>
      <c r="G139" s="138" t="s">
        <v>157</v>
      </c>
      <c r="H139" s="136" t="s">
        <v>32</v>
      </c>
      <c r="I139" s="139">
        <v>1</v>
      </c>
      <c r="J139" s="140">
        <v>79509</v>
      </c>
      <c r="K139" s="141">
        <f t="shared" si="8"/>
        <v>79509</v>
      </c>
      <c r="L139" s="124"/>
      <c r="M139" s="117"/>
    </row>
    <row r="140" spans="1:13" ht="16.5" thickBot="1">
      <c r="A140" s="117"/>
      <c r="B140" s="123"/>
      <c r="C140" s="142" t="s">
        <v>22</v>
      </c>
      <c r="D140" s="156"/>
      <c r="E140" s="157"/>
      <c r="F140" s="157"/>
      <c r="G140" s="158"/>
      <c r="H140" s="156"/>
      <c r="I140" s="146"/>
      <c r="J140" s="159"/>
      <c r="K140" s="160">
        <f>SUM(K108:K139)</f>
        <v>5265320</v>
      </c>
      <c r="L140" s="124"/>
      <c r="M140" s="117"/>
    </row>
    <row r="141" spans="1:13" ht="16.5" thickBot="1">
      <c r="A141" s="117"/>
      <c r="B141" s="123"/>
      <c r="C141" s="132" t="s">
        <v>158</v>
      </c>
      <c r="D141" s="133"/>
      <c r="E141" s="149"/>
      <c r="F141" s="149"/>
      <c r="G141" s="133"/>
      <c r="H141" s="133"/>
      <c r="I141" s="133"/>
      <c r="J141" s="133"/>
      <c r="K141" s="134"/>
      <c r="L141" s="124"/>
      <c r="M141" s="117"/>
    </row>
    <row r="142" spans="1:13" ht="15.75">
      <c r="A142" s="117"/>
      <c r="B142" s="123"/>
      <c r="C142" s="135">
        <f>C139+1</f>
        <v>118</v>
      </c>
      <c r="D142" s="136">
        <v>3404</v>
      </c>
      <c r="E142" s="137" t="s">
        <v>19</v>
      </c>
      <c r="F142" s="137"/>
      <c r="G142" s="138" t="s">
        <v>159</v>
      </c>
      <c r="H142" s="136" t="s">
        <v>36</v>
      </c>
      <c r="I142" s="139">
        <v>1</v>
      </c>
      <c r="J142" s="140">
        <v>176451</v>
      </c>
      <c r="K142" s="141">
        <f>ROUND(I142*J142,0)</f>
        <v>176451</v>
      </c>
      <c r="L142" s="124"/>
      <c r="M142" s="117"/>
    </row>
    <row r="143" spans="1:13" ht="15.75">
      <c r="A143" s="117"/>
      <c r="B143" s="123"/>
      <c r="C143" s="135">
        <f t="shared" ref="C143:C168" si="10">C142+1</f>
        <v>119</v>
      </c>
      <c r="D143" s="136">
        <v>3225</v>
      </c>
      <c r="E143" s="137" t="s">
        <v>19</v>
      </c>
      <c r="F143" s="137"/>
      <c r="G143" s="138" t="s">
        <v>160</v>
      </c>
      <c r="H143" s="136" t="s">
        <v>32</v>
      </c>
      <c r="I143" s="139">
        <v>1</v>
      </c>
      <c r="J143" s="140">
        <v>61102</v>
      </c>
      <c r="K143" s="141">
        <f>ROUND(I143*J143,0)</f>
        <v>61102</v>
      </c>
      <c r="L143" s="124"/>
      <c r="M143" s="117"/>
    </row>
    <row r="144" spans="1:13" ht="15.75">
      <c r="A144" s="117"/>
      <c r="B144" s="123"/>
      <c r="C144" s="135">
        <f t="shared" si="10"/>
        <v>120</v>
      </c>
      <c r="D144" s="136">
        <v>3197</v>
      </c>
      <c r="E144" s="137" t="s">
        <v>19</v>
      </c>
      <c r="F144" s="137"/>
      <c r="G144" s="138" t="s">
        <v>161</v>
      </c>
      <c r="H144" s="136" t="s">
        <v>36</v>
      </c>
      <c r="I144" s="139">
        <v>1</v>
      </c>
      <c r="J144" s="140">
        <v>288516</v>
      </c>
      <c r="K144" s="141">
        <f t="shared" ref="K144:K168" si="11">ROUND(I144*J144,0)</f>
        <v>288516</v>
      </c>
      <c r="L144" s="124"/>
      <c r="M144" s="117"/>
    </row>
    <row r="145" spans="1:13" ht="15.75">
      <c r="A145" s="117"/>
      <c r="B145" s="123"/>
      <c r="C145" s="135">
        <f t="shared" si="10"/>
        <v>121</v>
      </c>
      <c r="D145" s="136">
        <v>8415</v>
      </c>
      <c r="E145" s="137" t="s">
        <v>19</v>
      </c>
      <c r="F145" s="137"/>
      <c r="G145" s="138" t="s">
        <v>162</v>
      </c>
      <c r="H145" s="136" t="s">
        <v>36</v>
      </c>
      <c r="I145" s="139">
        <v>1</v>
      </c>
      <c r="J145" s="140">
        <v>912641</v>
      </c>
      <c r="K145" s="141">
        <f t="shared" si="11"/>
        <v>912641</v>
      </c>
      <c r="L145" s="124"/>
      <c r="M145" s="117"/>
    </row>
    <row r="146" spans="1:13" ht="28.5">
      <c r="A146" s="117"/>
      <c r="B146" s="123"/>
      <c r="C146" s="135">
        <f t="shared" si="10"/>
        <v>122</v>
      </c>
      <c r="D146" s="136">
        <v>8422</v>
      </c>
      <c r="E146" s="137" t="s">
        <v>19</v>
      </c>
      <c r="F146" s="137"/>
      <c r="G146" s="138" t="s">
        <v>163</v>
      </c>
      <c r="H146" s="136" t="s">
        <v>36</v>
      </c>
      <c r="I146" s="139">
        <v>1</v>
      </c>
      <c r="J146" s="140">
        <v>743161</v>
      </c>
      <c r="K146" s="141">
        <f t="shared" si="11"/>
        <v>743161</v>
      </c>
      <c r="L146" s="124"/>
      <c r="M146" s="117"/>
    </row>
    <row r="147" spans="1:13" ht="15.75">
      <c r="A147" s="117"/>
      <c r="B147" s="123"/>
      <c r="C147" s="135">
        <f t="shared" si="10"/>
        <v>123</v>
      </c>
      <c r="D147" s="136">
        <v>3227</v>
      </c>
      <c r="E147" s="137" t="s">
        <v>19</v>
      </c>
      <c r="F147" s="137"/>
      <c r="G147" s="138" t="s">
        <v>164</v>
      </c>
      <c r="H147" s="136" t="s">
        <v>32</v>
      </c>
      <c r="I147" s="139">
        <v>1</v>
      </c>
      <c r="J147" s="140">
        <v>134882</v>
      </c>
      <c r="K147" s="141">
        <f t="shared" si="11"/>
        <v>134882</v>
      </c>
      <c r="L147" s="124"/>
      <c r="M147" s="117"/>
    </row>
    <row r="148" spans="1:13" ht="15.75">
      <c r="A148" s="117"/>
      <c r="B148" s="123"/>
      <c r="C148" s="135">
        <f t="shared" si="10"/>
        <v>124</v>
      </c>
      <c r="D148" s="136">
        <v>7537</v>
      </c>
      <c r="E148" s="137" t="s">
        <v>19</v>
      </c>
      <c r="F148" s="137"/>
      <c r="G148" s="138" t="s">
        <v>165</v>
      </c>
      <c r="H148" s="136" t="s">
        <v>36</v>
      </c>
      <c r="I148" s="139">
        <v>1</v>
      </c>
      <c r="J148" s="140">
        <v>1333008</v>
      </c>
      <c r="K148" s="141">
        <f t="shared" si="11"/>
        <v>1333008</v>
      </c>
      <c r="L148" s="124"/>
      <c r="M148" s="117"/>
    </row>
    <row r="149" spans="1:13" ht="15.75">
      <c r="A149" s="117"/>
      <c r="B149" s="123"/>
      <c r="C149" s="135">
        <f t="shared" si="10"/>
        <v>125</v>
      </c>
      <c r="D149" s="136">
        <v>4420</v>
      </c>
      <c r="E149" s="137" t="s">
        <v>19</v>
      </c>
      <c r="F149" s="137"/>
      <c r="G149" s="138" t="s">
        <v>166</v>
      </c>
      <c r="H149" s="136" t="s">
        <v>36</v>
      </c>
      <c r="I149" s="139">
        <v>1</v>
      </c>
      <c r="J149" s="140">
        <v>134259</v>
      </c>
      <c r="K149" s="141">
        <f t="shared" si="11"/>
        <v>134259</v>
      </c>
      <c r="L149" s="124"/>
      <c r="M149" s="117"/>
    </row>
    <row r="150" spans="1:13" ht="15.75">
      <c r="A150" s="117"/>
      <c r="B150" s="123"/>
      <c r="C150" s="135">
        <f t="shared" si="10"/>
        <v>126</v>
      </c>
      <c r="D150" s="136">
        <v>7535</v>
      </c>
      <c r="E150" s="137" t="s">
        <v>19</v>
      </c>
      <c r="F150" s="137"/>
      <c r="G150" s="138" t="s">
        <v>167</v>
      </c>
      <c r="H150" s="136" t="s">
        <v>36</v>
      </c>
      <c r="I150" s="139">
        <v>1</v>
      </c>
      <c r="J150" s="140">
        <v>3586882</v>
      </c>
      <c r="K150" s="141">
        <f t="shared" si="11"/>
        <v>3586882</v>
      </c>
      <c r="L150" s="124"/>
      <c r="M150" s="117"/>
    </row>
    <row r="151" spans="1:13" ht="28.5">
      <c r="A151" s="117"/>
      <c r="B151" s="123"/>
      <c r="C151" s="135">
        <f t="shared" si="10"/>
        <v>127</v>
      </c>
      <c r="D151" s="136">
        <v>3024</v>
      </c>
      <c r="E151" s="137" t="s">
        <v>19</v>
      </c>
      <c r="F151" s="137"/>
      <c r="G151" s="138" t="s">
        <v>168</v>
      </c>
      <c r="H151" s="136" t="s">
        <v>25</v>
      </c>
      <c r="I151" s="139">
        <v>1</v>
      </c>
      <c r="J151" s="140">
        <v>146742</v>
      </c>
      <c r="K151" s="141">
        <f t="shared" si="11"/>
        <v>146742</v>
      </c>
      <c r="L151" s="124"/>
      <c r="M151" s="117"/>
    </row>
    <row r="152" spans="1:13" ht="28.5">
      <c r="A152" s="117"/>
      <c r="B152" s="123"/>
      <c r="C152" s="135">
        <f t="shared" si="10"/>
        <v>128</v>
      </c>
      <c r="D152" s="136">
        <v>5412</v>
      </c>
      <c r="E152" s="137" t="s">
        <v>19</v>
      </c>
      <c r="F152" s="137"/>
      <c r="G152" s="138" t="s">
        <v>53</v>
      </c>
      <c r="H152" s="136" t="s">
        <v>25</v>
      </c>
      <c r="I152" s="139">
        <v>1</v>
      </c>
      <c r="J152" s="140">
        <v>156087</v>
      </c>
      <c r="K152" s="141">
        <f t="shared" si="11"/>
        <v>156087</v>
      </c>
      <c r="L152" s="124"/>
      <c r="M152" s="117"/>
    </row>
    <row r="153" spans="1:13" ht="42.75">
      <c r="A153" s="117"/>
      <c r="B153" s="123"/>
      <c r="C153" s="135">
        <f t="shared" si="10"/>
        <v>129</v>
      </c>
      <c r="D153" s="136">
        <v>5186</v>
      </c>
      <c r="E153" s="137" t="s">
        <v>19</v>
      </c>
      <c r="F153" s="137"/>
      <c r="G153" s="138" t="s">
        <v>169</v>
      </c>
      <c r="H153" s="136" t="s">
        <v>36</v>
      </c>
      <c r="I153" s="139">
        <v>1</v>
      </c>
      <c r="J153" s="140">
        <v>446691</v>
      </c>
      <c r="K153" s="141">
        <f t="shared" si="11"/>
        <v>446691</v>
      </c>
      <c r="L153" s="124"/>
      <c r="M153" s="117"/>
    </row>
    <row r="154" spans="1:13" ht="15.75">
      <c r="A154" s="117"/>
      <c r="B154" s="123"/>
      <c r="C154" s="135">
        <f t="shared" si="10"/>
        <v>130</v>
      </c>
      <c r="D154" s="136">
        <v>4899</v>
      </c>
      <c r="E154" s="137" t="s">
        <v>19</v>
      </c>
      <c r="F154" s="137"/>
      <c r="G154" s="138" t="s">
        <v>170</v>
      </c>
      <c r="H154" s="136" t="s">
        <v>36</v>
      </c>
      <c r="I154" s="139">
        <v>1</v>
      </c>
      <c r="J154" s="140">
        <v>238291</v>
      </c>
      <c r="K154" s="141">
        <f t="shared" si="11"/>
        <v>238291</v>
      </c>
      <c r="L154" s="124"/>
      <c r="M154" s="117"/>
    </row>
    <row r="155" spans="1:13" ht="15.75">
      <c r="A155" s="117"/>
      <c r="B155" s="123"/>
      <c r="C155" s="135">
        <f t="shared" si="10"/>
        <v>131</v>
      </c>
      <c r="D155" s="136">
        <v>3602</v>
      </c>
      <c r="E155" s="137" t="s">
        <v>19</v>
      </c>
      <c r="F155" s="137"/>
      <c r="G155" s="138" t="s">
        <v>171</v>
      </c>
      <c r="H155" s="136" t="s">
        <v>36</v>
      </c>
      <c r="I155" s="139">
        <v>1</v>
      </c>
      <c r="J155" s="140">
        <v>112564</v>
      </c>
      <c r="K155" s="141">
        <f t="shared" si="11"/>
        <v>112564</v>
      </c>
      <c r="L155" s="124"/>
      <c r="M155" s="117"/>
    </row>
    <row r="156" spans="1:13" ht="15.75">
      <c r="A156" s="117"/>
      <c r="B156" s="123"/>
      <c r="C156" s="135">
        <f t="shared" si="10"/>
        <v>132</v>
      </c>
      <c r="D156" s="136">
        <v>3305</v>
      </c>
      <c r="E156" s="137" t="s">
        <v>19</v>
      </c>
      <c r="F156" s="137"/>
      <c r="G156" s="138" t="s">
        <v>172</v>
      </c>
      <c r="H156" s="136" t="s">
        <v>36</v>
      </c>
      <c r="I156" s="139">
        <v>1</v>
      </c>
      <c r="J156" s="140">
        <v>254765</v>
      </c>
      <c r="K156" s="141">
        <f t="shared" si="11"/>
        <v>254765</v>
      </c>
      <c r="L156" s="124"/>
      <c r="M156" s="117"/>
    </row>
    <row r="157" spans="1:13" ht="15.75">
      <c r="A157" s="117"/>
      <c r="B157" s="123"/>
      <c r="C157" s="135">
        <f t="shared" si="10"/>
        <v>133</v>
      </c>
      <c r="D157" s="136">
        <v>4422</v>
      </c>
      <c r="E157" s="137" t="s">
        <v>19</v>
      </c>
      <c r="F157" s="137"/>
      <c r="G157" s="138" t="s">
        <v>173</v>
      </c>
      <c r="H157" s="136" t="s">
        <v>36</v>
      </c>
      <c r="I157" s="139">
        <v>1</v>
      </c>
      <c r="J157" s="140">
        <v>234003</v>
      </c>
      <c r="K157" s="141">
        <f t="shared" si="11"/>
        <v>234003</v>
      </c>
      <c r="L157" s="124"/>
      <c r="M157" s="117"/>
    </row>
    <row r="158" spans="1:13" ht="15.75">
      <c r="A158" s="117"/>
      <c r="B158" s="123"/>
      <c r="C158" s="135">
        <f t="shared" si="10"/>
        <v>134</v>
      </c>
      <c r="D158" s="136">
        <v>3282</v>
      </c>
      <c r="E158" s="137" t="s">
        <v>19</v>
      </c>
      <c r="F158" s="137"/>
      <c r="G158" s="138" t="s">
        <v>174</v>
      </c>
      <c r="H158" s="136" t="s">
        <v>36</v>
      </c>
      <c r="I158" s="139">
        <v>1</v>
      </c>
      <c r="J158" s="140">
        <v>367278</v>
      </c>
      <c r="K158" s="141">
        <f t="shared" si="11"/>
        <v>367278</v>
      </c>
      <c r="L158" s="124"/>
      <c r="M158" s="117"/>
    </row>
    <row r="159" spans="1:13" ht="15.75">
      <c r="A159" s="117"/>
      <c r="B159" s="123"/>
      <c r="C159" s="135">
        <f t="shared" si="10"/>
        <v>135</v>
      </c>
      <c r="D159" s="136">
        <v>3293</v>
      </c>
      <c r="E159" s="137" t="s">
        <v>19</v>
      </c>
      <c r="F159" s="137"/>
      <c r="G159" s="138" t="s">
        <v>175</v>
      </c>
      <c r="H159" s="136" t="s">
        <v>36</v>
      </c>
      <c r="I159" s="139">
        <v>1</v>
      </c>
      <c r="J159" s="140">
        <v>303493</v>
      </c>
      <c r="K159" s="141">
        <f t="shared" si="11"/>
        <v>303493</v>
      </c>
      <c r="L159" s="124"/>
      <c r="M159" s="117"/>
    </row>
    <row r="160" spans="1:13" ht="28.5">
      <c r="A160" s="117"/>
      <c r="B160" s="123"/>
      <c r="C160" s="135">
        <f t="shared" si="10"/>
        <v>136</v>
      </c>
      <c r="D160" s="136">
        <v>4402</v>
      </c>
      <c r="E160" s="137" t="s">
        <v>19</v>
      </c>
      <c r="F160" s="137"/>
      <c r="G160" s="138" t="s">
        <v>176</v>
      </c>
      <c r="H160" s="136" t="s">
        <v>36</v>
      </c>
      <c r="I160" s="139">
        <v>1</v>
      </c>
      <c r="J160" s="140">
        <v>1290967</v>
      </c>
      <c r="K160" s="141">
        <f t="shared" si="11"/>
        <v>1290967</v>
      </c>
      <c r="L160" s="124"/>
      <c r="M160" s="117"/>
    </row>
    <row r="161" spans="1:13" ht="15.75">
      <c r="A161" s="117"/>
      <c r="B161" s="123"/>
      <c r="C161" s="135">
        <f t="shared" si="10"/>
        <v>137</v>
      </c>
      <c r="D161" s="136">
        <v>3239</v>
      </c>
      <c r="E161" s="137" t="s">
        <v>19</v>
      </c>
      <c r="F161" s="137"/>
      <c r="G161" s="138" t="s">
        <v>177</v>
      </c>
      <c r="H161" s="136" t="s">
        <v>32</v>
      </c>
      <c r="I161" s="139">
        <v>1</v>
      </c>
      <c r="J161" s="140">
        <v>38479</v>
      </c>
      <c r="K161" s="141">
        <f t="shared" si="11"/>
        <v>38479</v>
      </c>
      <c r="L161" s="124"/>
      <c r="M161" s="117"/>
    </row>
    <row r="162" spans="1:13" ht="15.75">
      <c r="A162" s="117"/>
      <c r="B162" s="123"/>
      <c r="C162" s="135">
        <f t="shared" si="10"/>
        <v>138</v>
      </c>
      <c r="D162" s="136">
        <v>4262</v>
      </c>
      <c r="E162" s="137" t="s">
        <v>19</v>
      </c>
      <c r="F162" s="137"/>
      <c r="G162" s="138" t="s">
        <v>178</v>
      </c>
      <c r="H162" s="136" t="s">
        <v>25</v>
      </c>
      <c r="I162" s="139">
        <v>1</v>
      </c>
      <c r="J162" s="140">
        <v>6476</v>
      </c>
      <c r="K162" s="141">
        <f t="shared" si="11"/>
        <v>6476</v>
      </c>
      <c r="L162" s="124"/>
      <c r="M162" s="117"/>
    </row>
    <row r="163" spans="1:13" ht="15.75">
      <c r="A163" s="117"/>
      <c r="B163" s="123"/>
      <c r="C163" s="135">
        <f t="shared" si="10"/>
        <v>139</v>
      </c>
      <c r="D163" s="136">
        <v>4138</v>
      </c>
      <c r="E163" s="137" t="s">
        <v>19</v>
      </c>
      <c r="F163" s="137"/>
      <c r="G163" s="138" t="s">
        <v>179</v>
      </c>
      <c r="H163" s="136" t="s">
        <v>36</v>
      </c>
      <c r="I163" s="139">
        <v>1</v>
      </c>
      <c r="J163" s="140">
        <v>214244</v>
      </c>
      <c r="K163" s="141">
        <f t="shared" si="11"/>
        <v>214244</v>
      </c>
      <c r="L163" s="124"/>
      <c r="M163" s="117"/>
    </row>
    <row r="164" spans="1:13" ht="15.75">
      <c r="A164" s="117"/>
      <c r="B164" s="123"/>
      <c r="C164" s="135">
        <f t="shared" si="10"/>
        <v>140</v>
      </c>
      <c r="D164" s="136">
        <v>3687</v>
      </c>
      <c r="E164" s="137" t="s">
        <v>19</v>
      </c>
      <c r="F164" s="137"/>
      <c r="G164" s="138" t="s">
        <v>180</v>
      </c>
      <c r="H164" s="136" t="s">
        <v>36</v>
      </c>
      <c r="I164" s="139">
        <v>1</v>
      </c>
      <c r="J164" s="140">
        <v>267468</v>
      </c>
      <c r="K164" s="141">
        <f t="shared" si="11"/>
        <v>267468</v>
      </c>
      <c r="L164" s="124"/>
      <c r="M164" s="117"/>
    </row>
    <row r="165" spans="1:13" ht="15.75">
      <c r="A165" s="117"/>
      <c r="B165" s="123"/>
      <c r="C165" s="135">
        <f t="shared" si="10"/>
        <v>141</v>
      </c>
      <c r="D165" s="136">
        <v>3601</v>
      </c>
      <c r="E165" s="137" t="s">
        <v>19</v>
      </c>
      <c r="F165" s="137"/>
      <c r="G165" s="138" t="s">
        <v>181</v>
      </c>
      <c r="H165" s="136" t="s">
        <v>36</v>
      </c>
      <c r="I165" s="139">
        <v>1</v>
      </c>
      <c r="J165" s="140">
        <v>78132</v>
      </c>
      <c r="K165" s="141">
        <f t="shared" si="11"/>
        <v>78132</v>
      </c>
      <c r="L165" s="124"/>
      <c r="M165" s="117"/>
    </row>
    <row r="166" spans="1:13" ht="28.5">
      <c r="A166" s="117"/>
      <c r="B166" s="123"/>
      <c r="C166" s="135">
        <f t="shared" si="10"/>
        <v>142</v>
      </c>
      <c r="D166" s="136">
        <v>3325</v>
      </c>
      <c r="E166" s="137" t="s">
        <v>19</v>
      </c>
      <c r="F166" s="137"/>
      <c r="G166" s="138" t="s">
        <v>182</v>
      </c>
      <c r="H166" s="136" t="s">
        <v>36</v>
      </c>
      <c r="I166" s="139">
        <v>1</v>
      </c>
      <c r="J166" s="140">
        <v>3563225</v>
      </c>
      <c r="K166" s="141">
        <f t="shared" si="11"/>
        <v>3563225</v>
      </c>
      <c r="L166" s="124"/>
      <c r="M166" s="117"/>
    </row>
    <row r="167" spans="1:13" ht="15.75">
      <c r="A167" s="117"/>
      <c r="B167" s="123"/>
      <c r="C167" s="135">
        <f t="shared" si="10"/>
        <v>143</v>
      </c>
      <c r="D167" s="136">
        <v>3226</v>
      </c>
      <c r="E167" s="137" t="s">
        <v>19</v>
      </c>
      <c r="F167" s="137"/>
      <c r="G167" s="138" t="s">
        <v>183</v>
      </c>
      <c r="H167" s="136" t="s">
        <v>32</v>
      </c>
      <c r="I167" s="139">
        <v>1</v>
      </c>
      <c r="J167" s="140">
        <v>64188</v>
      </c>
      <c r="K167" s="141">
        <f t="shared" si="11"/>
        <v>64188</v>
      </c>
      <c r="L167" s="124"/>
      <c r="M167" s="117"/>
    </row>
    <row r="168" spans="1:13" ht="42.75">
      <c r="A168" s="117"/>
      <c r="B168" s="123"/>
      <c r="C168" s="135">
        <f t="shared" si="10"/>
        <v>144</v>
      </c>
      <c r="D168" s="136">
        <v>3017</v>
      </c>
      <c r="E168" s="137" t="s">
        <v>19</v>
      </c>
      <c r="F168" s="137"/>
      <c r="G168" s="138" t="s">
        <v>26</v>
      </c>
      <c r="H168" s="136" t="s">
        <v>25</v>
      </c>
      <c r="I168" s="139">
        <v>1</v>
      </c>
      <c r="J168" s="140">
        <v>45930</v>
      </c>
      <c r="K168" s="141">
        <f t="shared" si="11"/>
        <v>45930</v>
      </c>
      <c r="L168" s="124"/>
      <c r="M168" s="117"/>
    </row>
    <row r="169" spans="1:13" ht="16.5" thickBot="1">
      <c r="A169" s="117"/>
      <c r="B169" s="123"/>
      <c r="C169" s="142" t="s">
        <v>22</v>
      </c>
      <c r="D169" s="156"/>
      <c r="E169" s="137" t="s">
        <v>19</v>
      </c>
      <c r="F169" s="157"/>
      <c r="G169" s="158"/>
      <c r="H169" s="156"/>
      <c r="I169" s="146"/>
      <c r="J169" s="159"/>
      <c r="K169" s="160">
        <f>SUM(K142:K168)</f>
        <v>15199925</v>
      </c>
      <c r="L169" s="124"/>
      <c r="M169" s="117"/>
    </row>
    <row r="170" spans="1:13" ht="16.5" thickBot="1">
      <c r="A170" s="117"/>
      <c r="B170" s="123"/>
      <c r="C170" s="132" t="s">
        <v>184</v>
      </c>
      <c r="D170" s="133"/>
      <c r="E170" s="149"/>
      <c r="F170" s="149"/>
      <c r="G170" s="133"/>
      <c r="H170" s="133"/>
      <c r="I170" s="133"/>
      <c r="J170" s="133"/>
      <c r="K170" s="134"/>
      <c r="L170" s="124"/>
      <c r="M170" s="117"/>
    </row>
    <row r="171" spans="1:13" ht="114">
      <c r="A171" s="117"/>
      <c r="B171" s="123"/>
      <c r="C171" s="135">
        <f>C168+1</f>
        <v>145</v>
      </c>
      <c r="D171" s="136">
        <v>8006</v>
      </c>
      <c r="E171" s="137" t="s">
        <v>19</v>
      </c>
      <c r="F171" s="137"/>
      <c r="G171" s="138" t="s">
        <v>185</v>
      </c>
      <c r="H171" s="136" t="s">
        <v>32</v>
      </c>
      <c r="I171" s="139">
        <v>1</v>
      </c>
      <c r="J171" s="140">
        <v>2471724</v>
      </c>
      <c r="K171" s="141">
        <f>ROUND(I171*J171,0)</f>
        <v>2471724</v>
      </c>
      <c r="L171" s="124"/>
      <c r="M171" s="117"/>
    </row>
    <row r="172" spans="1:13" ht="114">
      <c r="A172" s="117"/>
      <c r="B172" s="123"/>
      <c r="C172" s="135">
        <f t="shared" ref="C172:C216" si="12">C171+1</f>
        <v>146</v>
      </c>
      <c r="D172" s="136">
        <v>8002</v>
      </c>
      <c r="E172" s="137" t="s">
        <v>19</v>
      </c>
      <c r="F172" s="137"/>
      <c r="G172" s="138" t="s">
        <v>186</v>
      </c>
      <c r="H172" s="136" t="s">
        <v>32</v>
      </c>
      <c r="I172" s="139">
        <v>1</v>
      </c>
      <c r="J172" s="140">
        <v>1511570</v>
      </c>
      <c r="K172" s="141">
        <f>ROUND(I172*J172,0)</f>
        <v>1511570</v>
      </c>
      <c r="L172" s="124"/>
      <c r="M172" s="117"/>
    </row>
    <row r="173" spans="1:13" ht="114">
      <c r="A173" s="117"/>
      <c r="B173" s="123"/>
      <c r="C173" s="135">
        <f t="shared" si="12"/>
        <v>147</v>
      </c>
      <c r="D173" s="136">
        <v>8007</v>
      </c>
      <c r="E173" s="137" t="s">
        <v>19</v>
      </c>
      <c r="F173" s="137"/>
      <c r="G173" s="138" t="s">
        <v>187</v>
      </c>
      <c r="H173" s="136" t="s">
        <v>32</v>
      </c>
      <c r="I173" s="139">
        <v>1</v>
      </c>
      <c r="J173" s="140">
        <v>3036463</v>
      </c>
      <c r="K173" s="141">
        <f>ROUND(I173*J173,0)</f>
        <v>3036463</v>
      </c>
      <c r="L173" s="124"/>
      <c r="M173" s="117"/>
    </row>
    <row r="174" spans="1:13" ht="114">
      <c r="A174" s="117"/>
      <c r="B174" s="123"/>
      <c r="C174" s="135">
        <f t="shared" si="12"/>
        <v>148</v>
      </c>
      <c r="D174" s="136">
        <v>8003</v>
      </c>
      <c r="E174" s="137" t="s">
        <v>19</v>
      </c>
      <c r="F174" s="137"/>
      <c r="G174" s="138" t="s">
        <v>188</v>
      </c>
      <c r="H174" s="136" t="s">
        <v>32</v>
      </c>
      <c r="I174" s="139">
        <v>1</v>
      </c>
      <c r="J174" s="140">
        <v>1669022</v>
      </c>
      <c r="K174" s="141">
        <f t="shared" ref="K174:K216" si="13">ROUND(I174*J174,0)</f>
        <v>1669022</v>
      </c>
      <c r="L174" s="124"/>
      <c r="M174" s="117"/>
    </row>
    <row r="175" spans="1:13" ht="114">
      <c r="A175" s="117"/>
      <c r="B175" s="123"/>
      <c r="C175" s="135">
        <f t="shared" si="12"/>
        <v>149</v>
      </c>
      <c r="D175" s="136">
        <v>8008</v>
      </c>
      <c r="E175" s="137" t="s">
        <v>19</v>
      </c>
      <c r="F175" s="137"/>
      <c r="G175" s="138" t="s">
        <v>189</v>
      </c>
      <c r="H175" s="136" t="s">
        <v>32</v>
      </c>
      <c r="I175" s="139">
        <v>1</v>
      </c>
      <c r="J175" s="140">
        <v>3371550</v>
      </c>
      <c r="K175" s="141">
        <f t="shared" si="13"/>
        <v>3371550</v>
      </c>
      <c r="L175" s="124"/>
      <c r="M175" s="117"/>
    </row>
    <row r="176" spans="1:13" ht="114">
      <c r="A176" s="117"/>
      <c r="B176" s="123"/>
      <c r="C176" s="135">
        <f t="shared" si="12"/>
        <v>150</v>
      </c>
      <c r="D176" s="136">
        <v>8004</v>
      </c>
      <c r="E176" s="137" t="s">
        <v>19</v>
      </c>
      <c r="F176" s="137"/>
      <c r="G176" s="138" t="s">
        <v>190</v>
      </c>
      <c r="H176" s="136" t="s">
        <v>32</v>
      </c>
      <c r="I176" s="139">
        <v>1</v>
      </c>
      <c r="J176" s="140">
        <v>1983270</v>
      </c>
      <c r="K176" s="141">
        <f t="shared" si="13"/>
        <v>1983270</v>
      </c>
      <c r="L176" s="124"/>
      <c r="M176" s="117"/>
    </row>
    <row r="177" spans="1:13" ht="114">
      <c r="A177" s="117"/>
      <c r="B177" s="123"/>
      <c r="C177" s="135">
        <f t="shared" si="12"/>
        <v>151</v>
      </c>
      <c r="D177" s="136">
        <v>8001</v>
      </c>
      <c r="E177" s="137" t="s">
        <v>19</v>
      </c>
      <c r="F177" s="137"/>
      <c r="G177" s="138" t="s">
        <v>191</v>
      </c>
      <c r="H177" s="136" t="s">
        <v>32</v>
      </c>
      <c r="I177" s="139">
        <v>1</v>
      </c>
      <c r="J177" s="140">
        <v>1437451</v>
      </c>
      <c r="K177" s="141">
        <f t="shared" si="13"/>
        <v>1437451</v>
      </c>
      <c r="L177" s="124"/>
      <c r="M177" s="117"/>
    </row>
    <row r="178" spans="1:13" ht="114">
      <c r="A178" s="117"/>
      <c r="B178" s="123"/>
      <c r="C178" s="135">
        <f t="shared" si="12"/>
        <v>152</v>
      </c>
      <c r="D178" s="136">
        <v>8005</v>
      </c>
      <c r="E178" s="137" t="s">
        <v>19</v>
      </c>
      <c r="F178" s="137"/>
      <c r="G178" s="138" t="s">
        <v>192</v>
      </c>
      <c r="H178" s="136" t="s">
        <v>32</v>
      </c>
      <c r="I178" s="139">
        <v>1</v>
      </c>
      <c r="J178" s="140">
        <v>2264802</v>
      </c>
      <c r="K178" s="141">
        <f t="shared" si="13"/>
        <v>2264802</v>
      </c>
      <c r="L178" s="124"/>
      <c r="M178" s="117"/>
    </row>
    <row r="179" spans="1:13" ht="15.75">
      <c r="A179" s="117"/>
      <c r="B179" s="123"/>
      <c r="C179" s="135">
        <f t="shared" si="12"/>
        <v>153</v>
      </c>
      <c r="D179" s="136">
        <v>7888</v>
      </c>
      <c r="E179" s="137" t="s">
        <v>19</v>
      </c>
      <c r="F179" s="137"/>
      <c r="G179" s="138" t="s">
        <v>193</v>
      </c>
      <c r="H179" s="136" t="s">
        <v>36</v>
      </c>
      <c r="I179" s="139">
        <v>1</v>
      </c>
      <c r="J179" s="140">
        <v>243089</v>
      </c>
      <c r="K179" s="141">
        <f t="shared" si="13"/>
        <v>243089</v>
      </c>
      <c r="L179" s="124"/>
      <c r="M179" s="117"/>
    </row>
    <row r="180" spans="1:13" ht="28.5">
      <c r="A180" s="117"/>
      <c r="B180" s="123"/>
      <c r="C180" s="135">
        <f t="shared" si="12"/>
        <v>154</v>
      </c>
      <c r="D180" s="136">
        <v>6161</v>
      </c>
      <c r="E180" s="137" t="s">
        <v>19</v>
      </c>
      <c r="F180" s="137"/>
      <c r="G180" s="138" t="s">
        <v>194</v>
      </c>
      <c r="H180" s="136" t="s">
        <v>32</v>
      </c>
      <c r="I180" s="139">
        <v>1</v>
      </c>
      <c r="J180" s="140">
        <v>14097</v>
      </c>
      <c r="K180" s="141">
        <f t="shared" si="13"/>
        <v>14097</v>
      </c>
      <c r="L180" s="124"/>
      <c r="M180" s="117"/>
    </row>
    <row r="181" spans="1:13" ht="28.5">
      <c r="A181" s="117"/>
      <c r="B181" s="123"/>
      <c r="C181" s="135">
        <f t="shared" si="12"/>
        <v>155</v>
      </c>
      <c r="D181" s="136">
        <v>5891</v>
      </c>
      <c r="E181" s="137" t="s">
        <v>19</v>
      </c>
      <c r="F181" s="137"/>
      <c r="G181" s="138" t="s">
        <v>195</v>
      </c>
      <c r="H181" s="136" t="s">
        <v>25</v>
      </c>
      <c r="I181" s="139">
        <v>1</v>
      </c>
      <c r="J181" s="140">
        <v>3190</v>
      </c>
      <c r="K181" s="141">
        <f t="shared" si="13"/>
        <v>3190</v>
      </c>
      <c r="L181" s="124"/>
      <c r="M181" s="117"/>
    </row>
    <row r="182" spans="1:13" ht="28.5">
      <c r="A182" s="117"/>
      <c r="B182" s="123"/>
      <c r="C182" s="135">
        <f t="shared" si="12"/>
        <v>156</v>
      </c>
      <c r="D182" s="136">
        <v>4908</v>
      </c>
      <c r="E182" s="137" t="s">
        <v>19</v>
      </c>
      <c r="F182" s="137"/>
      <c r="G182" s="138" t="s">
        <v>62</v>
      </c>
      <c r="H182" s="136" t="s">
        <v>25</v>
      </c>
      <c r="I182" s="139">
        <v>1</v>
      </c>
      <c r="J182" s="140">
        <v>109151</v>
      </c>
      <c r="K182" s="141">
        <f t="shared" si="13"/>
        <v>109151</v>
      </c>
      <c r="L182" s="124"/>
      <c r="M182" s="117"/>
    </row>
    <row r="183" spans="1:13" ht="28.5">
      <c r="A183" s="117"/>
      <c r="B183" s="123"/>
      <c r="C183" s="135">
        <f t="shared" si="12"/>
        <v>157</v>
      </c>
      <c r="D183" s="136">
        <v>3044</v>
      </c>
      <c r="E183" s="137" t="s">
        <v>19</v>
      </c>
      <c r="F183" s="137"/>
      <c r="G183" s="138" t="s">
        <v>196</v>
      </c>
      <c r="H183" s="136" t="s">
        <v>32</v>
      </c>
      <c r="I183" s="139">
        <v>1</v>
      </c>
      <c r="J183" s="140">
        <v>134508</v>
      </c>
      <c r="K183" s="141">
        <f t="shared" si="13"/>
        <v>134508</v>
      </c>
      <c r="L183" s="124"/>
      <c r="M183" s="117"/>
    </row>
    <row r="184" spans="1:13" ht="15.75">
      <c r="A184" s="117"/>
      <c r="B184" s="123"/>
      <c r="C184" s="135">
        <f t="shared" si="12"/>
        <v>158</v>
      </c>
      <c r="D184" s="136">
        <v>4606</v>
      </c>
      <c r="E184" s="137" t="s">
        <v>19</v>
      </c>
      <c r="F184" s="137"/>
      <c r="G184" s="138" t="s">
        <v>197</v>
      </c>
      <c r="H184" s="136" t="s">
        <v>21</v>
      </c>
      <c r="I184" s="139">
        <v>1</v>
      </c>
      <c r="J184" s="140">
        <v>27223</v>
      </c>
      <c r="K184" s="141">
        <f t="shared" si="13"/>
        <v>27223</v>
      </c>
      <c r="L184" s="124"/>
      <c r="M184" s="117"/>
    </row>
    <row r="185" spans="1:13" ht="57">
      <c r="A185" s="117"/>
      <c r="B185" s="123"/>
      <c r="C185" s="135">
        <f t="shared" si="12"/>
        <v>159</v>
      </c>
      <c r="D185" s="136">
        <v>8643</v>
      </c>
      <c r="E185" s="137" t="s">
        <v>19</v>
      </c>
      <c r="F185" s="137"/>
      <c r="G185" s="138" t="s">
        <v>198</v>
      </c>
      <c r="H185" s="136" t="s">
        <v>199</v>
      </c>
      <c r="I185" s="139">
        <v>1</v>
      </c>
      <c r="J185" s="140">
        <v>50522</v>
      </c>
      <c r="K185" s="141">
        <f t="shared" si="13"/>
        <v>50522</v>
      </c>
      <c r="L185" s="124"/>
      <c r="M185" s="117"/>
    </row>
    <row r="186" spans="1:13" ht="15.75">
      <c r="A186" s="117"/>
      <c r="B186" s="123"/>
      <c r="C186" s="135">
        <f t="shared" si="12"/>
        <v>160</v>
      </c>
      <c r="D186" s="136">
        <v>8350</v>
      </c>
      <c r="E186" s="137" t="s">
        <v>19</v>
      </c>
      <c r="F186" s="137"/>
      <c r="G186" s="138" t="s">
        <v>200</v>
      </c>
      <c r="H186" s="136" t="s">
        <v>36</v>
      </c>
      <c r="I186" s="139">
        <v>1</v>
      </c>
      <c r="J186" s="140">
        <v>225493</v>
      </c>
      <c r="K186" s="141">
        <f t="shared" si="13"/>
        <v>225493</v>
      </c>
      <c r="L186" s="124"/>
      <c r="M186" s="117"/>
    </row>
    <row r="187" spans="1:13" ht="28.5">
      <c r="A187" s="117"/>
      <c r="B187" s="123"/>
      <c r="C187" s="135">
        <f t="shared" si="12"/>
        <v>161</v>
      </c>
      <c r="D187" s="136">
        <v>6185</v>
      </c>
      <c r="E187" s="137" t="s">
        <v>19</v>
      </c>
      <c r="F187" s="137"/>
      <c r="G187" s="138" t="s">
        <v>201</v>
      </c>
      <c r="H187" s="136" t="s">
        <v>36</v>
      </c>
      <c r="I187" s="139">
        <v>1</v>
      </c>
      <c r="J187" s="140">
        <v>841133</v>
      </c>
      <c r="K187" s="141">
        <f t="shared" si="13"/>
        <v>841133</v>
      </c>
      <c r="L187" s="124"/>
      <c r="M187" s="117"/>
    </row>
    <row r="188" spans="1:13" ht="28.5">
      <c r="A188" s="117"/>
      <c r="B188" s="123"/>
      <c r="C188" s="135">
        <f t="shared" si="12"/>
        <v>162</v>
      </c>
      <c r="D188" s="136">
        <v>3924</v>
      </c>
      <c r="E188" s="137" t="s">
        <v>19</v>
      </c>
      <c r="F188" s="137"/>
      <c r="G188" s="138" t="s">
        <v>202</v>
      </c>
      <c r="H188" s="136" t="s">
        <v>32</v>
      </c>
      <c r="I188" s="139">
        <v>1</v>
      </c>
      <c r="J188" s="140">
        <v>2813246</v>
      </c>
      <c r="K188" s="141">
        <f t="shared" si="13"/>
        <v>2813246</v>
      </c>
      <c r="L188" s="124"/>
      <c r="M188" s="117"/>
    </row>
    <row r="189" spans="1:13" ht="28.5">
      <c r="A189" s="117"/>
      <c r="B189" s="123"/>
      <c r="C189" s="135">
        <f t="shared" si="12"/>
        <v>163</v>
      </c>
      <c r="D189" s="136">
        <v>5412</v>
      </c>
      <c r="E189" s="137" t="s">
        <v>19</v>
      </c>
      <c r="F189" s="137"/>
      <c r="G189" s="138" t="s">
        <v>53</v>
      </c>
      <c r="H189" s="136" t="s">
        <v>25</v>
      </c>
      <c r="I189" s="139">
        <v>1</v>
      </c>
      <c r="J189" s="140">
        <v>156087</v>
      </c>
      <c r="K189" s="141">
        <f t="shared" si="13"/>
        <v>156087</v>
      </c>
      <c r="L189" s="124"/>
      <c r="M189" s="117"/>
    </row>
    <row r="190" spans="1:13" ht="15.75">
      <c r="A190" s="117"/>
      <c r="B190" s="123"/>
      <c r="C190" s="135">
        <f t="shared" si="12"/>
        <v>164</v>
      </c>
      <c r="D190" s="136">
        <v>3723</v>
      </c>
      <c r="E190" s="137" t="s">
        <v>19</v>
      </c>
      <c r="F190" s="137"/>
      <c r="G190" s="138" t="s">
        <v>203</v>
      </c>
      <c r="H190" s="136" t="s">
        <v>36</v>
      </c>
      <c r="I190" s="139">
        <v>1</v>
      </c>
      <c r="J190" s="140">
        <v>107902</v>
      </c>
      <c r="K190" s="141">
        <f t="shared" si="13"/>
        <v>107902</v>
      </c>
      <c r="L190" s="124"/>
      <c r="M190" s="117"/>
    </row>
    <row r="191" spans="1:13" ht="28.5">
      <c r="A191" s="117"/>
      <c r="B191" s="123"/>
      <c r="C191" s="135">
        <f t="shared" si="12"/>
        <v>165</v>
      </c>
      <c r="D191" s="136">
        <v>3724</v>
      </c>
      <c r="E191" s="137" t="s">
        <v>19</v>
      </c>
      <c r="F191" s="137"/>
      <c r="G191" s="138" t="s">
        <v>204</v>
      </c>
      <c r="H191" s="136" t="s">
        <v>36</v>
      </c>
      <c r="I191" s="139">
        <v>1</v>
      </c>
      <c r="J191" s="140">
        <v>107902</v>
      </c>
      <c r="K191" s="141">
        <f t="shared" si="13"/>
        <v>107902</v>
      </c>
      <c r="L191" s="124"/>
      <c r="M191" s="117"/>
    </row>
    <row r="192" spans="1:13" ht="15.75">
      <c r="A192" s="117"/>
      <c r="B192" s="123"/>
      <c r="C192" s="135">
        <f t="shared" si="12"/>
        <v>166</v>
      </c>
      <c r="D192" s="136">
        <v>4144</v>
      </c>
      <c r="E192" s="137" t="s">
        <v>19</v>
      </c>
      <c r="F192" s="137"/>
      <c r="G192" s="138" t="s">
        <v>205</v>
      </c>
      <c r="H192" s="136" t="s">
        <v>32</v>
      </c>
      <c r="I192" s="139">
        <v>1</v>
      </c>
      <c r="J192" s="140">
        <v>100616</v>
      </c>
      <c r="K192" s="141">
        <f t="shared" si="13"/>
        <v>100616</v>
      </c>
      <c r="L192" s="124"/>
      <c r="M192" s="117"/>
    </row>
    <row r="193" spans="1:13" ht="28.5">
      <c r="A193" s="117"/>
      <c r="B193" s="123"/>
      <c r="C193" s="135">
        <f t="shared" si="12"/>
        <v>167</v>
      </c>
      <c r="D193" s="136">
        <v>4792</v>
      </c>
      <c r="E193" s="137" t="s">
        <v>19</v>
      </c>
      <c r="F193" s="137"/>
      <c r="G193" s="138" t="s">
        <v>206</v>
      </c>
      <c r="H193" s="136" t="s">
        <v>25</v>
      </c>
      <c r="I193" s="139">
        <v>1</v>
      </c>
      <c r="J193" s="140">
        <v>102545</v>
      </c>
      <c r="K193" s="141">
        <f t="shared" si="13"/>
        <v>102545</v>
      </c>
      <c r="L193" s="124"/>
      <c r="M193" s="117"/>
    </row>
    <row r="194" spans="1:13" ht="15.75">
      <c r="A194" s="117"/>
      <c r="B194" s="123"/>
      <c r="C194" s="135">
        <f t="shared" si="12"/>
        <v>168</v>
      </c>
      <c r="D194" s="136">
        <v>3776</v>
      </c>
      <c r="E194" s="137" t="s">
        <v>19</v>
      </c>
      <c r="F194" s="137"/>
      <c r="G194" s="138" t="s">
        <v>207</v>
      </c>
      <c r="H194" s="136" t="s">
        <v>21</v>
      </c>
      <c r="I194" s="139">
        <v>1</v>
      </c>
      <c r="J194" s="140">
        <v>48757</v>
      </c>
      <c r="K194" s="141">
        <f t="shared" si="13"/>
        <v>48757</v>
      </c>
      <c r="L194" s="124"/>
      <c r="M194" s="117"/>
    </row>
    <row r="195" spans="1:13" ht="28.5">
      <c r="A195" s="117"/>
      <c r="B195" s="123"/>
      <c r="C195" s="135">
        <f t="shared" si="12"/>
        <v>169</v>
      </c>
      <c r="D195" s="136">
        <v>3922</v>
      </c>
      <c r="E195" s="137" t="s">
        <v>19</v>
      </c>
      <c r="F195" s="137"/>
      <c r="G195" s="138" t="s">
        <v>208</v>
      </c>
      <c r="H195" s="136" t="s">
        <v>32</v>
      </c>
      <c r="I195" s="139">
        <v>1</v>
      </c>
      <c r="J195" s="140">
        <v>1542886</v>
      </c>
      <c r="K195" s="141">
        <f t="shared" si="13"/>
        <v>1542886</v>
      </c>
      <c r="L195" s="124"/>
      <c r="M195" s="117"/>
    </row>
    <row r="196" spans="1:13" ht="15.75">
      <c r="A196" s="117"/>
      <c r="B196" s="123"/>
      <c r="C196" s="135">
        <f t="shared" si="12"/>
        <v>170</v>
      </c>
      <c r="D196" s="136">
        <v>4266</v>
      </c>
      <c r="E196" s="137" t="s">
        <v>19</v>
      </c>
      <c r="F196" s="137"/>
      <c r="G196" s="138" t="s">
        <v>209</v>
      </c>
      <c r="H196" s="136" t="s">
        <v>25</v>
      </c>
      <c r="I196" s="139">
        <v>1</v>
      </c>
      <c r="J196" s="140">
        <v>62691</v>
      </c>
      <c r="K196" s="141">
        <f t="shared" si="13"/>
        <v>62691</v>
      </c>
      <c r="L196" s="124"/>
      <c r="M196" s="117"/>
    </row>
    <row r="197" spans="1:13" ht="28.5">
      <c r="A197" s="117"/>
      <c r="B197" s="123"/>
      <c r="C197" s="135">
        <f t="shared" si="12"/>
        <v>171</v>
      </c>
      <c r="D197" s="136">
        <v>3920</v>
      </c>
      <c r="E197" s="137" t="s">
        <v>19</v>
      </c>
      <c r="F197" s="137"/>
      <c r="G197" s="138" t="s">
        <v>210</v>
      </c>
      <c r="H197" s="136" t="s">
        <v>32</v>
      </c>
      <c r="I197" s="139">
        <v>1</v>
      </c>
      <c r="J197" s="140">
        <v>939035</v>
      </c>
      <c r="K197" s="141">
        <f t="shared" si="13"/>
        <v>939035</v>
      </c>
      <c r="L197" s="124"/>
      <c r="M197" s="117"/>
    </row>
    <row r="198" spans="1:13" ht="15.75">
      <c r="A198" s="117"/>
      <c r="B198" s="123"/>
      <c r="C198" s="135">
        <f t="shared" si="12"/>
        <v>172</v>
      </c>
      <c r="D198" s="136">
        <v>4262</v>
      </c>
      <c r="E198" s="137" t="s">
        <v>19</v>
      </c>
      <c r="F198" s="137"/>
      <c r="G198" s="138" t="s">
        <v>178</v>
      </c>
      <c r="H198" s="136" t="s">
        <v>25</v>
      </c>
      <c r="I198" s="139">
        <v>1</v>
      </c>
      <c r="J198" s="140">
        <v>6476</v>
      </c>
      <c r="K198" s="141">
        <f t="shared" si="13"/>
        <v>6476</v>
      </c>
      <c r="L198" s="124"/>
      <c r="M198" s="117"/>
    </row>
    <row r="199" spans="1:13" ht="28.5">
      <c r="A199" s="117"/>
      <c r="B199" s="123"/>
      <c r="C199" s="135">
        <f t="shared" si="12"/>
        <v>173</v>
      </c>
      <c r="D199" s="136">
        <v>3881</v>
      </c>
      <c r="E199" s="137" t="s">
        <v>19</v>
      </c>
      <c r="F199" s="137"/>
      <c r="G199" s="138" t="s">
        <v>211</v>
      </c>
      <c r="H199" s="136" t="s">
        <v>36</v>
      </c>
      <c r="I199" s="139">
        <v>1</v>
      </c>
      <c r="J199" s="140">
        <v>464516</v>
      </c>
      <c r="K199" s="141">
        <f t="shared" si="13"/>
        <v>464516</v>
      </c>
      <c r="L199" s="124"/>
      <c r="M199" s="117"/>
    </row>
    <row r="200" spans="1:13" ht="28.5">
      <c r="A200" s="117"/>
      <c r="B200" s="123"/>
      <c r="C200" s="135">
        <f t="shared" si="12"/>
        <v>174</v>
      </c>
      <c r="D200" s="136">
        <v>4158</v>
      </c>
      <c r="E200" s="137" t="s">
        <v>19</v>
      </c>
      <c r="F200" s="137"/>
      <c r="G200" s="138" t="s">
        <v>212</v>
      </c>
      <c r="H200" s="136" t="s">
        <v>25</v>
      </c>
      <c r="I200" s="139">
        <v>1</v>
      </c>
      <c r="J200" s="140">
        <v>190944</v>
      </c>
      <c r="K200" s="141">
        <f t="shared" si="13"/>
        <v>190944</v>
      </c>
      <c r="L200" s="124"/>
      <c r="M200" s="117"/>
    </row>
    <row r="201" spans="1:13" ht="28.5">
      <c r="A201" s="117"/>
      <c r="B201" s="123"/>
      <c r="C201" s="135">
        <f t="shared" si="12"/>
        <v>175</v>
      </c>
      <c r="D201" s="136">
        <v>3880</v>
      </c>
      <c r="E201" s="137" t="s">
        <v>19</v>
      </c>
      <c r="F201" s="137"/>
      <c r="G201" s="138" t="s">
        <v>213</v>
      </c>
      <c r="H201" s="136" t="s">
        <v>36</v>
      </c>
      <c r="I201" s="139">
        <v>1</v>
      </c>
      <c r="J201" s="140">
        <v>724338</v>
      </c>
      <c r="K201" s="141">
        <f t="shared" si="13"/>
        <v>724338</v>
      </c>
      <c r="L201" s="124"/>
      <c r="M201" s="117"/>
    </row>
    <row r="202" spans="1:13" ht="15.75">
      <c r="A202" s="117"/>
      <c r="B202" s="123"/>
      <c r="C202" s="135">
        <f t="shared" si="12"/>
        <v>176</v>
      </c>
      <c r="D202" s="136">
        <v>3879</v>
      </c>
      <c r="E202" s="137" t="s">
        <v>19</v>
      </c>
      <c r="F202" s="137"/>
      <c r="G202" s="138" t="s">
        <v>214</v>
      </c>
      <c r="H202" s="136" t="s">
        <v>36</v>
      </c>
      <c r="I202" s="139">
        <v>1</v>
      </c>
      <c r="J202" s="140">
        <v>1263294</v>
      </c>
      <c r="K202" s="141">
        <f t="shared" si="13"/>
        <v>1263294</v>
      </c>
      <c r="L202" s="124"/>
      <c r="M202" s="117"/>
    </row>
    <row r="203" spans="1:13" ht="28.5">
      <c r="A203" s="117"/>
      <c r="B203" s="123"/>
      <c r="C203" s="135">
        <f t="shared" si="12"/>
        <v>177</v>
      </c>
      <c r="D203" s="136">
        <v>3878</v>
      </c>
      <c r="E203" s="137" t="s">
        <v>19</v>
      </c>
      <c r="F203" s="137"/>
      <c r="G203" s="138" t="s">
        <v>215</v>
      </c>
      <c r="H203" s="136" t="s">
        <v>36</v>
      </c>
      <c r="I203" s="139">
        <v>1</v>
      </c>
      <c r="J203" s="140">
        <v>1678628</v>
      </c>
      <c r="K203" s="141">
        <f t="shared" si="13"/>
        <v>1678628</v>
      </c>
      <c r="L203" s="124"/>
      <c r="M203" s="117"/>
    </row>
    <row r="204" spans="1:13" ht="28.5">
      <c r="A204" s="117"/>
      <c r="B204" s="123"/>
      <c r="C204" s="135">
        <f t="shared" si="12"/>
        <v>178</v>
      </c>
      <c r="D204" s="136">
        <v>3779</v>
      </c>
      <c r="E204" s="137" t="s">
        <v>19</v>
      </c>
      <c r="F204" s="137"/>
      <c r="G204" s="138" t="s">
        <v>216</v>
      </c>
      <c r="H204" s="136" t="s">
        <v>36</v>
      </c>
      <c r="I204" s="139">
        <v>1</v>
      </c>
      <c r="J204" s="140">
        <v>535703</v>
      </c>
      <c r="K204" s="141">
        <f t="shared" si="13"/>
        <v>535703</v>
      </c>
      <c r="L204" s="124"/>
      <c r="M204" s="117"/>
    </row>
    <row r="205" spans="1:13" ht="28.5">
      <c r="A205" s="117"/>
      <c r="B205" s="123"/>
      <c r="C205" s="135">
        <f t="shared" si="12"/>
        <v>179</v>
      </c>
      <c r="D205" s="136">
        <v>3716</v>
      </c>
      <c r="E205" s="137" t="s">
        <v>19</v>
      </c>
      <c r="F205" s="137"/>
      <c r="G205" s="138" t="s">
        <v>217</v>
      </c>
      <c r="H205" s="136" t="s">
        <v>36</v>
      </c>
      <c r="I205" s="139">
        <v>1</v>
      </c>
      <c r="J205" s="140">
        <v>1372107</v>
      </c>
      <c r="K205" s="141">
        <f t="shared" si="13"/>
        <v>1372107</v>
      </c>
      <c r="L205" s="124"/>
      <c r="M205" s="117"/>
    </row>
    <row r="206" spans="1:13" ht="28.5">
      <c r="A206" s="117"/>
      <c r="B206" s="123"/>
      <c r="C206" s="135">
        <f t="shared" si="12"/>
        <v>180</v>
      </c>
      <c r="D206" s="136">
        <v>3471</v>
      </c>
      <c r="E206" s="137" t="s">
        <v>19</v>
      </c>
      <c r="F206" s="137"/>
      <c r="G206" s="138" t="s">
        <v>218</v>
      </c>
      <c r="H206" s="136" t="s">
        <v>32</v>
      </c>
      <c r="I206" s="139">
        <v>1</v>
      </c>
      <c r="J206" s="140">
        <v>764552</v>
      </c>
      <c r="K206" s="141">
        <f t="shared" si="13"/>
        <v>764552</v>
      </c>
      <c r="L206" s="124"/>
      <c r="M206" s="117"/>
    </row>
    <row r="207" spans="1:13" ht="28.5">
      <c r="A207" s="117"/>
      <c r="B207" s="123"/>
      <c r="C207" s="135">
        <f t="shared" si="12"/>
        <v>181</v>
      </c>
      <c r="D207" s="136">
        <v>3436</v>
      </c>
      <c r="E207" s="137" t="s">
        <v>19</v>
      </c>
      <c r="F207" s="137"/>
      <c r="G207" s="138" t="s">
        <v>219</v>
      </c>
      <c r="H207" s="136" t="s">
        <v>25</v>
      </c>
      <c r="I207" s="139">
        <v>1</v>
      </c>
      <c r="J207" s="140">
        <v>121277</v>
      </c>
      <c r="K207" s="141">
        <f t="shared" si="13"/>
        <v>121277</v>
      </c>
      <c r="L207" s="124"/>
      <c r="M207" s="117"/>
    </row>
    <row r="208" spans="1:13" ht="15.75">
      <c r="A208" s="117"/>
      <c r="B208" s="123"/>
      <c r="C208" s="135">
        <f t="shared" si="12"/>
        <v>182</v>
      </c>
      <c r="D208" s="136">
        <v>3229</v>
      </c>
      <c r="E208" s="137" t="s">
        <v>19</v>
      </c>
      <c r="F208" s="137"/>
      <c r="G208" s="138" t="s">
        <v>220</v>
      </c>
      <c r="H208" s="136" t="s">
        <v>32</v>
      </c>
      <c r="I208" s="139">
        <v>1</v>
      </c>
      <c r="J208" s="140">
        <v>346906</v>
      </c>
      <c r="K208" s="141">
        <f t="shared" si="13"/>
        <v>346906</v>
      </c>
      <c r="L208" s="124"/>
      <c r="M208" s="117"/>
    </row>
    <row r="209" spans="1:13" ht="28.5">
      <c r="A209" s="117"/>
      <c r="B209" s="123"/>
      <c r="C209" s="135">
        <f t="shared" si="12"/>
        <v>183</v>
      </c>
      <c r="D209" s="136">
        <v>3050</v>
      </c>
      <c r="E209" s="137" t="s">
        <v>19</v>
      </c>
      <c r="F209" s="137"/>
      <c r="G209" s="138" t="s">
        <v>221</v>
      </c>
      <c r="H209" s="136" t="s">
        <v>25</v>
      </c>
      <c r="I209" s="139">
        <v>1</v>
      </c>
      <c r="J209" s="140">
        <v>40671</v>
      </c>
      <c r="K209" s="141">
        <f t="shared" si="13"/>
        <v>40671</v>
      </c>
      <c r="L209" s="124"/>
      <c r="M209" s="117"/>
    </row>
    <row r="210" spans="1:13" ht="28.5">
      <c r="A210" s="117"/>
      <c r="B210" s="123"/>
      <c r="C210" s="135">
        <f t="shared" si="12"/>
        <v>184</v>
      </c>
      <c r="D210" s="136">
        <v>3048</v>
      </c>
      <c r="E210" s="137" t="s">
        <v>19</v>
      </c>
      <c r="F210" s="137"/>
      <c r="G210" s="138" t="s">
        <v>222</v>
      </c>
      <c r="H210" s="136" t="s">
        <v>32</v>
      </c>
      <c r="I210" s="139">
        <v>1</v>
      </c>
      <c r="J210" s="140">
        <v>447825</v>
      </c>
      <c r="K210" s="141">
        <f t="shared" si="13"/>
        <v>447825</v>
      </c>
      <c r="L210" s="124"/>
      <c r="M210" s="117"/>
    </row>
    <row r="211" spans="1:13" ht="28.5">
      <c r="A211" s="117"/>
      <c r="B211" s="123"/>
      <c r="C211" s="135">
        <f t="shared" si="12"/>
        <v>185</v>
      </c>
      <c r="D211" s="136">
        <v>3046</v>
      </c>
      <c r="E211" s="137" t="s">
        <v>19</v>
      </c>
      <c r="F211" s="137"/>
      <c r="G211" s="138" t="s">
        <v>223</v>
      </c>
      <c r="H211" s="136" t="s">
        <v>32</v>
      </c>
      <c r="I211" s="139">
        <v>1</v>
      </c>
      <c r="J211" s="140">
        <v>271079</v>
      </c>
      <c r="K211" s="141">
        <f t="shared" si="13"/>
        <v>271079</v>
      </c>
      <c r="L211" s="124"/>
      <c r="M211" s="117"/>
    </row>
    <row r="212" spans="1:13" ht="28.5">
      <c r="A212" s="117"/>
      <c r="B212" s="123"/>
      <c r="C212" s="135">
        <f t="shared" si="12"/>
        <v>186</v>
      </c>
      <c r="D212" s="136">
        <v>3045</v>
      </c>
      <c r="E212" s="137" t="s">
        <v>19</v>
      </c>
      <c r="F212" s="137"/>
      <c r="G212" s="138" t="s">
        <v>224</v>
      </c>
      <c r="H212" s="136" t="s">
        <v>32</v>
      </c>
      <c r="I212" s="139">
        <v>1</v>
      </c>
      <c r="J212" s="140">
        <v>153544</v>
      </c>
      <c r="K212" s="141">
        <f t="shared" si="13"/>
        <v>153544</v>
      </c>
      <c r="L212" s="124"/>
      <c r="M212" s="117"/>
    </row>
    <row r="213" spans="1:13" ht="28.5">
      <c r="A213" s="117"/>
      <c r="B213" s="123"/>
      <c r="C213" s="135">
        <f t="shared" si="12"/>
        <v>187</v>
      </c>
      <c r="D213" s="136">
        <v>3043</v>
      </c>
      <c r="E213" s="137" t="s">
        <v>19</v>
      </c>
      <c r="F213" s="137"/>
      <c r="G213" s="138" t="s">
        <v>225</v>
      </c>
      <c r="H213" s="136" t="s">
        <v>32</v>
      </c>
      <c r="I213" s="139">
        <v>1</v>
      </c>
      <c r="J213" s="140">
        <v>94978</v>
      </c>
      <c r="K213" s="141">
        <f t="shared" si="13"/>
        <v>94978</v>
      </c>
      <c r="L213" s="124"/>
      <c r="M213" s="117"/>
    </row>
    <row r="214" spans="1:13" ht="28.5">
      <c r="A214" s="117"/>
      <c r="B214" s="123"/>
      <c r="C214" s="135">
        <f t="shared" si="12"/>
        <v>188</v>
      </c>
      <c r="D214" s="136">
        <v>3024</v>
      </c>
      <c r="E214" s="137" t="s">
        <v>19</v>
      </c>
      <c r="F214" s="137"/>
      <c r="G214" s="138" t="s">
        <v>168</v>
      </c>
      <c r="H214" s="136" t="s">
        <v>25</v>
      </c>
      <c r="I214" s="139">
        <v>1</v>
      </c>
      <c r="J214" s="140">
        <v>146742</v>
      </c>
      <c r="K214" s="141">
        <f t="shared" si="13"/>
        <v>146742</v>
      </c>
      <c r="L214" s="124"/>
      <c r="M214" s="117"/>
    </row>
    <row r="215" spans="1:13" ht="42.75">
      <c r="A215" s="117"/>
      <c r="B215" s="123"/>
      <c r="C215" s="135">
        <f t="shared" si="12"/>
        <v>189</v>
      </c>
      <c r="D215" s="136">
        <v>3017</v>
      </c>
      <c r="E215" s="137" t="s">
        <v>19</v>
      </c>
      <c r="F215" s="137"/>
      <c r="G215" s="138" t="s">
        <v>26</v>
      </c>
      <c r="H215" s="136" t="s">
        <v>25</v>
      </c>
      <c r="I215" s="139">
        <v>1</v>
      </c>
      <c r="J215" s="140">
        <v>45930</v>
      </c>
      <c r="K215" s="141">
        <f t="shared" si="13"/>
        <v>45930</v>
      </c>
      <c r="L215" s="124"/>
      <c r="M215" s="117"/>
    </row>
    <row r="216" spans="1:13" ht="15.75">
      <c r="A216" s="117"/>
      <c r="B216" s="123"/>
      <c r="C216" s="135">
        <f t="shared" si="12"/>
        <v>190</v>
      </c>
      <c r="D216" s="136">
        <v>3009</v>
      </c>
      <c r="E216" s="137" t="s">
        <v>19</v>
      </c>
      <c r="F216" s="137"/>
      <c r="G216" s="138" t="s">
        <v>226</v>
      </c>
      <c r="H216" s="136" t="s">
        <v>25</v>
      </c>
      <c r="I216" s="139">
        <v>1</v>
      </c>
      <c r="J216" s="140">
        <v>48370</v>
      </c>
      <c r="K216" s="141">
        <f t="shared" si="13"/>
        <v>48370</v>
      </c>
      <c r="L216" s="124"/>
      <c r="M216" s="117"/>
    </row>
    <row r="217" spans="1:13" ht="16.5" thickBot="1">
      <c r="A217" s="117"/>
      <c r="B217" s="123"/>
      <c r="C217" s="142" t="s">
        <v>22</v>
      </c>
      <c r="D217" s="156"/>
      <c r="E217" s="157"/>
      <c r="F217" s="157"/>
      <c r="G217" s="158"/>
      <c r="H217" s="156"/>
      <c r="I217" s="146"/>
      <c r="J217" s="159"/>
      <c r="K217" s="160">
        <f>SUM(K171:K216)</f>
        <v>34093805</v>
      </c>
      <c r="L217" s="124"/>
      <c r="M217" s="117"/>
    </row>
    <row r="218" spans="1:13" ht="16.5" thickBot="1">
      <c r="A218" s="117"/>
      <c r="B218" s="123"/>
      <c r="C218" s="132" t="s">
        <v>227</v>
      </c>
      <c r="D218" s="133"/>
      <c r="E218" s="149"/>
      <c r="F218" s="149"/>
      <c r="G218" s="133"/>
      <c r="H218" s="133"/>
      <c r="I218" s="133"/>
      <c r="J218" s="133"/>
      <c r="K218" s="134"/>
      <c r="L218" s="124"/>
      <c r="M218" s="117"/>
    </row>
    <row r="219" spans="1:13" ht="15.75">
      <c r="A219" s="117"/>
      <c r="B219" s="123"/>
      <c r="C219" s="135">
        <f>C216+1</f>
        <v>191</v>
      </c>
      <c r="D219" s="136">
        <v>4558</v>
      </c>
      <c r="E219" s="137" t="s">
        <v>19</v>
      </c>
      <c r="F219" s="137"/>
      <c r="G219" s="138" t="s">
        <v>228</v>
      </c>
      <c r="H219" s="136" t="s">
        <v>36</v>
      </c>
      <c r="I219" s="139">
        <v>1</v>
      </c>
      <c r="J219" s="140">
        <v>7273392</v>
      </c>
      <c r="K219" s="141">
        <f>ROUND(I219*J219,0)</f>
        <v>7273392</v>
      </c>
      <c r="L219" s="124"/>
      <c r="M219" s="117"/>
    </row>
    <row r="220" spans="1:13" ht="28.5">
      <c r="A220" s="117"/>
      <c r="B220" s="123"/>
      <c r="C220" s="135">
        <f t="shared" ref="C220:C262" si="14">C219+1</f>
        <v>192</v>
      </c>
      <c r="D220" s="136">
        <v>7497</v>
      </c>
      <c r="E220" s="137" t="s">
        <v>19</v>
      </c>
      <c r="F220" s="137"/>
      <c r="G220" s="138" t="s">
        <v>229</v>
      </c>
      <c r="H220" s="136" t="s">
        <v>36</v>
      </c>
      <c r="I220" s="139">
        <v>1</v>
      </c>
      <c r="J220" s="140">
        <v>693835</v>
      </c>
      <c r="K220" s="141">
        <f>ROUND(I220*J220,0)</f>
        <v>693835</v>
      </c>
      <c r="L220" s="124"/>
      <c r="M220" s="117"/>
    </row>
    <row r="221" spans="1:13" ht="42.75">
      <c r="A221" s="117"/>
      <c r="B221" s="123"/>
      <c r="C221" s="135">
        <f t="shared" si="14"/>
        <v>193</v>
      </c>
      <c r="D221" s="136">
        <v>4833</v>
      </c>
      <c r="E221" s="137" t="s">
        <v>19</v>
      </c>
      <c r="F221" s="137"/>
      <c r="G221" s="138" t="s">
        <v>230</v>
      </c>
      <c r="H221" s="136" t="s">
        <v>36</v>
      </c>
      <c r="I221" s="139">
        <v>1</v>
      </c>
      <c r="J221" s="140">
        <v>13816</v>
      </c>
      <c r="K221" s="141">
        <f t="shared" ref="K221:K262" si="15">ROUND(I221*J221,0)</f>
        <v>13816</v>
      </c>
      <c r="L221" s="124"/>
      <c r="M221" s="117"/>
    </row>
    <row r="222" spans="1:13" ht="15.75">
      <c r="A222" s="117"/>
      <c r="B222" s="123"/>
      <c r="C222" s="135">
        <f t="shared" si="14"/>
        <v>194</v>
      </c>
      <c r="D222" s="136">
        <v>7888</v>
      </c>
      <c r="E222" s="137" t="s">
        <v>19</v>
      </c>
      <c r="F222" s="137"/>
      <c r="G222" s="138" t="s">
        <v>193</v>
      </c>
      <c r="H222" s="136" t="s">
        <v>36</v>
      </c>
      <c r="I222" s="139">
        <v>1</v>
      </c>
      <c r="J222" s="140">
        <v>243089</v>
      </c>
      <c r="K222" s="141">
        <f t="shared" si="15"/>
        <v>243089</v>
      </c>
      <c r="L222" s="124"/>
      <c r="M222" s="117"/>
    </row>
    <row r="223" spans="1:13" ht="15.75">
      <c r="A223" s="117"/>
      <c r="B223" s="123"/>
      <c r="C223" s="135">
        <f t="shared" si="14"/>
        <v>195</v>
      </c>
      <c r="D223" s="136">
        <v>3776</v>
      </c>
      <c r="E223" s="137" t="s">
        <v>19</v>
      </c>
      <c r="F223" s="137"/>
      <c r="G223" s="138" t="s">
        <v>207</v>
      </c>
      <c r="H223" s="136" t="s">
        <v>21</v>
      </c>
      <c r="I223" s="139">
        <v>1</v>
      </c>
      <c r="J223" s="140">
        <v>48757</v>
      </c>
      <c r="K223" s="141">
        <f t="shared" si="15"/>
        <v>48757</v>
      </c>
      <c r="L223" s="124"/>
      <c r="M223" s="117"/>
    </row>
    <row r="224" spans="1:13" ht="15.75">
      <c r="A224" s="117"/>
      <c r="B224" s="123"/>
      <c r="C224" s="135">
        <f t="shared" si="14"/>
        <v>196</v>
      </c>
      <c r="D224" s="136">
        <v>7865</v>
      </c>
      <c r="E224" s="137" t="s">
        <v>19</v>
      </c>
      <c r="F224" s="137"/>
      <c r="G224" s="138" t="s">
        <v>231</v>
      </c>
      <c r="H224" s="136" t="s">
        <v>36</v>
      </c>
      <c r="I224" s="139">
        <v>1</v>
      </c>
      <c r="J224" s="140">
        <v>206797</v>
      </c>
      <c r="K224" s="141">
        <f t="shared" si="15"/>
        <v>206797</v>
      </c>
      <c r="L224" s="124"/>
      <c r="M224" s="117"/>
    </row>
    <row r="225" spans="1:13" ht="28.5">
      <c r="A225" s="117"/>
      <c r="B225" s="123"/>
      <c r="C225" s="135">
        <f t="shared" si="14"/>
        <v>197</v>
      </c>
      <c r="D225" s="136">
        <v>6161</v>
      </c>
      <c r="E225" s="137" t="s">
        <v>19</v>
      </c>
      <c r="F225" s="137"/>
      <c r="G225" s="138" t="s">
        <v>194</v>
      </c>
      <c r="H225" s="136" t="s">
        <v>32</v>
      </c>
      <c r="I225" s="139">
        <v>1</v>
      </c>
      <c r="J225" s="140">
        <v>14097</v>
      </c>
      <c r="K225" s="141">
        <f t="shared" si="15"/>
        <v>14097</v>
      </c>
      <c r="L225" s="124"/>
      <c r="M225" s="117"/>
    </row>
    <row r="226" spans="1:13" ht="15.75">
      <c r="A226" s="117"/>
      <c r="B226" s="123"/>
      <c r="C226" s="135">
        <f t="shared" si="14"/>
        <v>198</v>
      </c>
      <c r="D226" s="136">
        <v>6449</v>
      </c>
      <c r="E226" s="137" t="s">
        <v>19</v>
      </c>
      <c r="F226" s="137"/>
      <c r="G226" s="138" t="s">
        <v>232</v>
      </c>
      <c r="H226" s="136" t="s">
        <v>36</v>
      </c>
      <c r="I226" s="139">
        <v>1</v>
      </c>
      <c r="J226" s="140">
        <v>606851</v>
      </c>
      <c r="K226" s="141">
        <f t="shared" si="15"/>
        <v>606851</v>
      </c>
      <c r="L226" s="124"/>
      <c r="M226" s="117"/>
    </row>
    <row r="227" spans="1:13" ht="28.5">
      <c r="A227" s="117"/>
      <c r="B227" s="123"/>
      <c r="C227" s="135">
        <f t="shared" si="14"/>
        <v>199</v>
      </c>
      <c r="D227" s="136">
        <v>4908</v>
      </c>
      <c r="E227" s="137" t="s">
        <v>19</v>
      </c>
      <c r="F227" s="137"/>
      <c r="G227" s="138" t="s">
        <v>62</v>
      </c>
      <c r="H227" s="136" t="s">
        <v>25</v>
      </c>
      <c r="I227" s="139">
        <v>1</v>
      </c>
      <c r="J227" s="140">
        <v>109151</v>
      </c>
      <c r="K227" s="141">
        <f t="shared" si="15"/>
        <v>109151</v>
      </c>
      <c r="L227" s="124"/>
      <c r="M227" s="117"/>
    </row>
    <row r="228" spans="1:13" ht="28.5">
      <c r="A228" s="117"/>
      <c r="B228" s="123"/>
      <c r="C228" s="135">
        <f t="shared" si="14"/>
        <v>200</v>
      </c>
      <c r="D228" s="136">
        <v>3883</v>
      </c>
      <c r="E228" s="137" t="s">
        <v>19</v>
      </c>
      <c r="F228" s="137"/>
      <c r="G228" s="138" t="s">
        <v>233</v>
      </c>
      <c r="H228" s="136" t="s">
        <v>36</v>
      </c>
      <c r="I228" s="139">
        <v>1</v>
      </c>
      <c r="J228" s="140">
        <v>4179106</v>
      </c>
      <c r="K228" s="141">
        <f t="shared" si="15"/>
        <v>4179106</v>
      </c>
      <c r="L228" s="124"/>
      <c r="M228" s="117"/>
    </row>
    <row r="229" spans="1:13" ht="28.5">
      <c r="A229" s="117"/>
      <c r="B229" s="123"/>
      <c r="C229" s="135">
        <f t="shared" si="14"/>
        <v>201</v>
      </c>
      <c r="D229" s="136">
        <v>4786</v>
      </c>
      <c r="E229" s="137" t="s">
        <v>19</v>
      </c>
      <c r="F229" s="137"/>
      <c r="G229" s="138" t="s">
        <v>234</v>
      </c>
      <c r="H229" s="136" t="s">
        <v>32</v>
      </c>
      <c r="I229" s="139">
        <v>1</v>
      </c>
      <c r="J229" s="140">
        <v>482581</v>
      </c>
      <c r="K229" s="141">
        <f t="shared" si="15"/>
        <v>482581</v>
      </c>
      <c r="L229" s="124"/>
      <c r="M229" s="117"/>
    </row>
    <row r="230" spans="1:13" ht="28.5">
      <c r="A230" s="117"/>
      <c r="B230" s="123"/>
      <c r="C230" s="135">
        <f t="shared" si="14"/>
        <v>202</v>
      </c>
      <c r="D230" s="136">
        <v>3881</v>
      </c>
      <c r="E230" s="137" t="s">
        <v>19</v>
      </c>
      <c r="F230" s="137"/>
      <c r="G230" s="138" t="s">
        <v>211</v>
      </c>
      <c r="H230" s="136" t="s">
        <v>36</v>
      </c>
      <c r="I230" s="139">
        <v>1</v>
      </c>
      <c r="J230" s="140">
        <v>464516</v>
      </c>
      <c r="K230" s="141">
        <f t="shared" si="15"/>
        <v>464516</v>
      </c>
      <c r="L230" s="124"/>
      <c r="M230" s="117"/>
    </row>
    <row r="231" spans="1:13" ht="28.5">
      <c r="A231" s="117"/>
      <c r="B231" s="123"/>
      <c r="C231" s="135">
        <f t="shared" si="14"/>
        <v>203</v>
      </c>
      <c r="D231" s="136">
        <v>3044</v>
      </c>
      <c r="E231" s="137" t="s">
        <v>19</v>
      </c>
      <c r="F231" s="137"/>
      <c r="G231" s="138" t="s">
        <v>196</v>
      </c>
      <c r="H231" s="136" t="s">
        <v>32</v>
      </c>
      <c r="I231" s="139">
        <v>1</v>
      </c>
      <c r="J231" s="140">
        <v>134508</v>
      </c>
      <c r="K231" s="141">
        <f t="shared" si="15"/>
        <v>134508</v>
      </c>
      <c r="L231" s="124"/>
      <c r="M231" s="117"/>
    </row>
    <row r="232" spans="1:13" ht="28.5">
      <c r="A232" s="117"/>
      <c r="B232" s="123"/>
      <c r="C232" s="135">
        <f t="shared" si="14"/>
        <v>204</v>
      </c>
      <c r="D232" s="136">
        <v>3919</v>
      </c>
      <c r="E232" s="137" t="s">
        <v>19</v>
      </c>
      <c r="F232" s="137"/>
      <c r="G232" s="138" t="s">
        <v>235</v>
      </c>
      <c r="H232" s="136" t="s">
        <v>32</v>
      </c>
      <c r="I232" s="139">
        <v>1</v>
      </c>
      <c r="J232" s="140">
        <v>791782</v>
      </c>
      <c r="K232" s="141">
        <f t="shared" si="15"/>
        <v>791782</v>
      </c>
      <c r="L232" s="124"/>
      <c r="M232" s="117"/>
    </row>
    <row r="233" spans="1:13" ht="28.5">
      <c r="A233" s="117"/>
      <c r="B233" s="123"/>
      <c r="C233" s="135">
        <f t="shared" si="14"/>
        <v>205</v>
      </c>
      <c r="D233" s="136">
        <v>7435</v>
      </c>
      <c r="E233" s="137" t="s">
        <v>19</v>
      </c>
      <c r="F233" s="137"/>
      <c r="G233" s="138" t="s">
        <v>236</v>
      </c>
      <c r="H233" s="136" t="s">
        <v>32</v>
      </c>
      <c r="I233" s="139">
        <v>1</v>
      </c>
      <c r="J233" s="140">
        <v>2067657</v>
      </c>
      <c r="K233" s="141">
        <f t="shared" si="15"/>
        <v>2067657</v>
      </c>
      <c r="L233" s="124"/>
      <c r="M233" s="117"/>
    </row>
    <row r="234" spans="1:13" ht="28.5">
      <c r="A234" s="117"/>
      <c r="B234" s="123"/>
      <c r="C234" s="135">
        <f t="shared" si="14"/>
        <v>206</v>
      </c>
      <c r="D234" s="136">
        <v>3048</v>
      </c>
      <c r="E234" s="137" t="s">
        <v>19</v>
      </c>
      <c r="F234" s="137"/>
      <c r="G234" s="138" t="s">
        <v>222</v>
      </c>
      <c r="H234" s="136" t="s">
        <v>32</v>
      </c>
      <c r="I234" s="139">
        <v>1</v>
      </c>
      <c r="J234" s="140">
        <v>447825</v>
      </c>
      <c r="K234" s="141">
        <f t="shared" si="15"/>
        <v>447825</v>
      </c>
      <c r="L234" s="124"/>
      <c r="M234" s="117"/>
    </row>
    <row r="235" spans="1:13" ht="57">
      <c r="A235" s="117"/>
      <c r="B235" s="123"/>
      <c r="C235" s="135">
        <f t="shared" si="14"/>
        <v>207</v>
      </c>
      <c r="D235" s="136">
        <v>8643</v>
      </c>
      <c r="E235" s="137" t="s">
        <v>19</v>
      </c>
      <c r="F235" s="137"/>
      <c r="G235" s="138" t="s">
        <v>198</v>
      </c>
      <c r="H235" s="136" t="s">
        <v>199</v>
      </c>
      <c r="I235" s="139">
        <v>1</v>
      </c>
      <c r="J235" s="140">
        <v>50522</v>
      </c>
      <c r="K235" s="141">
        <f t="shared" si="15"/>
        <v>50522</v>
      </c>
      <c r="L235" s="124"/>
      <c r="M235" s="117"/>
    </row>
    <row r="236" spans="1:13" ht="28.5">
      <c r="A236" s="117"/>
      <c r="B236" s="123"/>
      <c r="C236" s="135">
        <f t="shared" si="14"/>
        <v>208</v>
      </c>
      <c r="D236" s="136">
        <v>3151</v>
      </c>
      <c r="E236" s="137" t="s">
        <v>19</v>
      </c>
      <c r="F236" s="137"/>
      <c r="G236" s="138" t="s">
        <v>237</v>
      </c>
      <c r="H236" s="136" t="s">
        <v>36</v>
      </c>
      <c r="I236" s="139">
        <v>1</v>
      </c>
      <c r="J236" s="140">
        <v>3093808</v>
      </c>
      <c r="K236" s="141">
        <f t="shared" si="15"/>
        <v>3093808</v>
      </c>
      <c r="L236" s="124"/>
      <c r="M236" s="117"/>
    </row>
    <row r="237" spans="1:13" ht="15.75">
      <c r="A237" s="117"/>
      <c r="B237" s="123"/>
      <c r="C237" s="135">
        <f t="shared" si="14"/>
        <v>209</v>
      </c>
      <c r="D237" s="136">
        <v>8350</v>
      </c>
      <c r="E237" s="137" t="s">
        <v>19</v>
      </c>
      <c r="F237" s="137"/>
      <c r="G237" s="138" t="s">
        <v>200</v>
      </c>
      <c r="H237" s="136" t="s">
        <v>36</v>
      </c>
      <c r="I237" s="139">
        <v>1</v>
      </c>
      <c r="J237" s="140">
        <v>225493</v>
      </c>
      <c r="K237" s="141">
        <f t="shared" si="15"/>
        <v>225493</v>
      </c>
      <c r="L237" s="124"/>
      <c r="M237" s="117"/>
    </row>
    <row r="238" spans="1:13" ht="28.5">
      <c r="A238" s="117"/>
      <c r="B238" s="123"/>
      <c r="C238" s="135">
        <f t="shared" si="14"/>
        <v>210</v>
      </c>
      <c r="D238" s="136">
        <v>6538</v>
      </c>
      <c r="E238" s="137" t="s">
        <v>19</v>
      </c>
      <c r="F238" s="137"/>
      <c r="G238" s="138" t="s">
        <v>238</v>
      </c>
      <c r="H238" s="136" t="s">
        <v>32</v>
      </c>
      <c r="I238" s="139">
        <v>1</v>
      </c>
      <c r="J238" s="140">
        <v>277394</v>
      </c>
      <c r="K238" s="141">
        <f t="shared" si="15"/>
        <v>277394</v>
      </c>
      <c r="L238" s="124"/>
      <c r="M238" s="117"/>
    </row>
    <row r="239" spans="1:13" ht="28.5">
      <c r="A239" s="117"/>
      <c r="B239" s="123"/>
      <c r="C239" s="135">
        <f t="shared" si="14"/>
        <v>211</v>
      </c>
      <c r="D239" s="136">
        <v>6185</v>
      </c>
      <c r="E239" s="137" t="s">
        <v>19</v>
      </c>
      <c r="F239" s="137"/>
      <c r="G239" s="138" t="s">
        <v>201</v>
      </c>
      <c r="H239" s="136" t="s">
        <v>36</v>
      </c>
      <c r="I239" s="139">
        <v>1</v>
      </c>
      <c r="J239" s="140">
        <v>841133</v>
      </c>
      <c r="K239" s="141">
        <f t="shared" si="15"/>
        <v>841133</v>
      </c>
      <c r="L239" s="124"/>
      <c r="M239" s="117"/>
    </row>
    <row r="240" spans="1:13" ht="28.5">
      <c r="A240" s="117"/>
      <c r="B240" s="123"/>
      <c r="C240" s="135">
        <f t="shared" si="14"/>
        <v>212</v>
      </c>
      <c r="D240" s="136">
        <v>5412</v>
      </c>
      <c r="E240" s="137" t="s">
        <v>19</v>
      </c>
      <c r="F240" s="137"/>
      <c r="G240" s="138" t="s">
        <v>53</v>
      </c>
      <c r="H240" s="136" t="s">
        <v>25</v>
      </c>
      <c r="I240" s="139">
        <v>1</v>
      </c>
      <c r="J240" s="140">
        <v>156087</v>
      </c>
      <c r="K240" s="141">
        <f t="shared" si="15"/>
        <v>156087</v>
      </c>
      <c r="L240" s="124"/>
      <c r="M240" s="117"/>
    </row>
    <row r="241" spans="1:13" ht="28.5">
      <c r="A241" s="117"/>
      <c r="B241" s="123"/>
      <c r="C241" s="135">
        <f t="shared" si="14"/>
        <v>213</v>
      </c>
      <c r="D241" s="136">
        <v>3043</v>
      </c>
      <c r="E241" s="137" t="s">
        <v>19</v>
      </c>
      <c r="F241" s="137"/>
      <c r="G241" s="138" t="s">
        <v>225</v>
      </c>
      <c r="H241" s="136" t="s">
        <v>32</v>
      </c>
      <c r="I241" s="139">
        <v>1</v>
      </c>
      <c r="J241" s="140">
        <v>94978</v>
      </c>
      <c r="K241" s="141">
        <f t="shared" si="15"/>
        <v>94978</v>
      </c>
      <c r="L241" s="124"/>
      <c r="M241" s="117"/>
    </row>
    <row r="242" spans="1:13" ht="28.5">
      <c r="A242" s="117"/>
      <c r="B242" s="123"/>
      <c r="C242" s="135">
        <f t="shared" si="14"/>
        <v>214</v>
      </c>
      <c r="D242" s="136">
        <v>4792</v>
      </c>
      <c r="E242" s="137" t="s">
        <v>19</v>
      </c>
      <c r="F242" s="137"/>
      <c r="G242" s="138" t="s">
        <v>206</v>
      </c>
      <c r="H242" s="136" t="s">
        <v>25</v>
      </c>
      <c r="I242" s="139">
        <v>1</v>
      </c>
      <c r="J242" s="140">
        <v>102545</v>
      </c>
      <c r="K242" s="141">
        <f t="shared" si="15"/>
        <v>102545</v>
      </c>
      <c r="L242" s="124"/>
      <c r="M242" s="117"/>
    </row>
    <row r="243" spans="1:13" ht="15.75">
      <c r="A243" s="117"/>
      <c r="B243" s="123"/>
      <c r="C243" s="135">
        <f t="shared" si="14"/>
        <v>215</v>
      </c>
      <c r="D243" s="136">
        <v>4266</v>
      </c>
      <c r="E243" s="137" t="s">
        <v>19</v>
      </c>
      <c r="F243" s="137"/>
      <c r="G243" s="138" t="s">
        <v>209</v>
      </c>
      <c r="H243" s="136" t="s">
        <v>25</v>
      </c>
      <c r="I243" s="139">
        <v>1</v>
      </c>
      <c r="J243" s="140">
        <v>62691</v>
      </c>
      <c r="K243" s="141">
        <f t="shared" si="15"/>
        <v>62691</v>
      </c>
      <c r="L243" s="124"/>
      <c r="M243" s="117"/>
    </row>
    <row r="244" spans="1:13" ht="15.75">
      <c r="A244" s="117"/>
      <c r="B244" s="123"/>
      <c r="C244" s="135">
        <f t="shared" si="14"/>
        <v>216</v>
      </c>
      <c r="D244" s="136">
        <v>4262</v>
      </c>
      <c r="E244" s="137" t="s">
        <v>19</v>
      </c>
      <c r="F244" s="137"/>
      <c r="G244" s="138" t="s">
        <v>178</v>
      </c>
      <c r="H244" s="136" t="s">
        <v>25</v>
      </c>
      <c r="I244" s="139">
        <v>1</v>
      </c>
      <c r="J244" s="140">
        <v>6476</v>
      </c>
      <c r="K244" s="141">
        <f t="shared" si="15"/>
        <v>6476</v>
      </c>
      <c r="L244" s="124"/>
      <c r="M244" s="117"/>
    </row>
    <row r="245" spans="1:13" ht="28.5">
      <c r="A245" s="117"/>
      <c r="B245" s="123"/>
      <c r="C245" s="135">
        <f t="shared" si="14"/>
        <v>217</v>
      </c>
      <c r="D245" s="136">
        <v>3920</v>
      </c>
      <c r="E245" s="137" t="s">
        <v>19</v>
      </c>
      <c r="F245" s="137"/>
      <c r="G245" s="138" t="s">
        <v>210</v>
      </c>
      <c r="H245" s="136" t="s">
        <v>32</v>
      </c>
      <c r="I245" s="139">
        <v>1</v>
      </c>
      <c r="J245" s="140">
        <v>939035</v>
      </c>
      <c r="K245" s="141">
        <f t="shared" si="15"/>
        <v>939035</v>
      </c>
      <c r="L245" s="124"/>
      <c r="M245" s="117"/>
    </row>
    <row r="246" spans="1:13" ht="28.5">
      <c r="A246" s="117"/>
      <c r="B246" s="123"/>
      <c r="C246" s="135">
        <f t="shared" si="14"/>
        <v>218</v>
      </c>
      <c r="D246" s="136">
        <v>4158</v>
      </c>
      <c r="E246" s="137" t="s">
        <v>19</v>
      </c>
      <c r="F246" s="137"/>
      <c r="G246" s="138" t="s">
        <v>212</v>
      </c>
      <c r="H246" s="136" t="s">
        <v>25</v>
      </c>
      <c r="I246" s="139">
        <v>1</v>
      </c>
      <c r="J246" s="140">
        <v>190944</v>
      </c>
      <c r="K246" s="141">
        <f t="shared" si="15"/>
        <v>190944</v>
      </c>
      <c r="L246" s="124"/>
      <c r="M246" s="117"/>
    </row>
    <row r="247" spans="1:13" ht="15.75">
      <c r="A247" s="117"/>
      <c r="B247" s="123"/>
      <c r="C247" s="135">
        <f t="shared" si="14"/>
        <v>219</v>
      </c>
      <c r="D247" s="136">
        <v>4144</v>
      </c>
      <c r="E247" s="137" t="s">
        <v>19</v>
      </c>
      <c r="F247" s="137"/>
      <c r="G247" s="138" t="s">
        <v>205</v>
      </c>
      <c r="H247" s="136" t="s">
        <v>32</v>
      </c>
      <c r="I247" s="139">
        <v>1</v>
      </c>
      <c r="J247" s="140">
        <v>100616</v>
      </c>
      <c r="K247" s="141">
        <f t="shared" si="15"/>
        <v>100616</v>
      </c>
      <c r="L247" s="124"/>
      <c r="M247" s="117"/>
    </row>
    <row r="248" spans="1:13" ht="28.5">
      <c r="A248" s="117"/>
      <c r="B248" s="123"/>
      <c r="C248" s="135">
        <f t="shared" si="14"/>
        <v>220</v>
      </c>
      <c r="D248" s="136">
        <v>3471</v>
      </c>
      <c r="E248" s="137" t="s">
        <v>19</v>
      </c>
      <c r="F248" s="137"/>
      <c r="G248" s="138" t="s">
        <v>218</v>
      </c>
      <c r="H248" s="136" t="s">
        <v>32</v>
      </c>
      <c r="I248" s="139">
        <v>1</v>
      </c>
      <c r="J248" s="140">
        <v>764552</v>
      </c>
      <c r="K248" s="141">
        <f t="shared" si="15"/>
        <v>764552</v>
      </c>
      <c r="L248" s="124"/>
      <c r="M248" s="117"/>
    </row>
    <row r="249" spans="1:13" ht="28.5">
      <c r="A249" s="117"/>
      <c r="B249" s="123"/>
      <c r="C249" s="135">
        <f t="shared" si="14"/>
        <v>221</v>
      </c>
      <c r="D249" s="136">
        <v>3922</v>
      </c>
      <c r="E249" s="137" t="s">
        <v>19</v>
      </c>
      <c r="F249" s="137"/>
      <c r="G249" s="138" t="s">
        <v>208</v>
      </c>
      <c r="H249" s="136" t="s">
        <v>32</v>
      </c>
      <c r="I249" s="139">
        <v>1</v>
      </c>
      <c r="J249" s="140">
        <v>1542886</v>
      </c>
      <c r="K249" s="141">
        <f t="shared" si="15"/>
        <v>1542886</v>
      </c>
      <c r="L249" s="124"/>
      <c r="M249" s="117"/>
    </row>
    <row r="250" spans="1:13" ht="28.5">
      <c r="A250" s="117"/>
      <c r="B250" s="123"/>
      <c r="C250" s="135">
        <f t="shared" si="14"/>
        <v>222</v>
      </c>
      <c r="D250" s="136">
        <v>3880</v>
      </c>
      <c r="E250" s="137" t="s">
        <v>19</v>
      </c>
      <c r="F250" s="137"/>
      <c r="G250" s="138" t="s">
        <v>213</v>
      </c>
      <c r="H250" s="136" t="s">
        <v>36</v>
      </c>
      <c r="I250" s="139">
        <v>1</v>
      </c>
      <c r="J250" s="140">
        <v>724338</v>
      </c>
      <c r="K250" s="141">
        <f t="shared" si="15"/>
        <v>724338</v>
      </c>
      <c r="L250" s="124"/>
      <c r="M250" s="117"/>
    </row>
    <row r="251" spans="1:13" ht="15.75">
      <c r="A251" s="117"/>
      <c r="B251" s="123"/>
      <c r="C251" s="135">
        <f t="shared" si="14"/>
        <v>223</v>
      </c>
      <c r="D251" s="136">
        <v>3879</v>
      </c>
      <c r="E251" s="137" t="s">
        <v>19</v>
      </c>
      <c r="F251" s="137"/>
      <c r="G251" s="138" t="s">
        <v>214</v>
      </c>
      <c r="H251" s="136" t="s">
        <v>36</v>
      </c>
      <c r="I251" s="139">
        <v>1</v>
      </c>
      <c r="J251" s="140">
        <v>1263294</v>
      </c>
      <c r="K251" s="141">
        <f t="shared" si="15"/>
        <v>1263294</v>
      </c>
      <c r="L251" s="124"/>
      <c r="M251" s="117"/>
    </row>
    <row r="252" spans="1:13" ht="28.5">
      <c r="A252" s="117"/>
      <c r="B252" s="123"/>
      <c r="C252" s="135">
        <f t="shared" si="14"/>
        <v>224</v>
      </c>
      <c r="D252" s="136">
        <v>3878</v>
      </c>
      <c r="E252" s="137" t="s">
        <v>19</v>
      </c>
      <c r="F252" s="137"/>
      <c r="G252" s="138" t="s">
        <v>215</v>
      </c>
      <c r="H252" s="136" t="s">
        <v>36</v>
      </c>
      <c r="I252" s="139">
        <v>1</v>
      </c>
      <c r="J252" s="140">
        <v>1678628</v>
      </c>
      <c r="K252" s="141">
        <f t="shared" si="15"/>
        <v>1678628</v>
      </c>
      <c r="L252" s="124"/>
      <c r="M252" s="117"/>
    </row>
    <row r="253" spans="1:13" ht="28.5">
      <c r="A253" s="117"/>
      <c r="B253" s="123"/>
      <c r="C253" s="135">
        <f t="shared" si="14"/>
        <v>225</v>
      </c>
      <c r="D253" s="136">
        <v>3779</v>
      </c>
      <c r="E253" s="137" t="s">
        <v>19</v>
      </c>
      <c r="F253" s="137"/>
      <c r="G253" s="138" t="s">
        <v>216</v>
      </c>
      <c r="H253" s="136" t="s">
        <v>36</v>
      </c>
      <c r="I253" s="139">
        <v>1</v>
      </c>
      <c r="J253" s="140">
        <v>535703</v>
      </c>
      <c r="K253" s="141">
        <f t="shared" si="15"/>
        <v>535703</v>
      </c>
      <c r="L253" s="124"/>
      <c r="M253" s="117"/>
    </row>
    <row r="254" spans="1:13" ht="28.5">
      <c r="A254" s="117"/>
      <c r="B254" s="123"/>
      <c r="C254" s="135">
        <f t="shared" si="14"/>
        <v>226</v>
      </c>
      <c r="D254" s="136">
        <v>3716</v>
      </c>
      <c r="E254" s="137" t="s">
        <v>19</v>
      </c>
      <c r="F254" s="137"/>
      <c r="G254" s="138" t="s">
        <v>217</v>
      </c>
      <c r="H254" s="136" t="s">
        <v>36</v>
      </c>
      <c r="I254" s="139">
        <v>1</v>
      </c>
      <c r="J254" s="140">
        <v>1372107</v>
      </c>
      <c r="K254" s="141">
        <f t="shared" si="15"/>
        <v>1372107</v>
      </c>
      <c r="L254" s="124"/>
      <c r="M254" s="117"/>
    </row>
    <row r="255" spans="1:13" ht="28.5">
      <c r="A255" s="117"/>
      <c r="B255" s="123"/>
      <c r="C255" s="135">
        <f t="shared" si="14"/>
        <v>227</v>
      </c>
      <c r="D255" s="136">
        <v>3047</v>
      </c>
      <c r="E255" s="137" t="s">
        <v>19</v>
      </c>
      <c r="F255" s="137"/>
      <c r="G255" s="138" t="s">
        <v>239</v>
      </c>
      <c r="H255" s="136" t="s">
        <v>32</v>
      </c>
      <c r="I255" s="139">
        <v>1</v>
      </c>
      <c r="J255" s="140">
        <v>346627</v>
      </c>
      <c r="K255" s="141">
        <f t="shared" si="15"/>
        <v>346627</v>
      </c>
      <c r="L255" s="124"/>
      <c r="M255" s="117"/>
    </row>
    <row r="256" spans="1:13" ht="28.5">
      <c r="A256" s="117"/>
      <c r="B256" s="123"/>
      <c r="C256" s="135">
        <f t="shared" si="14"/>
        <v>228</v>
      </c>
      <c r="D256" s="136">
        <v>3436</v>
      </c>
      <c r="E256" s="137" t="s">
        <v>19</v>
      </c>
      <c r="F256" s="137"/>
      <c r="G256" s="138" t="s">
        <v>219</v>
      </c>
      <c r="H256" s="136" t="s">
        <v>25</v>
      </c>
      <c r="I256" s="139">
        <v>1</v>
      </c>
      <c r="J256" s="140">
        <v>121277</v>
      </c>
      <c r="K256" s="141">
        <f t="shared" si="15"/>
        <v>121277</v>
      </c>
      <c r="L256" s="124"/>
      <c r="M256" s="117"/>
    </row>
    <row r="257" spans="1:13" ht="28.5">
      <c r="A257" s="117"/>
      <c r="B257" s="123"/>
      <c r="C257" s="135">
        <f t="shared" si="14"/>
        <v>229</v>
      </c>
      <c r="D257" s="136">
        <v>3046</v>
      </c>
      <c r="E257" s="137" t="s">
        <v>19</v>
      </c>
      <c r="F257" s="137"/>
      <c r="G257" s="138" t="s">
        <v>223</v>
      </c>
      <c r="H257" s="136" t="s">
        <v>32</v>
      </c>
      <c r="I257" s="139">
        <v>1</v>
      </c>
      <c r="J257" s="140">
        <v>271079</v>
      </c>
      <c r="K257" s="141">
        <f t="shared" si="15"/>
        <v>271079</v>
      </c>
      <c r="L257" s="124"/>
      <c r="M257" s="117"/>
    </row>
    <row r="258" spans="1:13" ht="28.5">
      <c r="A258" s="117"/>
      <c r="B258" s="123"/>
      <c r="C258" s="135">
        <f t="shared" si="14"/>
        <v>230</v>
      </c>
      <c r="D258" s="136">
        <v>3050</v>
      </c>
      <c r="E258" s="137" t="s">
        <v>19</v>
      </c>
      <c r="F258" s="137"/>
      <c r="G258" s="138" t="s">
        <v>221</v>
      </c>
      <c r="H258" s="136" t="s">
        <v>25</v>
      </c>
      <c r="I258" s="139">
        <v>1</v>
      </c>
      <c r="J258" s="140">
        <v>40671</v>
      </c>
      <c r="K258" s="141">
        <f t="shared" si="15"/>
        <v>40671</v>
      </c>
      <c r="L258" s="124"/>
      <c r="M258" s="117"/>
    </row>
    <row r="259" spans="1:13" ht="28.5">
      <c r="A259" s="117"/>
      <c r="B259" s="123"/>
      <c r="C259" s="135">
        <f t="shared" si="14"/>
        <v>231</v>
      </c>
      <c r="D259" s="136">
        <v>3045</v>
      </c>
      <c r="E259" s="137" t="s">
        <v>19</v>
      </c>
      <c r="F259" s="137"/>
      <c r="G259" s="138" t="s">
        <v>224</v>
      </c>
      <c r="H259" s="136" t="s">
        <v>32</v>
      </c>
      <c r="I259" s="139">
        <v>1</v>
      </c>
      <c r="J259" s="140">
        <v>153544</v>
      </c>
      <c r="K259" s="141">
        <f t="shared" si="15"/>
        <v>153544</v>
      </c>
      <c r="L259" s="124"/>
      <c r="M259" s="117"/>
    </row>
    <row r="260" spans="1:13" ht="28.5">
      <c r="A260" s="117"/>
      <c r="B260" s="123"/>
      <c r="C260" s="135">
        <f t="shared" si="14"/>
        <v>232</v>
      </c>
      <c r="D260" s="136">
        <v>3024</v>
      </c>
      <c r="E260" s="137" t="s">
        <v>19</v>
      </c>
      <c r="F260" s="137"/>
      <c r="G260" s="138" t="s">
        <v>168</v>
      </c>
      <c r="H260" s="136" t="s">
        <v>25</v>
      </c>
      <c r="I260" s="139">
        <v>1</v>
      </c>
      <c r="J260" s="140">
        <v>146742</v>
      </c>
      <c r="K260" s="141">
        <f t="shared" si="15"/>
        <v>146742</v>
      </c>
      <c r="L260" s="124"/>
      <c r="M260" s="117"/>
    </row>
    <row r="261" spans="1:13" ht="42.75">
      <c r="A261" s="117"/>
      <c r="B261" s="123"/>
      <c r="C261" s="135">
        <f t="shared" si="14"/>
        <v>233</v>
      </c>
      <c r="D261" s="136">
        <v>3017</v>
      </c>
      <c r="E261" s="137" t="s">
        <v>19</v>
      </c>
      <c r="F261" s="137"/>
      <c r="G261" s="138" t="s">
        <v>26</v>
      </c>
      <c r="H261" s="136" t="s">
        <v>25</v>
      </c>
      <c r="I261" s="139">
        <v>1</v>
      </c>
      <c r="J261" s="140">
        <v>45930</v>
      </c>
      <c r="K261" s="141">
        <f t="shared" si="15"/>
        <v>45930</v>
      </c>
      <c r="L261" s="124"/>
      <c r="M261" s="117"/>
    </row>
    <row r="262" spans="1:13" ht="15.75">
      <c r="A262" s="117"/>
      <c r="B262" s="123"/>
      <c r="C262" s="135">
        <f t="shared" si="14"/>
        <v>234</v>
      </c>
      <c r="D262" s="136">
        <v>3009</v>
      </c>
      <c r="E262" s="137" t="s">
        <v>19</v>
      </c>
      <c r="F262" s="137"/>
      <c r="G262" s="138" t="s">
        <v>226</v>
      </c>
      <c r="H262" s="136" t="s">
        <v>25</v>
      </c>
      <c r="I262" s="139">
        <v>1</v>
      </c>
      <c r="J262" s="140">
        <v>48370</v>
      </c>
      <c r="K262" s="141">
        <f t="shared" si="15"/>
        <v>48370</v>
      </c>
      <c r="L262" s="124"/>
      <c r="M262" s="117"/>
    </row>
    <row r="263" spans="1:13" ht="16.5" thickBot="1">
      <c r="A263" s="117"/>
      <c r="B263" s="123"/>
      <c r="C263" s="142" t="s">
        <v>22</v>
      </c>
      <c r="D263" s="156"/>
      <c r="E263" s="157"/>
      <c r="F263" s="157"/>
      <c r="G263" s="158"/>
      <c r="H263" s="156"/>
      <c r="I263" s="146"/>
      <c r="J263" s="159"/>
      <c r="K263" s="160">
        <f>SUM(K219:K262)</f>
        <v>32975230</v>
      </c>
      <c r="L263" s="124"/>
      <c r="M263" s="117"/>
    </row>
    <row r="264" spans="1:13" ht="16.5" thickBot="1">
      <c r="A264" s="117"/>
      <c r="B264" s="123"/>
      <c r="C264" s="132" t="s">
        <v>240</v>
      </c>
      <c r="D264" s="133"/>
      <c r="E264" s="149"/>
      <c r="F264" s="149"/>
      <c r="G264" s="133"/>
      <c r="H264" s="133"/>
      <c r="I264" s="133"/>
      <c r="J264" s="133"/>
      <c r="K264" s="134"/>
      <c r="L264" s="124"/>
      <c r="M264" s="117"/>
    </row>
    <row r="265" spans="1:13" ht="15.75">
      <c r="A265" s="117"/>
      <c r="B265" s="123"/>
      <c r="C265" s="135">
        <f>C262+1</f>
        <v>235</v>
      </c>
      <c r="D265" s="136">
        <v>4328</v>
      </c>
      <c r="E265" s="137" t="s">
        <v>19</v>
      </c>
      <c r="F265" s="137"/>
      <c r="G265" s="138" t="s">
        <v>241</v>
      </c>
      <c r="H265" s="136" t="s">
        <v>36</v>
      </c>
      <c r="I265" s="139">
        <v>1</v>
      </c>
      <c r="J265" s="140">
        <v>4118362</v>
      </c>
      <c r="K265" s="141">
        <f t="shared" ref="K265:K270" si="16">ROUND(I265*J265,0)</f>
        <v>4118362</v>
      </c>
      <c r="L265" s="124"/>
      <c r="M265" s="117"/>
    </row>
    <row r="266" spans="1:13" ht="15.75">
      <c r="A266" s="117"/>
      <c r="B266" s="123"/>
      <c r="C266" s="135">
        <f>C265+1</f>
        <v>236</v>
      </c>
      <c r="D266" s="136">
        <v>4326</v>
      </c>
      <c r="E266" s="137" t="s">
        <v>19</v>
      </c>
      <c r="F266" s="137"/>
      <c r="G266" s="138" t="s">
        <v>242</v>
      </c>
      <c r="H266" s="136" t="s">
        <v>36</v>
      </c>
      <c r="I266" s="139">
        <v>1</v>
      </c>
      <c r="J266" s="140">
        <v>7398031</v>
      </c>
      <c r="K266" s="141">
        <f t="shared" si="16"/>
        <v>7398031</v>
      </c>
      <c r="L266" s="124"/>
      <c r="M266" s="117"/>
    </row>
    <row r="267" spans="1:13" ht="57">
      <c r="A267" s="117"/>
      <c r="B267" s="123"/>
      <c r="C267" s="135">
        <f>C266+1</f>
        <v>237</v>
      </c>
      <c r="D267" s="136">
        <v>9032</v>
      </c>
      <c r="E267" s="137" t="s">
        <v>19</v>
      </c>
      <c r="F267" s="137"/>
      <c r="G267" s="138" t="s">
        <v>243</v>
      </c>
      <c r="H267" s="136" t="s">
        <v>36</v>
      </c>
      <c r="I267" s="139">
        <v>1</v>
      </c>
      <c r="J267" s="140">
        <v>3972504</v>
      </c>
      <c r="K267" s="141">
        <f t="shared" si="16"/>
        <v>3972504</v>
      </c>
      <c r="L267" s="124"/>
      <c r="M267" s="117"/>
    </row>
    <row r="268" spans="1:13" ht="28.5">
      <c r="A268" s="117"/>
      <c r="B268" s="123"/>
      <c r="C268" s="135">
        <f>C267+1</f>
        <v>238</v>
      </c>
      <c r="D268" s="136">
        <v>3411</v>
      </c>
      <c r="E268" s="137" t="s">
        <v>19</v>
      </c>
      <c r="F268" s="137"/>
      <c r="G268" s="138" t="s">
        <v>244</v>
      </c>
      <c r="H268" s="136" t="s">
        <v>36</v>
      </c>
      <c r="I268" s="139">
        <v>1</v>
      </c>
      <c r="J268" s="140">
        <v>9170758</v>
      </c>
      <c r="K268" s="141">
        <f t="shared" si="16"/>
        <v>9170758</v>
      </c>
      <c r="L268" s="124"/>
      <c r="M268" s="117"/>
    </row>
    <row r="269" spans="1:13" ht="15.75">
      <c r="A269" s="117"/>
      <c r="B269" s="123"/>
      <c r="C269" s="135">
        <f>C268+1</f>
        <v>239</v>
      </c>
      <c r="D269" s="136">
        <v>7653</v>
      </c>
      <c r="E269" s="137" t="s">
        <v>19</v>
      </c>
      <c r="F269" s="137"/>
      <c r="G269" s="138" t="s">
        <v>245</v>
      </c>
      <c r="H269" s="136" t="s">
        <v>36</v>
      </c>
      <c r="I269" s="139">
        <v>1</v>
      </c>
      <c r="J269" s="140">
        <v>386260</v>
      </c>
      <c r="K269" s="141">
        <f t="shared" si="16"/>
        <v>386260</v>
      </c>
      <c r="L269" s="124"/>
      <c r="M269" s="117"/>
    </row>
    <row r="270" spans="1:13" ht="42.75">
      <c r="A270" s="117"/>
      <c r="B270" s="123"/>
      <c r="C270" s="135">
        <f>C269+1</f>
        <v>240</v>
      </c>
      <c r="D270" s="136">
        <v>4133</v>
      </c>
      <c r="E270" s="137" t="s">
        <v>19</v>
      </c>
      <c r="F270" s="137"/>
      <c r="G270" s="138" t="s">
        <v>246</v>
      </c>
      <c r="H270" s="136" t="s">
        <v>36</v>
      </c>
      <c r="I270" s="139">
        <v>1</v>
      </c>
      <c r="J270" s="140">
        <v>2138338</v>
      </c>
      <c r="K270" s="141">
        <f t="shared" si="16"/>
        <v>2138338</v>
      </c>
      <c r="L270" s="124"/>
      <c r="M270" s="117"/>
    </row>
    <row r="271" spans="1:13" ht="16.5" thickBot="1">
      <c r="A271" s="117"/>
      <c r="B271" s="123"/>
      <c r="C271" s="142" t="s">
        <v>22</v>
      </c>
      <c r="D271" s="156"/>
      <c r="E271" s="157"/>
      <c r="F271" s="157"/>
      <c r="G271" s="158"/>
      <c r="H271" s="156"/>
      <c r="I271" s="146"/>
      <c r="J271" s="159"/>
      <c r="K271" s="160">
        <f>SUM(K265:K270)</f>
        <v>27184253</v>
      </c>
      <c r="L271" s="124"/>
      <c r="M271" s="117"/>
    </row>
    <row r="272" spans="1:13" ht="16.5" thickBot="1">
      <c r="A272" s="117"/>
      <c r="B272" s="123"/>
      <c r="C272" s="132" t="s">
        <v>247</v>
      </c>
      <c r="D272" s="133"/>
      <c r="E272" s="149"/>
      <c r="F272" s="149"/>
      <c r="G272" s="133"/>
      <c r="H272" s="133"/>
      <c r="I272" s="133"/>
      <c r="J272" s="133"/>
      <c r="K272" s="134"/>
      <c r="L272" s="124"/>
      <c r="M272" s="117"/>
    </row>
    <row r="273" spans="1:13" ht="28.5">
      <c r="A273" s="117"/>
      <c r="B273" s="123"/>
      <c r="C273" s="135">
        <f>C270+1</f>
        <v>241</v>
      </c>
      <c r="D273" s="136">
        <v>7503</v>
      </c>
      <c r="E273" s="137" t="s">
        <v>19</v>
      </c>
      <c r="F273" s="137"/>
      <c r="G273" s="138" t="s">
        <v>248</v>
      </c>
      <c r="H273" s="136" t="s">
        <v>36</v>
      </c>
      <c r="I273" s="139">
        <v>1</v>
      </c>
      <c r="J273" s="140">
        <v>704858</v>
      </c>
      <c r="K273" s="141">
        <f>ROUND(I273*J273,0)</f>
        <v>704858</v>
      </c>
      <c r="L273" s="124"/>
      <c r="M273" s="117"/>
    </row>
    <row r="274" spans="1:13" ht="28.5">
      <c r="A274" s="117"/>
      <c r="B274" s="123"/>
      <c r="C274" s="135">
        <f t="shared" ref="C274:C287" si="17">C273+1</f>
        <v>242</v>
      </c>
      <c r="D274" s="136">
        <v>6032</v>
      </c>
      <c r="E274" s="137" t="s">
        <v>19</v>
      </c>
      <c r="F274" s="137"/>
      <c r="G274" s="138" t="s">
        <v>249</v>
      </c>
      <c r="H274" s="136" t="s">
        <v>36</v>
      </c>
      <c r="I274" s="139">
        <v>1</v>
      </c>
      <c r="J274" s="140">
        <v>493049</v>
      </c>
      <c r="K274" s="141">
        <f>ROUND(I274*J274,0)</f>
        <v>493049</v>
      </c>
      <c r="L274" s="124"/>
      <c r="M274" s="117"/>
    </row>
    <row r="275" spans="1:13" ht="28.5">
      <c r="A275" s="117"/>
      <c r="B275" s="123"/>
      <c r="C275" s="135">
        <f t="shared" si="17"/>
        <v>243</v>
      </c>
      <c r="D275" s="136">
        <v>5862</v>
      </c>
      <c r="E275" s="137" t="s">
        <v>19</v>
      </c>
      <c r="F275" s="137"/>
      <c r="G275" s="138" t="s">
        <v>250</v>
      </c>
      <c r="H275" s="136" t="s">
        <v>32</v>
      </c>
      <c r="I275" s="139">
        <v>1</v>
      </c>
      <c r="J275" s="140">
        <v>53336</v>
      </c>
      <c r="K275" s="141">
        <f t="shared" ref="K275:K287" si="18">ROUND(I275*J275,0)</f>
        <v>53336</v>
      </c>
      <c r="L275" s="124"/>
      <c r="M275" s="117"/>
    </row>
    <row r="276" spans="1:13" ht="28.5">
      <c r="A276" s="117"/>
      <c r="B276" s="123"/>
      <c r="C276" s="135">
        <f t="shared" si="17"/>
        <v>244</v>
      </c>
      <c r="D276" s="136">
        <v>5860</v>
      </c>
      <c r="E276" s="137" t="s">
        <v>19</v>
      </c>
      <c r="F276" s="137"/>
      <c r="G276" s="138" t="s">
        <v>251</v>
      </c>
      <c r="H276" s="136" t="s">
        <v>21</v>
      </c>
      <c r="I276" s="139">
        <v>1</v>
      </c>
      <c r="J276" s="140">
        <v>108751</v>
      </c>
      <c r="K276" s="141">
        <f t="shared" si="18"/>
        <v>108751</v>
      </c>
      <c r="L276" s="124"/>
      <c r="M276" s="117"/>
    </row>
    <row r="277" spans="1:13" ht="42.75">
      <c r="A277" s="117"/>
      <c r="B277" s="123"/>
      <c r="C277" s="135">
        <f t="shared" si="17"/>
        <v>245</v>
      </c>
      <c r="D277" s="136">
        <v>4245</v>
      </c>
      <c r="E277" s="137" t="s">
        <v>19</v>
      </c>
      <c r="F277" s="137"/>
      <c r="G277" s="138" t="s">
        <v>252</v>
      </c>
      <c r="H277" s="136" t="s">
        <v>36</v>
      </c>
      <c r="I277" s="139">
        <v>1</v>
      </c>
      <c r="J277" s="140">
        <v>347432</v>
      </c>
      <c r="K277" s="141">
        <f t="shared" si="18"/>
        <v>347432</v>
      </c>
      <c r="L277" s="124"/>
      <c r="M277" s="117"/>
    </row>
    <row r="278" spans="1:13" ht="15.75">
      <c r="A278" s="117"/>
      <c r="B278" s="123"/>
      <c r="C278" s="135">
        <f t="shared" si="17"/>
        <v>246</v>
      </c>
      <c r="D278" s="136">
        <v>7881</v>
      </c>
      <c r="E278" s="137" t="s">
        <v>19</v>
      </c>
      <c r="F278" s="137"/>
      <c r="G278" s="138" t="s">
        <v>253</v>
      </c>
      <c r="H278" s="136" t="s">
        <v>36</v>
      </c>
      <c r="I278" s="139">
        <v>1</v>
      </c>
      <c r="J278" s="140">
        <v>7930</v>
      </c>
      <c r="K278" s="141">
        <f t="shared" si="18"/>
        <v>7930</v>
      </c>
      <c r="L278" s="124"/>
      <c r="M278" s="117"/>
    </row>
    <row r="279" spans="1:13" ht="28.5">
      <c r="A279" s="117"/>
      <c r="B279" s="123"/>
      <c r="C279" s="135">
        <f t="shared" si="17"/>
        <v>247</v>
      </c>
      <c r="D279" s="136">
        <v>6856</v>
      </c>
      <c r="E279" s="137" t="s">
        <v>19</v>
      </c>
      <c r="F279" s="137"/>
      <c r="G279" s="138" t="s">
        <v>254</v>
      </c>
      <c r="H279" s="136" t="s">
        <v>36</v>
      </c>
      <c r="I279" s="139">
        <v>1</v>
      </c>
      <c r="J279" s="140">
        <v>767568</v>
      </c>
      <c r="K279" s="141">
        <f t="shared" si="18"/>
        <v>767568</v>
      </c>
      <c r="L279" s="124"/>
      <c r="M279" s="117"/>
    </row>
    <row r="280" spans="1:13" ht="28.5">
      <c r="A280" s="117"/>
      <c r="B280" s="123"/>
      <c r="C280" s="135">
        <f t="shared" si="17"/>
        <v>248</v>
      </c>
      <c r="D280" s="136">
        <v>6034</v>
      </c>
      <c r="E280" s="137" t="s">
        <v>19</v>
      </c>
      <c r="F280" s="137"/>
      <c r="G280" s="138" t="s">
        <v>255</v>
      </c>
      <c r="H280" s="136" t="s">
        <v>36</v>
      </c>
      <c r="I280" s="139">
        <v>1</v>
      </c>
      <c r="J280" s="140">
        <v>408259</v>
      </c>
      <c r="K280" s="141">
        <f t="shared" si="18"/>
        <v>408259</v>
      </c>
      <c r="L280" s="124"/>
      <c r="M280" s="117"/>
    </row>
    <row r="281" spans="1:13" ht="57">
      <c r="A281" s="117"/>
      <c r="B281" s="123"/>
      <c r="C281" s="135">
        <f t="shared" si="17"/>
        <v>249</v>
      </c>
      <c r="D281" s="136">
        <v>5730</v>
      </c>
      <c r="E281" s="137" t="s">
        <v>19</v>
      </c>
      <c r="F281" s="137"/>
      <c r="G281" s="138" t="s">
        <v>256</v>
      </c>
      <c r="H281" s="136" t="s">
        <v>32</v>
      </c>
      <c r="I281" s="139">
        <v>1</v>
      </c>
      <c r="J281" s="140">
        <v>7210</v>
      </c>
      <c r="K281" s="141">
        <f t="shared" si="18"/>
        <v>7210</v>
      </c>
      <c r="L281" s="124"/>
      <c r="M281" s="117"/>
    </row>
    <row r="282" spans="1:13" ht="15.75">
      <c r="A282" s="117"/>
      <c r="B282" s="123"/>
      <c r="C282" s="135">
        <f t="shared" si="17"/>
        <v>250</v>
      </c>
      <c r="D282" s="136">
        <v>5241</v>
      </c>
      <c r="E282" s="137" t="s">
        <v>19</v>
      </c>
      <c r="F282" s="137"/>
      <c r="G282" s="138" t="s">
        <v>257</v>
      </c>
      <c r="H282" s="136" t="s">
        <v>36</v>
      </c>
      <c r="I282" s="139">
        <v>1</v>
      </c>
      <c r="J282" s="140">
        <v>15850</v>
      </c>
      <c r="K282" s="141">
        <f t="shared" si="18"/>
        <v>15850</v>
      </c>
      <c r="L282" s="124"/>
      <c r="M282" s="117"/>
    </row>
    <row r="283" spans="1:13" ht="42.75">
      <c r="A283" s="117"/>
      <c r="B283" s="123"/>
      <c r="C283" s="135">
        <f t="shared" si="17"/>
        <v>251</v>
      </c>
      <c r="D283" s="136">
        <v>4246</v>
      </c>
      <c r="E283" s="137" t="s">
        <v>19</v>
      </c>
      <c r="F283" s="137"/>
      <c r="G283" s="138" t="s">
        <v>258</v>
      </c>
      <c r="H283" s="136" t="s">
        <v>36</v>
      </c>
      <c r="I283" s="139">
        <v>1</v>
      </c>
      <c r="J283" s="140">
        <v>191248</v>
      </c>
      <c r="K283" s="141">
        <f t="shared" si="18"/>
        <v>191248</v>
      </c>
      <c r="L283" s="124"/>
      <c r="M283" s="117"/>
    </row>
    <row r="284" spans="1:13" ht="15.75">
      <c r="A284" s="117"/>
      <c r="B284" s="123"/>
      <c r="C284" s="135">
        <f t="shared" si="17"/>
        <v>252</v>
      </c>
      <c r="D284" s="136">
        <v>8156</v>
      </c>
      <c r="E284" s="137" t="s">
        <v>19</v>
      </c>
      <c r="F284" s="137"/>
      <c r="G284" s="138" t="s">
        <v>259</v>
      </c>
      <c r="H284" s="136" t="s">
        <v>36</v>
      </c>
      <c r="I284" s="139">
        <v>1</v>
      </c>
      <c r="J284" s="140">
        <v>5494</v>
      </c>
      <c r="K284" s="141">
        <f t="shared" si="18"/>
        <v>5494</v>
      </c>
      <c r="L284" s="124"/>
      <c r="M284" s="117"/>
    </row>
    <row r="285" spans="1:13" ht="28.5">
      <c r="A285" s="117"/>
      <c r="B285" s="123"/>
      <c r="C285" s="135">
        <f t="shared" si="17"/>
        <v>253</v>
      </c>
      <c r="D285" s="136">
        <v>3872</v>
      </c>
      <c r="E285" s="137" t="s">
        <v>19</v>
      </c>
      <c r="F285" s="137"/>
      <c r="G285" s="138" t="s">
        <v>260</v>
      </c>
      <c r="H285" s="136" t="s">
        <v>32</v>
      </c>
      <c r="I285" s="139">
        <v>1</v>
      </c>
      <c r="J285" s="140">
        <v>3058</v>
      </c>
      <c r="K285" s="141">
        <f t="shared" si="18"/>
        <v>3058</v>
      </c>
      <c r="L285" s="124"/>
      <c r="M285" s="117"/>
    </row>
    <row r="286" spans="1:13" ht="28.5">
      <c r="A286" s="117"/>
      <c r="B286" s="123"/>
      <c r="C286" s="135">
        <f t="shared" si="17"/>
        <v>254</v>
      </c>
      <c r="D286" s="136">
        <v>7497</v>
      </c>
      <c r="E286" s="137" t="s">
        <v>19</v>
      </c>
      <c r="F286" s="137"/>
      <c r="G286" s="138" t="s">
        <v>229</v>
      </c>
      <c r="H286" s="136" t="s">
        <v>36</v>
      </c>
      <c r="I286" s="139">
        <v>1</v>
      </c>
      <c r="J286" s="140">
        <v>693835</v>
      </c>
      <c r="K286" s="141">
        <f t="shared" si="18"/>
        <v>693835</v>
      </c>
      <c r="L286" s="124"/>
      <c r="M286" s="117"/>
    </row>
    <row r="287" spans="1:13" ht="42.75">
      <c r="A287" s="117"/>
      <c r="B287" s="123"/>
      <c r="C287" s="135">
        <f t="shared" si="17"/>
        <v>255</v>
      </c>
      <c r="D287" s="136">
        <v>4833</v>
      </c>
      <c r="E287" s="137" t="s">
        <v>19</v>
      </c>
      <c r="F287" s="137"/>
      <c r="G287" s="138" t="s">
        <v>230</v>
      </c>
      <c r="H287" s="136" t="s">
        <v>36</v>
      </c>
      <c r="I287" s="139">
        <v>1</v>
      </c>
      <c r="J287" s="140">
        <v>13816</v>
      </c>
      <c r="K287" s="141">
        <f t="shared" si="18"/>
        <v>13816</v>
      </c>
      <c r="L287" s="124"/>
      <c r="M287" s="117"/>
    </row>
    <row r="288" spans="1:13" ht="16.5" thickBot="1">
      <c r="A288" s="117"/>
      <c r="B288" s="123"/>
      <c r="C288" s="142" t="s">
        <v>22</v>
      </c>
      <c r="D288" s="156"/>
      <c r="E288" s="157"/>
      <c r="F288" s="157"/>
      <c r="G288" s="158"/>
      <c r="H288" s="156"/>
      <c r="I288" s="146"/>
      <c r="J288" s="159"/>
      <c r="K288" s="160">
        <f>SUM(K273:K287)</f>
        <v>3821694</v>
      </c>
      <c r="L288" s="124"/>
      <c r="M288" s="117"/>
    </row>
    <row r="289" spans="1:13" ht="16.5" thickBot="1">
      <c r="A289" s="117"/>
      <c r="B289" s="123"/>
      <c r="C289" s="132" t="s">
        <v>261</v>
      </c>
      <c r="D289" s="133"/>
      <c r="E289" s="149"/>
      <c r="F289" s="149"/>
      <c r="G289" s="133"/>
      <c r="H289" s="133"/>
      <c r="I289" s="133"/>
      <c r="J289" s="133"/>
      <c r="K289" s="134"/>
      <c r="L289" s="124"/>
      <c r="M289" s="117"/>
    </row>
    <row r="290" spans="1:13" ht="42.75">
      <c r="A290" s="117"/>
      <c r="B290" s="123"/>
      <c r="C290" s="135">
        <f>C287+1</f>
        <v>256</v>
      </c>
      <c r="D290" s="136">
        <v>5422</v>
      </c>
      <c r="E290" s="137" t="s">
        <v>19</v>
      </c>
      <c r="F290" s="137"/>
      <c r="G290" s="138" t="s">
        <v>262</v>
      </c>
      <c r="H290" s="136" t="s">
        <v>25</v>
      </c>
      <c r="I290" s="139">
        <v>1</v>
      </c>
      <c r="J290" s="140">
        <v>1117399</v>
      </c>
      <c r="K290" s="141">
        <f>ROUND(I290*J290,0)</f>
        <v>1117399</v>
      </c>
      <c r="L290" s="124"/>
      <c r="M290" s="117"/>
    </row>
    <row r="291" spans="1:13" ht="71.25">
      <c r="A291" s="117"/>
      <c r="B291" s="123"/>
      <c r="C291" s="135">
        <f>C290+1</f>
        <v>257</v>
      </c>
      <c r="D291" s="136">
        <v>3708</v>
      </c>
      <c r="E291" s="137" t="s">
        <v>19</v>
      </c>
      <c r="F291" s="137"/>
      <c r="G291" s="138" t="s">
        <v>92</v>
      </c>
      <c r="H291" s="136" t="s">
        <v>86</v>
      </c>
      <c r="I291" s="139">
        <v>1</v>
      </c>
      <c r="J291" s="140">
        <v>5308</v>
      </c>
      <c r="K291" s="141">
        <f>ROUND(I291*J291,0)</f>
        <v>5308</v>
      </c>
      <c r="L291" s="124"/>
      <c r="M291" s="117"/>
    </row>
    <row r="292" spans="1:13" ht="16.5" thickBot="1">
      <c r="A292" s="117"/>
      <c r="B292" s="123"/>
      <c r="C292" s="142" t="s">
        <v>22</v>
      </c>
      <c r="D292" s="156"/>
      <c r="E292" s="157"/>
      <c r="F292" s="157"/>
      <c r="G292" s="158"/>
      <c r="H292" s="156"/>
      <c r="I292" s="146"/>
      <c r="J292" s="159"/>
      <c r="K292" s="160">
        <f>SUM(K290:K291)</f>
        <v>1122707</v>
      </c>
      <c r="L292" s="124"/>
      <c r="M292" s="117"/>
    </row>
    <row r="293" spans="1:13" ht="16.5" thickBot="1">
      <c r="A293" s="161"/>
      <c r="B293" s="162"/>
      <c r="C293" s="224" t="s">
        <v>263</v>
      </c>
      <c r="D293" s="225"/>
      <c r="E293" s="225"/>
      <c r="F293" s="225"/>
      <c r="G293" s="225"/>
      <c r="H293" s="225"/>
      <c r="I293" s="225"/>
      <c r="J293" s="226"/>
      <c r="K293" s="163">
        <f>K14+K32+K59+K140+K169+K217+K263+K271+K288+K292</f>
        <v>123589596</v>
      </c>
      <c r="L293" s="164"/>
      <c r="M293" s="161"/>
    </row>
    <row r="294" spans="1:13" ht="16.5" thickBot="1">
      <c r="A294" s="161"/>
      <c r="B294" s="162"/>
      <c r="C294" s="165"/>
      <c r="D294" s="165"/>
      <c r="E294" s="165"/>
      <c r="F294" s="165"/>
      <c r="G294" s="165"/>
      <c r="H294" s="165"/>
      <c r="I294" s="165"/>
      <c r="J294" s="165"/>
      <c r="K294" s="166"/>
      <c r="L294" s="164"/>
      <c r="M294" s="161"/>
    </row>
    <row r="295" spans="1:13" ht="15.75">
      <c r="A295" s="161"/>
      <c r="B295" s="162"/>
      <c r="C295" s="167"/>
      <c r="D295" s="168"/>
      <c r="E295" s="167"/>
      <c r="F295" s="167"/>
      <c r="G295" s="227" t="s">
        <v>264</v>
      </c>
      <c r="H295" s="228"/>
      <c r="I295" s="228"/>
      <c r="J295" s="229"/>
      <c r="K295" s="169">
        <f>K293</f>
        <v>123589596</v>
      </c>
      <c r="L295" s="164"/>
      <c r="M295" s="161"/>
    </row>
    <row r="296" spans="1:13" ht="15.75">
      <c r="A296" s="161"/>
      <c r="B296" s="162"/>
      <c r="C296" s="167"/>
      <c r="D296" s="168"/>
      <c r="E296" s="167"/>
      <c r="F296" s="167"/>
      <c r="G296" s="230"/>
      <c r="H296" s="231"/>
      <c r="I296" s="231"/>
      <c r="J296" s="232"/>
      <c r="K296" s="170"/>
      <c r="L296" s="164"/>
      <c r="M296" s="161"/>
    </row>
    <row r="297" spans="1:13" ht="15.75">
      <c r="A297" s="161"/>
      <c r="B297" s="162"/>
      <c r="C297" s="167"/>
      <c r="D297" s="171"/>
      <c r="E297" s="171"/>
      <c r="F297" s="171"/>
      <c r="G297" s="235" t="s">
        <v>265</v>
      </c>
      <c r="H297" s="236"/>
      <c r="I297" s="172" t="s">
        <v>266</v>
      </c>
      <c r="J297" s="173">
        <v>1</v>
      </c>
      <c r="K297" s="170">
        <v>222418405</v>
      </c>
      <c r="L297" s="164"/>
      <c r="M297" s="201" t="s">
        <v>267</v>
      </c>
    </row>
    <row r="298" spans="1:13" ht="15.75">
      <c r="A298" s="161"/>
      <c r="B298" s="162"/>
      <c r="C298" s="167"/>
      <c r="D298" s="171"/>
      <c r="E298" s="171"/>
      <c r="F298" s="171"/>
      <c r="G298" s="235" t="s">
        <v>268</v>
      </c>
      <c r="H298" s="236"/>
      <c r="I298" s="172" t="s">
        <v>266</v>
      </c>
      <c r="J298" s="173">
        <v>1</v>
      </c>
      <c r="K298" s="170">
        <v>138802452</v>
      </c>
      <c r="L298" s="164"/>
      <c r="M298" s="201" t="s">
        <v>267</v>
      </c>
    </row>
    <row r="299" spans="1:13" ht="15.75">
      <c r="A299" s="161"/>
      <c r="B299" s="162"/>
      <c r="C299" s="167"/>
      <c r="D299" s="168"/>
      <c r="E299" s="167"/>
      <c r="F299" s="167"/>
      <c r="G299" s="235" t="s">
        <v>269</v>
      </c>
      <c r="H299" s="236"/>
      <c r="I299" s="172" t="s">
        <v>266</v>
      </c>
      <c r="J299" s="173">
        <v>1</v>
      </c>
      <c r="K299" s="170">
        <v>166780825</v>
      </c>
      <c r="L299" s="164"/>
      <c r="M299" s="201" t="s">
        <v>267</v>
      </c>
    </row>
    <row r="300" spans="1:13" ht="15.75">
      <c r="A300" s="161"/>
      <c r="B300" s="162"/>
      <c r="C300" s="167"/>
      <c r="D300" s="168"/>
      <c r="E300" s="167"/>
      <c r="F300" s="167"/>
      <c r="G300" s="217"/>
      <c r="H300" s="218"/>
      <c r="I300" s="218"/>
      <c r="J300" s="219"/>
      <c r="K300" s="170"/>
      <c r="L300" s="164"/>
      <c r="M300" s="161"/>
    </row>
    <row r="301" spans="1:13" ht="15.75">
      <c r="A301" s="161"/>
      <c r="B301" s="162"/>
      <c r="C301" s="167"/>
      <c r="D301" s="168"/>
      <c r="E301" s="167"/>
      <c r="F301" s="167"/>
      <c r="G301" s="214" t="s">
        <v>270</v>
      </c>
      <c r="H301" s="215"/>
      <c r="I301" s="215"/>
      <c r="J301" s="216"/>
      <c r="K301" s="170">
        <v>213729333</v>
      </c>
      <c r="L301" s="164"/>
      <c r="M301" s="201" t="s">
        <v>267</v>
      </c>
    </row>
    <row r="302" spans="1:13" ht="16.5" thickBot="1">
      <c r="A302" s="161"/>
      <c r="B302" s="162"/>
      <c r="C302" s="167"/>
      <c r="D302" s="168"/>
      <c r="E302" s="167"/>
      <c r="F302" s="174"/>
      <c r="G302" s="217"/>
      <c r="H302" s="218"/>
      <c r="I302" s="218"/>
      <c r="J302" s="219"/>
      <c r="K302" s="175"/>
      <c r="L302" s="164"/>
      <c r="M302" s="161"/>
    </row>
    <row r="303" spans="1:13" ht="16.5" thickBot="1">
      <c r="A303" s="161"/>
      <c r="B303" s="162"/>
      <c r="C303" s="167"/>
      <c r="D303" s="168"/>
      <c r="E303" s="167"/>
      <c r="F303" s="167"/>
      <c r="G303" s="176" t="s">
        <v>271</v>
      </c>
      <c r="H303" s="177"/>
      <c r="I303" s="178"/>
      <c r="J303" s="179"/>
      <c r="K303" s="163">
        <f>K295+K297+K298+K299+K301</f>
        <v>865320611</v>
      </c>
      <c r="L303" s="164"/>
      <c r="M303" s="161"/>
    </row>
    <row r="304" spans="1:13" ht="16.5" thickBot="1">
      <c r="A304" s="161"/>
      <c r="B304" s="162"/>
      <c r="C304" s="167"/>
      <c r="D304" s="168"/>
      <c r="E304" s="168"/>
      <c r="F304" s="168"/>
      <c r="G304" s="167"/>
      <c r="H304" s="167"/>
      <c r="I304" s="180"/>
      <c r="J304" s="181"/>
      <c r="K304" s="182"/>
      <c r="L304" s="164"/>
      <c r="M304" s="161"/>
    </row>
    <row r="305" spans="1:13" ht="15.75">
      <c r="A305" s="161"/>
      <c r="B305" s="162"/>
      <c r="C305" s="183"/>
      <c r="D305" s="220"/>
      <c r="E305" s="220"/>
      <c r="F305" s="220"/>
      <c r="G305" s="220"/>
      <c r="H305" s="220"/>
      <c r="I305" s="220"/>
      <c r="J305" s="220"/>
      <c r="K305" s="221"/>
      <c r="L305" s="184"/>
      <c r="M305" s="161"/>
    </row>
    <row r="306" spans="1:13" ht="36" customHeight="1">
      <c r="A306" s="161"/>
      <c r="B306" s="162"/>
      <c r="C306" s="204" t="s">
        <v>272</v>
      </c>
      <c r="D306" s="205"/>
      <c r="E306" s="205"/>
      <c r="F306" s="205"/>
      <c r="G306" s="206"/>
      <c r="H306" s="207" t="s">
        <v>273</v>
      </c>
      <c r="I306" s="208"/>
      <c r="J306" s="209"/>
      <c r="K306" s="185" t="s">
        <v>274</v>
      </c>
      <c r="L306" s="186"/>
      <c r="M306" s="161"/>
    </row>
    <row r="307" spans="1:13" ht="36" customHeight="1">
      <c r="A307" s="161"/>
      <c r="B307" s="162"/>
      <c r="C307" s="204" t="s">
        <v>275</v>
      </c>
      <c r="D307" s="205"/>
      <c r="E307" s="205"/>
      <c r="F307" s="205"/>
      <c r="G307" s="206"/>
      <c r="H307" s="210" t="s">
        <v>276</v>
      </c>
      <c r="I307" s="211"/>
      <c r="J307" s="187" t="s">
        <v>277</v>
      </c>
      <c r="K307" s="188">
        <v>0.26119999999999999</v>
      </c>
      <c r="L307" s="186"/>
      <c r="M307" s="161"/>
    </row>
    <row r="308" spans="1:13" ht="36" customHeight="1">
      <c r="A308" s="161"/>
      <c r="B308" s="162"/>
      <c r="C308" s="204" t="s">
        <v>278</v>
      </c>
      <c r="D308" s="205"/>
      <c r="E308" s="205"/>
      <c r="F308" s="205"/>
      <c r="G308" s="206"/>
      <c r="H308" s="212" t="s">
        <v>279</v>
      </c>
      <c r="I308" s="213"/>
      <c r="J308" s="187" t="s">
        <v>280</v>
      </c>
      <c r="K308" s="188">
        <v>0.01</v>
      </c>
      <c r="L308" s="186"/>
      <c r="M308" s="161"/>
    </row>
    <row r="309" spans="1:13" ht="29.25" customHeight="1">
      <c r="A309" s="161"/>
      <c r="B309" s="162"/>
      <c r="C309" s="204" t="s">
        <v>281</v>
      </c>
      <c r="D309" s="205"/>
      <c r="E309" s="205"/>
      <c r="F309" s="205"/>
      <c r="G309" s="206"/>
      <c r="H309" s="207" t="s">
        <v>282</v>
      </c>
      <c r="I309" s="209"/>
      <c r="J309" s="187" t="s">
        <v>283</v>
      </c>
      <c r="K309" s="188">
        <v>4.4999999999999998E-2</v>
      </c>
      <c r="L309" s="164"/>
      <c r="M309" s="161"/>
    </row>
    <row r="310" spans="1:13" ht="29.25" customHeight="1">
      <c r="A310" s="117"/>
      <c r="B310" s="123"/>
      <c r="C310" s="189"/>
      <c r="D310" s="190"/>
      <c r="E310" s="190"/>
      <c r="F310" s="190"/>
      <c r="G310" s="191"/>
      <c r="H310" s="210" t="s">
        <v>284</v>
      </c>
      <c r="I310" s="211"/>
      <c r="J310" s="187" t="s">
        <v>285</v>
      </c>
      <c r="K310" s="188">
        <v>0.31619999999999998</v>
      </c>
      <c r="L310" s="124"/>
      <c r="M310" s="117"/>
    </row>
    <row r="311" spans="1:13" ht="16.5" thickBot="1">
      <c r="A311" s="117"/>
      <c r="B311" s="123"/>
      <c r="C311" s="192"/>
      <c r="D311" s="193"/>
      <c r="E311" s="193"/>
      <c r="F311" s="193"/>
      <c r="G311" s="194"/>
      <c r="H311" s="202"/>
      <c r="I311" s="202"/>
      <c r="J311" s="202"/>
      <c r="K311" s="203"/>
      <c r="L311" s="124"/>
      <c r="M311" s="117"/>
    </row>
    <row r="312" spans="1:13" ht="16.5" thickBot="1">
      <c r="A312" s="117"/>
      <c r="B312" s="195"/>
      <c r="C312" s="196"/>
      <c r="D312" s="196"/>
      <c r="E312" s="197"/>
      <c r="F312" s="196"/>
      <c r="G312" s="198"/>
      <c r="H312" s="196"/>
      <c r="I312" s="196"/>
      <c r="J312" s="196"/>
      <c r="K312" s="196"/>
      <c r="L312" s="199"/>
      <c r="M312" s="117"/>
    </row>
    <row r="313" spans="1:13" ht="15.75" thickTop="1"/>
  </sheetData>
  <mergeCells count="34">
    <mergeCell ref="G298:H298"/>
    <mergeCell ref="G299:H299"/>
    <mergeCell ref="G300:J300"/>
    <mergeCell ref="C9:K9"/>
    <mergeCell ref="C2:F2"/>
    <mergeCell ref="C4:K4"/>
    <mergeCell ref="C5:K5"/>
    <mergeCell ref="C6:K7"/>
    <mergeCell ref="C8:K8"/>
    <mergeCell ref="G297:H297"/>
    <mergeCell ref="C10:C11"/>
    <mergeCell ref="D10:D11"/>
    <mergeCell ref="E10:F10"/>
    <mergeCell ref="G10:G11"/>
    <mergeCell ref="H10:H11"/>
    <mergeCell ref="J10:J11"/>
    <mergeCell ref="K10:K11"/>
    <mergeCell ref="C293:J293"/>
    <mergeCell ref="G295:J295"/>
    <mergeCell ref="G296:J296"/>
    <mergeCell ref="I10:I11"/>
    <mergeCell ref="G301:J301"/>
    <mergeCell ref="G302:J302"/>
    <mergeCell ref="C309:G309"/>
    <mergeCell ref="H309:I309"/>
    <mergeCell ref="H310:I310"/>
    <mergeCell ref="D305:K305"/>
    <mergeCell ref="H311:K311"/>
    <mergeCell ref="C306:G306"/>
    <mergeCell ref="H306:J306"/>
    <mergeCell ref="C307:G307"/>
    <mergeCell ref="H307:I307"/>
    <mergeCell ref="C308:G308"/>
    <mergeCell ref="H308:I308"/>
  </mergeCells>
  <pageMargins left="0.7" right="0.7" top="0.75" bottom="0.75" header="0.3" footer="0.3"/>
  <pageSetup paperSize="122" scale="42" fitToHeight="0" orientation="portrait" r:id="rId1"/>
  <colBreaks count="1" manualBreakCount="1">
    <brk id="1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13"/>
  <sheetViews>
    <sheetView tabSelected="1" view="pageBreakPreview" topLeftCell="A298" zoomScale="90" zoomScaleNormal="100" zoomScaleSheetLayoutView="90" workbookViewId="0">
      <selection activeCell="O296" sqref="O296"/>
    </sheetView>
  </sheetViews>
  <sheetFormatPr baseColWidth="10" defaultColWidth="11.25" defaultRowHeight="15"/>
  <cols>
    <col min="1" max="1" width="11.25" style="122"/>
    <col min="2" max="2" width="2.25" style="122" customWidth="1"/>
    <col min="3" max="3" width="11.25" style="122"/>
    <col min="4" max="4" width="12.75" style="122" customWidth="1"/>
    <col min="5" max="5" width="11" style="122" customWidth="1"/>
    <col min="6" max="6" width="14.25" style="122" customWidth="1"/>
    <col min="7" max="7" width="83.75" style="122" customWidth="1"/>
    <col min="8" max="8" width="11.25" style="122"/>
    <col min="9" max="9" width="13.5" style="122" customWidth="1"/>
    <col min="10" max="10" width="15.75" style="122" customWidth="1"/>
    <col min="11" max="11" width="19.25" style="122" bestFit="1" customWidth="1"/>
    <col min="12" max="12" width="2.25" style="122" customWidth="1"/>
    <col min="13" max="16384" width="11.25" style="122"/>
  </cols>
  <sheetData>
    <row r="1" spans="1:13" ht="16.5" thickTop="1">
      <c r="A1" s="117"/>
      <c r="B1" s="118"/>
      <c r="C1" s="119"/>
      <c r="D1" s="119"/>
      <c r="E1" s="120"/>
      <c r="F1" s="119"/>
      <c r="G1" s="119"/>
      <c r="H1" s="119"/>
      <c r="I1" s="119"/>
      <c r="J1" s="119"/>
      <c r="K1" s="119"/>
      <c r="L1" s="121"/>
      <c r="M1" s="117"/>
    </row>
    <row r="2" spans="1:13" ht="27.95" customHeight="1">
      <c r="A2" s="117"/>
      <c r="B2" s="123"/>
      <c r="C2" s="240" t="s">
        <v>0</v>
      </c>
      <c r="D2" s="240"/>
      <c r="E2" s="240"/>
      <c r="F2" s="240"/>
      <c r="G2" s="117"/>
      <c r="H2" s="117"/>
      <c r="I2" s="117"/>
      <c r="J2" s="117"/>
      <c r="K2" s="117"/>
      <c r="L2" s="124"/>
      <c r="M2" s="117"/>
    </row>
    <row r="3" spans="1:13" ht="15.75">
      <c r="A3" s="117"/>
      <c r="B3" s="123"/>
      <c r="C3" s="125" t="s">
        <v>1</v>
      </c>
      <c r="D3" s="126" t="s">
        <v>2</v>
      </c>
      <c r="E3" s="125" t="s">
        <v>3</v>
      </c>
      <c r="F3" s="126">
        <v>3</v>
      </c>
      <c r="G3" s="117"/>
      <c r="H3" s="117"/>
      <c r="I3" s="117"/>
      <c r="J3" s="117"/>
      <c r="K3" s="117"/>
      <c r="L3" s="124"/>
      <c r="M3" s="117"/>
    </row>
    <row r="4" spans="1:13" ht="15.75">
      <c r="A4" s="117"/>
      <c r="B4" s="123"/>
      <c r="C4" s="241" t="s">
        <v>4</v>
      </c>
      <c r="D4" s="241"/>
      <c r="E4" s="241"/>
      <c r="F4" s="241"/>
      <c r="G4" s="241"/>
      <c r="H4" s="241"/>
      <c r="I4" s="241"/>
      <c r="J4" s="241"/>
      <c r="K4" s="241"/>
      <c r="L4" s="124"/>
      <c r="M4" s="117"/>
    </row>
    <row r="5" spans="1:13" ht="16.5" thickBot="1">
      <c r="A5" s="117"/>
      <c r="B5" s="123"/>
      <c r="C5" s="242" t="s">
        <v>5</v>
      </c>
      <c r="D5" s="242"/>
      <c r="E5" s="242"/>
      <c r="F5" s="242"/>
      <c r="G5" s="242"/>
      <c r="H5" s="242"/>
      <c r="I5" s="242"/>
      <c r="J5" s="242"/>
      <c r="K5" s="242"/>
      <c r="L5" s="124"/>
      <c r="M5" s="117"/>
    </row>
    <row r="6" spans="1:13" ht="30.2" customHeight="1">
      <c r="A6" s="127"/>
      <c r="B6" s="128"/>
      <c r="C6" s="243" t="s">
        <v>6</v>
      </c>
      <c r="D6" s="244"/>
      <c r="E6" s="244"/>
      <c r="F6" s="244"/>
      <c r="G6" s="244"/>
      <c r="H6" s="244"/>
      <c r="I6" s="244"/>
      <c r="J6" s="244"/>
      <c r="K6" s="245"/>
      <c r="L6" s="129"/>
      <c r="M6" s="127"/>
    </row>
    <row r="7" spans="1:13" ht="30.2" customHeight="1">
      <c r="A7" s="117"/>
      <c r="B7" s="130"/>
      <c r="C7" s="246"/>
      <c r="D7" s="247"/>
      <c r="E7" s="247"/>
      <c r="F7" s="247"/>
      <c r="G7" s="247"/>
      <c r="H7" s="247"/>
      <c r="I7" s="247"/>
      <c r="J7" s="247"/>
      <c r="K7" s="248"/>
      <c r="L7" s="124"/>
      <c r="M7" s="117"/>
    </row>
    <row r="8" spans="1:13" ht="49.15" customHeight="1">
      <c r="A8" s="117"/>
      <c r="B8" s="130"/>
      <c r="C8" s="249" t="s">
        <v>7</v>
      </c>
      <c r="D8" s="250"/>
      <c r="E8" s="250"/>
      <c r="F8" s="250"/>
      <c r="G8" s="250"/>
      <c r="H8" s="250"/>
      <c r="I8" s="250"/>
      <c r="J8" s="250"/>
      <c r="K8" s="251"/>
      <c r="L8" s="124"/>
      <c r="M8" s="117"/>
    </row>
    <row r="9" spans="1:13" ht="16.5" thickBot="1">
      <c r="A9" s="117"/>
      <c r="B9" s="123"/>
      <c r="C9" s="237"/>
      <c r="D9" s="238"/>
      <c r="E9" s="238"/>
      <c r="F9" s="238"/>
      <c r="G9" s="238"/>
      <c r="H9" s="238"/>
      <c r="I9" s="238"/>
      <c r="J9" s="238"/>
      <c r="K9" s="239"/>
      <c r="L9" s="124"/>
      <c r="M9" s="117"/>
    </row>
    <row r="10" spans="1:13" ht="15.75">
      <c r="A10" s="117"/>
      <c r="B10" s="123"/>
      <c r="C10" s="252" t="s">
        <v>8</v>
      </c>
      <c r="D10" s="233" t="s">
        <v>9</v>
      </c>
      <c r="E10" s="254" t="s">
        <v>10</v>
      </c>
      <c r="F10" s="254"/>
      <c r="G10" s="252" t="s">
        <v>11</v>
      </c>
      <c r="H10" s="233" t="s">
        <v>12</v>
      </c>
      <c r="I10" s="233" t="s">
        <v>13</v>
      </c>
      <c r="J10" s="255" t="s">
        <v>14</v>
      </c>
      <c r="K10" s="222" t="s">
        <v>15</v>
      </c>
      <c r="L10" s="124"/>
      <c r="M10" s="117"/>
    </row>
    <row r="11" spans="1:13" ht="16.5" thickBot="1">
      <c r="A11" s="117"/>
      <c r="B11" s="123"/>
      <c r="C11" s="253"/>
      <c r="D11" s="234"/>
      <c r="E11" s="131" t="s">
        <v>16</v>
      </c>
      <c r="F11" s="131" t="s">
        <v>17</v>
      </c>
      <c r="G11" s="253"/>
      <c r="H11" s="234"/>
      <c r="I11" s="234"/>
      <c r="J11" s="256"/>
      <c r="K11" s="223"/>
      <c r="L11" s="124"/>
      <c r="M11" s="117"/>
    </row>
    <row r="12" spans="1:13" ht="16.5" thickBot="1">
      <c r="A12" s="117"/>
      <c r="B12" s="123"/>
      <c r="C12" s="132" t="s">
        <v>18</v>
      </c>
      <c r="D12" s="133"/>
      <c r="E12" s="133"/>
      <c r="F12" s="133"/>
      <c r="G12" s="133"/>
      <c r="H12" s="133"/>
      <c r="I12" s="133"/>
      <c r="J12" s="133"/>
      <c r="K12" s="134"/>
      <c r="L12" s="124"/>
      <c r="M12" s="117"/>
    </row>
    <row r="13" spans="1:13" ht="15.75">
      <c r="A13" s="117"/>
      <c r="B13" s="123"/>
      <c r="C13" s="135">
        <v>1</v>
      </c>
      <c r="D13" s="136">
        <v>3007</v>
      </c>
      <c r="E13" s="137" t="s">
        <v>19</v>
      </c>
      <c r="F13" s="137"/>
      <c r="G13" s="138" t="s">
        <v>20</v>
      </c>
      <c r="H13" s="136" t="s">
        <v>21</v>
      </c>
      <c r="I13" s="139">
        <v>1</v>
      </c>
      <c r="J13" s="140"/>
      <c r="K13" s="141">
        <f>ROUND(I13*J13,0)</f>
        <v>0</v>
      </c>
      <c r="L13" s="124"/>
      <c r="M13" s="117"/>
    </row>
    <row r="14" spans="1:13" ht="16.5" thickBot="1">
      <c r="A14" s="117"/>
      <c r="B14" s="123"/>
      <c r="C14" s="142" t="s">
        <v>22</v>
      </c>
      <c r="D14" s="143"/>
      <c r="E14" s="144"/>
      <c r="F14" s="144"/>
      <c r="G14" s="145"/>
      <c r="H14" s="143"/>
      <c r="I14" s="146"/>
      <c r="J14" s="147"/>
      <c r="K14" s="148">
        <f>SUM(K13)</f>
        <v>0</v>
      </c>
      <c r="L14" s="124"/>
      <c r="M14" s="117"/>
    </row>
    <row r="15" spans="1:13" ht="16.5" thickBot="1">
      <c r="A15" s="117"/>
      <c r="B15" s="123"/>
      <c r="C15" s="132" t="s">
        <v>23</v>
      </c>
      <c r="D15" s="133"/>
      <c r="E15" s="149"/>
      <c r="F15" s="149"/>
      <c r="G15" s="133"/>
      <c r="H15" s="133"/>
      <c r="I15" s="133"/>
      <c r="J15" s="133"/>
      <c r="K15" s="134"/>
      <c r="L15" s="124"/>
      <c r="M15" s="117"/>
    </row>
    <row r="16" spans="1:13" ht="15.75">
      <c r="A16" s="117"/>
      <c r="B16" s="123"/>
      <c r="C16" s="135">
        <f>C13+1</f>
        <v>2</v>
      </c>
      <c r="D16" s="136">
        <v>3710</v>
      </c>
      <c r="E16" s="137" t="s">
        <v>19</v>
      </c>
      <c r="F16" s="137"/>
      <c r="G16" s="138" t="s">
        <v>24</v>
      </c>
      <c r="H16" s="136" t="s">
        <v>25</v>
      </c>
      <c r="I16" s="139">
        <v>1</v>
      </c>
      <c r="J16" s="140"/>
      <c r="K16" s="141">
        <f t="shared" ref="K16:K31" si="0">ROUND(I16*J16,0)</f>
        <v>0</v>
      </c>
      <c r="L16" s="124"/>
      <c r="M16" s="117"/>
    </row>
    <row r="17" spans="1:13" ht="42.75">
      <c r="A17" s="117"/>
      <c r="B17" s="123"/>
      <c r="C17" s="135">
        <f t="shared" ref="C17:C31" si="1">C16+1</f>
        <v>3</v>
      </c>
      <c r="D17" s="136">
        <v>3017</v>
      </c>
      <c r="E17" s="137" t="s">
        <v>19</v>
      </c>
      <c r="F17" s="137"/>
      <c r="G17" s="138" t="s">
        <v>26</v>
      </c>
      <c r="H17" s="136" t="s">
        <v>25</v>
      </c>
      <c r="I17" s="139">
        <v>1</v>
      </c>
      <c r="J17" s="140"/>
      <c r="K17" s="141">
        <f t="shared" si="0"/>
        <v>0</v>
      </c>
      <c r="L17" s="124"/>
      <c r="M17" s="117"/>
    </row>
    <row r="18" spans="1:13" ht="42.75">
      <c r="A18" s="117"/>
      <c r="B18" s="123"/>
      <c r="C18" s="135">
        <f t="shared" si="1"/>
        <v>4</v>
      </c>
      <c r="D18" s="136">
        <v>6462</v>
      </c>
      <c r="E18" s="137" t="s">
        <v>19</v>
      </c>
      <c r="F18" s="137"/>
      <c r="G18" s="138" t="s">
        <v>27</v>
      </c>
      <c r="H18" s="136" t="s">
        <v>28</v>
      </c>
      <c r="I18" s="139">
        <v>1</v>
      </c>
      <c r="J18" s="140"/>
      <c r="K18" s="141">
        <f t="shared" si="0"/>
        <v>0</v>
      </c>
      <c r="L18" s="124"/>
      <c r="M18" s="117"/>
    </row>
    <row r="19" spans="1:13" ht="28.5">
      <c r="A19" s="117"/>
      <c r="B19" s="123"/>
      <c r="C19" s="135">
        <f t="shared" si="1"/>
        <v>5</v>
      </c>
      <c r="D19" s="136">
        <v>3022</v>
      </c>
      <c r="E19" s="137" t="s">
        <v>19</v>
      </c>
      <c r="F19" s="137"/>
      <c r="G19" s="138" t="s">
        <v>29</v>
      </c>
      <c r="H19" s="136" t="s">
        <v>25</v>
      </c>
      <c r="I19" s="139">
        <v>1</v>
      </c>
      <c r="J19" s="140"/>
      <c r="K19" s="141">
        <f t="shared" si="0"/>
        <v>0</v>
      </c>
      <c r="L19" s="124"/>
      <c r="M19" s="117"/>
    </row>
    <row r="20" spans="1:13" ht="28.5">
      <c r="A20" s="150"/>
      <c r="B20" s="151"/>
      <c r="C20" s="135">
        <f t="shared" si="1"/>
        <v>6</v>
      </c>
      <c r="D20" s="136">
        <v>4850</v>
      </c>
      <c r="E20" s="137" t="s">
        <v>19</v>
      </c>
      <c r="F20" s="137"/>
      <c r="G20" s="138" t="s">
        <v>30</v>
      </c>
      <c r="H20" s="136" t="s">
        <v>25</v>
      </c>
      <c r="I20" s="139">
        <v>1</v>
      </c>
      <c r="J20" s="140"/>
      <c r="K20" s="141">
        <f t="shared" si="0"/>
        <v>0</v>
      </c>
      <c r="L20" s="152"/>
      <c r="M20" s="150"/>
    </row>
    <row r="21" spans="1:13" ht="28.5">
      <c r="A21" s="117"/>
      <c r="B21" s="123"/>
      <c r="C21" s="135">
        <f t="shared" si="1"/>
        <v>7</v>
      </c>
      <c r="D21" s="136">
        <v>3011</v>
      </c>
      <c r="E21" s="137" t="s">
        <v>19</v>
      </c>
      <c r="F21" s="137"/>
      <c r="G21" s="138" t="s">
        <v>31</v>
      </c>
      <c r="H21" s="136" t="s">
        <v>32</v>
      </c>
      <c r="I21" s="139">
        <v>1</v>
      </c>
      <c r="J21" s="140"/>
      <c r="K21" s="141">
        <f t="shared" si="0"/>
        <v>0</v>
      </c>
      <c r="L21" s="124"/>
      <c r="M21" s="117"/>
    </row>
    <row r="22" spans="1:13" ht="28.5">
      <c r="A22" s="117"/>
      <c r="B22" s="123"/>
      <c r="C22" s="135">
        <f t="shared" si="1"/>
        <v>8</v>
      </c>
      <c r="D22" s="136">
        <v>3012</v>
      </c>
      <c r="E22" s="137" t="s">
        <v>19</v>
      </c>
      <c r="F22" s="137"/>
      <c r="G22" s="138" t="s">
        <v>33</v>
      </c>
      <c r="H22" s="136" t="s">
        <v>21</v>
      </c>
      <c r="I22" s="139">
        <v>1</v>
      </c>
      <c r="J22" s="140"/>
      <c r="K22" s="141">
        <f t="shared" si="0"/>
        <v>0</v>
      </c>
      <c r="L22" s="124"/>
      <c r="M22" s="117"/>
    </row>
    <row r="23" spans="1:13" ht="28.5">
      <c r="A23" s="117"/>
      <c r="B23" s="123"/>
      <c r="C23" s="135">
        <f t="shared" si="1"/>
        <v>9</v>
      </c>
      <c r="D23" s="136">
        <v>3021</v>
      </c>
      <c r="E23" s="137" t="s">
        <v>19</v>
      </c>
      <c r="F23" s="137"/>
      <c r="G23" s="138" t="s">
        <v>34</v>
      </c>
      <c r="H23" s="136" t="s">
        <v>21</v>
      </c>
      <c r="I23" s="139">
        <v>1</v>
      </c>
      <c r="J23" s="140"/>
      <c r="K23" s="141">
        <f t="shared" si="0"/>
        <v>0</v>
      </c>
      <c r="L23" s="124"/>
      <c r="M23" s="117"/>
    </row>
    <row r="24" spans="1:13" ht="28.5">
      <c r="A24" s="117"/>
      <c r="B24" s="123"/>
      <c r="C24" s="135">
        <f t="shared" si="1"/>
        <v>10</v>
      </c>
      <c r="D24" s="136">
        <v>4846</v>
      </c>
      <c r="E24" s="137" t="s">
        <v>19</v>
      </c>
      <c r="F24" s="137"/>
      <c r="G24" s="138" t="s">
        <v>35</v>
      </c>
      <c r="H24" s="136" t="s">
        <v>36</v>
      </c>
      <c r="I24" s="139">
        <v>1</v>
      </c>
      <c r="J24" s="140"/>
      <c r="K24" s="141">
        <f t="shared" si="0"/>
        <v>0</v>
      </c>
      <c r="L24" s="124"/>
      <c r="M24" s="117"/>
    </row>
    <row r="25" spans="1:13" ht="28.5">
      <c r="A25" s="117"/>
      <c r="B25" s="123"/>
      <c r="C25" s="135">
        <f t="shared" si="1"/>
        <v>11</v>
      </c>
      <c r="D25" s="136">
        <v>4848</v>
      </c>
      <c r="E25" s="137" t="s">
        <v>19</v>
      </c>
      <c r="F25" s="137"/>
      <c r="G25" s="138" t="s">
        <v>37</v>
      </c>
      <c r="H25" s="136" t="s">
        <v>32</v>
      </c>
      <c r="I25" s="139">
        <v>1</v>
      </c>
      <c r="J25" s="140"/>
      <c r="K25" s="141">
        <f t="shared" si="0"/>
        <v>0</v>
      </c>
      <c r="L25" s="124"/>
      <c r="M25" s="117"/>
    </row>
    <row r="26" spans="1:13" ht="15.75">
      <c r="A26" s="117"/>
      <c r="B26" s="123"/>
      <c r="C26" s="135">
        <f t="shared" si="1"/>
        <v>12</v>
      </c>
      <c r="D26" s="136">
        <v>4849</v>
      </c>
      <c r="E26" s="137" t="s">
        <v>19</v>
      </c>
      <c r="F26" s="137"/>
      <c r="G26" s="138" t="s">
        <v>38</v>
      </c>
      <c r="H26" s="136" t="s">
        <v>32</v>
      </c>
      <c r="I26" s="139">
        <v>1</v>
      </c>
      <c r="J26" s="140"/>
      <c r="K26" s="141">
        <f t="shared" si="0"/>
        <v>0</v>
      </c>
      <c r="L26" s="124"/>
      <c r="M26" s="117"/>
    </row>
    <row r="27" spans="1:13" ht="28.5">
      <c r="A27" s="117"/>
      <c r="B27" s="123"/>
      <c r="C27" s="135">
        <f t="shared" si="1"/>
        <v>13</v>
      </c>
      <c r="D27" s="136">
        <v>7369</v>
      </c>
      <c r="E27" s="137" t="s">
        <v>19</v>
      </c>
      <c r="F27" s="137"/>
      <c r="G27" s="138" t="s">
        <v>39</v>
      </c>
      <c r="H27" s="136" t="s">
        <v>32</v>
      </c>
      <c r="I27" s="139">
        <v>1</v>
      </c>
      <c r="J27" s="140"/>
      <c r="K27" s="141">
        <f t="shared" si="0"/>
        <v>0</v>
      </c>
      <c r="L27" s="124"/>
      <c r="M27" s="117"/>
    </row>
    <row r="28" spans="1:13" ht="42.75">
      <c r="A28" s="117"/>
      <c r="B28" s="123"/>
      <c r="C28" s="135">
        <f t="shared" si="1"/>
        <v>14</v>
      </c>
      <c r="D28" s="136">
        <v>7512</v>
      </c>
      <c r="E28" s="137" t="s">
        <v>19</v>
      </c>
      <c r="F28" s="137"/>
      <c r="G28" s="138" t="s">
        <v>40</v>
      </c>
      <c r="H28" s="136" t="s">
        <v>36</v>
      </c>
      <c r="I28" s="139">
        <v>1</v>
      </c>
      <c r="J28" s="140"/>
      <c r="K28" s="141">
        <f t="shared" si="0"/>
        <v>0</v>
      </c>
      <c r="L28" s="124"/>
      <c r="M28" s="117"/>
    </row>
    <row r="29" spans="1:13" ht="28.5">
      <c r="A29" s="117"/>
      <c r="B29" s="123"/>
      <c r="C29" s="135">
        <f t="shared" si="1"/>
        <v>15</v>
      </c>
      <c r="D29" s="136">
        <v>7513</v>
      </c>
      <c r="E29" s="137" t="s">
        <v>19</v>
      </c>
      <c r="F29" s="137"/>
      <c r="G29" s="138" t="s">
        <v>41</v>
      </c>
      <c r="H29" s="136" t="s">
        <v>21</v>
      </c>
      <c r="I29" s="139">
        <v>1</v>
      </c>
      <c r="J29" s="140"/>
      <c r="K29" s="141">
        <f t="shared" si="0"/>
        <v>0</v>
      </c>
      <c r="L29" s="124"/>
      <c r="M29" s="117"/>
    </row>
    <row r="30" spans="1:13" ht="28.5">
      <c r="A30" s="117"/>
      <c r="B30" s="123"/>
      <c r="C30" s="135">
        <f t="shared" si="1"/>
        <v>16</v>
      </c>
      <c r="D30" s="136">
        <v>7944</v>
      </c>
      <c r="E30" s="137" t="s">
        <v>19</v>
      </c>
      <c r="F30" s="137"/>
      <c r="G30" s="138" t="s">
        <v>42</v>
      </c>
      <c r="H30" s="136" t="s">
        <v>25</v>
      </c>
      <c r="I30" s="139">
        <v>1</v>
      </c>
      <c r="J30" s="140"/>
      <c r="K30" s="141">
        <f t="shared" si="0"/>
        <v>0</v>
      </c>
      <c r="L30" s="124"/>
      <c r="M30" s="117"/>
    </row>
    <row r="31" spans="1:13" ht="28.5">
      <c r="A31" s="150"/>
      <c r="B31" s="151"/>
      <c r="C31" s="135">
        <f t="shared" si="1"/>
        <v>17</v>
      </c>
      <c r="D31" s="136">
        <v>7944</v>
      </c>
      <c r="E31" s="137" t="s">
        <v>19</v>
      </c>
      <c r="F31" s="137"/>
      <c r="G31" s="138" t="s">
        <v>42</v>
      </c>
      <c r="H31" s="136" t="s">
        <v>25</v>
      </c>
      <c r="I31" s="139">
        <v>1</v>
      </c>
      <c r="J31" s="140"/>
      <c r="K31" s="141">
        <f t="shared" si="0"/>
        <v>0</v>
      </c>
      <c r="L31" s="152"/>
      <c r="M31" s="150"/>
    </row>
    <row r="32" spans="1:13" ht="16.5" thickBot="1">
      <c r="A32" s="117"/>
      <c r="B32" s="123"/>
      <c r="C32" s="142" t="s">
        <v>22</v>
      </c>
      <c r="D32" s="153"/>
      <c r="E32" s="154"/>
      <c r="F32" s="155"/>
      <c r="G32" s="153"/>
      <c r="H32" s="153"/>
      <c r="I32" s="146"/>
      <c r="J32" s="153"/>
      <c r="K32" s="148">
        <f>SUM(K16:K31)</f>
        <v>0</v>
      </c>
      <c r="L32" s="124"/>
      <c r="M32" s="117"/>
    </row>
    <row r="33" spans="1:13" ht="16.5" thickBot="1">
      <c r="A33" s="117"/>
      <c r="B33" s="123"/>
      <c r="C33" s="132" t="s">
        <v>43</v>
      </c>
      <c r="D33" s="133"/>
      <c r="E33" s="149"/>
      <c r="F33" s="149"/>
      <c r="G33" s="133"/>
      <c r="H33" s="133"/>
      <c r="I33" s="133"/>
      <c r="J33" s="133"/>
      <c r="K33" s="134"/>
      <c r="L33" s="124"/>
      <c r="M33" s="117"/>
    </row>
    <row r="34" spans="1:13" ht="28.5">
      <c r="A34" s="117"/>
      <c r="B34" s="123"/>
      <c r="C34" s="135">
        <f>C31+1</f>
        <v>18</v>
      </c>
      <c r="D34" s="136">
        <v>8616</v>
      </c>
      <c r="E34" s="137" t="s">
        <v>19</v>
      </c>
      <c r="F34" s="137"/>
      <c r="G34" s="138" t="s">
        <v>44</v>
      </c>
      <c r="H34" s="136" t="s">
        <v>25</v>
      </c>
      <c r="I34" s="139">
        <v>1</v>
      </c>
      <c r="J34" s="140"/>
      <c r="K34" s="141">
        <f t="shared" ref="K34:K58" si="2">ROUND(I34*J34,0)</f>
        <v>0</v>
      </c>
      <c r="L34" s="124"/>
      <c r="M34" s="117"/>
    </row>
    <row r="35" spans="1:13" ht="28.5">
      <c r="A35" s="117"/>
      <c r="B35" s="123"/>
      <c r="C35" s="135">
        <f>C34+1</f>
        <v>19</v>
      </c>
      <c r="D35" s="136">
        <v>8617</v>
      </c>
      <c r="E35" s="137" t="s">
        <v>19</v>
      </c>
      <c r="F35" s="137"/>
      <c r="G35" s="138" t="s">
        <v>45</v>
      </c>
      <c r="H35" s="136" t="s">
        <v>25</v>
      </c>
      <c r="I35" s="139">
        <v>1</v>
      </c>
      <c r="J35" s="140"/>
      <c r="K35" s="141">
        <f t="shared" si="2"/>
        <v>0</v>
      </c>
      <c r="L35" s="124"/>
      <c r="M35" s="117"/>
    </row>
    <row r="36" spans="1:13" ht="15.75">
      <c r="A36" s="117"/>
      <c r="B36" s="123"/>
      <c r="C36" s="135">
        <f t="shared" ref="C36:C58" si="3">C35+1</f>
        <v>20</v>
      </c>
      <c r="D36" s="136">
        <v>8655</v>
      </c>
      <c r="E36" s="137" t="s">
        <v>19</v>
      </c>
      <c r="F36" s="137"/>
      <c r="G36" s="138" t="s">
        <v>46</v>
      </c>
      <c r="H36" s="136" t="s">
        <v>25</v>
      </c>
      <c r="I36" s="139">
        <v>1</v>
      </c>
      <c r="J36" s="140"/>
      <c r="K36" s="141">
        <f t="shared" si="2"/>
        <v>0</v>
      </c>
      <c r="L36" s="124"/>
      <c r="M36" s="117"/>
    </row>
    <row r="37" spans="1:13" ht="28.5">
      <c r="A37" s="117"/>
      <c r="B37" s="123"/>
      <c r="C37" s="135">
        <f t="shared" si="3"/>
        <v>21</v>
      </c>
      <c r="D37" s="136">
        <v>7364</v>
      </c>
      <c r="E37" s="137" t="s">
        <v>19</v>
      </c>
      <c r="F37" s="137"/>
      <c r="G37" s="138" t="s">
        <v>47</v>
      </c>
      <c r="H37" s="136" t="s">
        <v>25</v>
      </c>
      <c r="I37" s="139">
        <v>1</v>
      </c>
      <c r="J37" s="140"/>
      <c r="K37" s="141">
        <f t="shared" si="2"/>
        <v>0</v>
      </c>
      <c r="L37" s="124"/>
      <c r="M37" s="117"/>
    </row>
    <row r="38" spans="1:13" ht="42.75">
      <c r="A38" s="117"/>
      <c r="B38" s="123"/>
      <c r="C38" s="135">
        <f t="shared" si="3"/>
        <v>22</v>
      </c>
      <c r="D38" s="136">
        <v>6474</v>
      </c>
      <c r="E38" s="137" t="s">
        <v>19</v>
      </c>
      <c r="F38" s="137"/>
      <c r="G38" s="138" t="s">
        <v>48</v>
      </c>
      <c r="H38" s="136" t="s">
        <v>25</v>
      </c>
      <c r="I38" s="139">
        <v>1</v>
      </c>
      <c r="J38" s="140"/>
      <c r="K38" s="141">
        <f t="shared" si="2"/>
        <v>0</v>
      </c>
      <c r="L38" s="124"/>
      <c r="M38" s="117"/>
    </row>
    <row r="39" spans="1:13" ht="42.75">
      <c r="A39" s="117"/>
      <c r="B39" s="123"/>
      <c r="C39" s="135">
        <f t="shared" si="3"/>
        <v>23</v>
      </c>
      <c r="D39" s="136">
        <v>6480</v>
      </c>
      <c r="E39" s="137" t="s">
        <v>19</v>
      </c>
      <c r="F39" s="137"/>
      <c r="G39" s="138" t="s">
        <v>49</v>
      </c>
      <c r="H39" s="136" t="s">
        <v>25</v>
      </c>
      <c r="I39" s="139">
        <v>1</v>
      </c>
      <c r="J39" s="140"/>
      <c r="K39" s="141">
        <f t="shared" si="2"/>
        <v>0</v>
      </c>
      <c r="L39" s="124"/>
      <c r="M39" s="117"/>
    </row>
    <row r="40" spans="1:13" ht="15.75">
      <c r="A40" s="117"/>
      <c r="B40" s="123"/>
      <c r="C40" s="135">
        <f t="shared" si="3"/>
        <v>24</v>
      </c>
      <c r="D40" s="136">
        <v>6486</v>
      </c>
      <c r="E40" s="137" t="s">
        <v>19</v>
      </c>
      <c r="F40" s="137"/>
      <c r="G40" s="138" t="s">
        <v>50</v>
      </c>
      <c r="H40" s="136" t="s">
        <v>25</v>
      </c>
      <c r="I40" s="139">
        <v>1</v>
      </c>
      <c r="J40" s="140"/>
      <c r="K40" s="141">
        <f t="shared" si="2"/>
        <v>0</v>
      </c>
      <c r="L40" s="124"/>
      <c r="M40" s="117"/>
    </row>
    <row r="41" spans="1:13" ht="42.75">
      <c r="A41" s="117"/>
      <c r="B41" s="123"/>
      <c r="C41" s="135">
        <f t="shared" si="3"/>
        <v>25</v>
      </c>
      <c r="D41" s="136">
        <v>6471</v>
      </c>
      <c r="E41" s="137" t="s">
        <v>19</v>
      </c>
      <c r="F41" s="137"/>
      <c r="G41" s="138" t="s">
        <v>51</v>
      </c>
      <c r="H41" s="136" t="s">
        <v>25</v>
      </c>
      <c r="I41" s="139">
        <v>1</v>
      </c>
      <c r="J41" s="140"/>
      <c r="K41" s="141">
        <f t="shared" si="2"/>
        <v>0</v>
      </c>
      <c r="L41" s="124"/>
      <c r="M41" s="117"/>
    </row>
    <row r="42" spans="1:13" ht="57">
      <c r="A42" s="117"/>
      <c r="B42" s="123"/>
      <c r="C42" s="135">
        <f t="shared" si="3"/>
        <v>26</v>
      </c>
      <c r="D42" s="136">
        <v>6473</v>
      </c>
      <c r="E42" s="137" t="s">
        <v>19</v>
      </c>
      <c r="F42" s="137"/>
      <c r="G42" s="138" t="s">
        <v>52</v>
      </c>
      <c r="H42" s="136" t="s">
        <v>25</v>
      </c>
      <c r="I42" s="139">
        <v>1</v>
      </c>
      <c r="J42" s="140"/>
      <c r="K42" s="141">
        <f t="shared" si="2"/>
        <v>0</v>
      </c>
      <c r="L42" s="124"/>
      <c r="M42" s="117"/>
    </row>
    <row r="43" spans="1:13" ht="28.5">
      <c r="A43" s="117"/>
      <c r="B43" s="123"/>
      <c r="C43" s="135">
        <f t="shared" si="3"/>
        <v>27</v>
      </c>
      <c r="D43" s="136">
        <v>5412</v>
      </c>
      <c r="E43" s="137" t="s">
        <v>19</v>
      </c>
      <c r="F43" s="137"/>
      <c r="G43" s="138" t="s">
        <v>53</v>
      </c>
      <c r="H43" s="136" t="s">
        <v>25</v>
      </c>
      <c r="I43" s="139">
        <v>1</v>
      </c>
      <c r="J43" s="140"/>
      <c r="K43" s="141">
        <f t="shared" si="2"/>
        <v>0</v>
      </c>
      <c r="L43" s="124"/>
      <c r="M43" s="117"/>
    </row>
    <row r="44" spans="1:13" ht="28.5">
      <c r="A44" s="117"/>
      <c r="B44" s="123"/>
      <c r="C44" s="135">
        <f t="shared" si="3"/>
        <v>28</v>
      </c>
      <c r="D44" s="136">
        <v>5415</v>
      </c>
      <c r="E44" s="137" t="s">
        <v>19</v>
      </c>
      <c r="F44" s="137"/>
      <c r="G44" s="138" t="s">
        <v>54</v>
      </c>
      <c r="H44" s="136" t="s">
        <v>25</v>
      </c>
      <c r="I44" s="139">
        <v>1</v>
      </c>
      <c r="J44" s="140"/>
      <c r="K44" s="141">
        <f t="shared" si="2"/>
        <v>0</v>
      </c>
      <c r="L44" s="124"/>
      <c r="M44" s="117"/>
    </row>
    <row r="45" spans="1:13" ht="28.5">
      <c r="A45" s="117"/>
      <c r="B45" s="123"/>
      <c r="C45" s="135">
        <f t="shared" si="3"/>
        <v>29</v>
      </c>
      <c r="D45" s="136">
        <v>5708</v>
      </c>
      <c r="E45" s="137" t="s">
        <v>19</v>
      </c>
      <c r="F45" s="137"/>
      <c r="G45" s="138" t="s">
        <v>55</v>
      </c>
      <c r="H45" s="136" t="s">
        <v>25</v>
      </c>
      <c r="I45" s="139">
        <v>1</v>
      </c>
      <c r="J45" s="140"/>
      <c r="K45" s="141">
        <f t="shared" si="2"/>
        <v>0</v>
      </c>
      <c r="L45" s="124"/>
      <c r="M45" s="117"/>
    </row>
    <row r="46" spans="1:13" ht="42.75">
      <c r="A46" s="117"/>
      <c r="B46" s="123"/>
      <c r="C46" s="135">
        <f t="shared" si="3"/>
        <v>30</v>
      </c>
      <c r="D46" s="136">
        <v>4994</v>
      </c>
      <c r="E46" s="137" t="s">
        <v>19</v>
      </c>
      <c r="F46" s="137"/>
      <c r="G46" s="138" t="s">
        <v>56</v>
      </c>
      <c r="H46" s="136" t="s">
        <v>25</v>
      </c>
      <c r="I46" s="139">
        <v>1</v>
      </c>
      <c r="J46" s="140"/>
      <c r="K46" s="141">
        <f t="shared" si="2"/>
        <v>0</v>
      </c>
      <c r="L46" s="124"/>
      <c r="M46" s="117"/>
    </row>
    <row r="47" spans="1:13" ht="15.75">
      <c r="A47" s="117"/>
      <c r="B47" s="123"/>
      <c r="C47" s="135">
        <f t="shared" si="3"/>
        <v>31</v>
      </c>
      <c r="D47" s="136">
        <v>5286</v>
      </c>
      <c r="E47" s="137" t="s">
        <v>19</v>
      </c>
      <c r="F47" s="137"/>
      <c r="G47" s="138" t="s">
        <v>57</v>
      </c>
      <c r="H47" s="136" t="s">
        <v>21</v>
      </c>
      <c r="I47" s="139">
        <v>1</v>
      </c>
      <c r="J47" s="140"/>
      <c r="K47" s="141">
        <f t="shared" si="2"/>
        <v>0</v>
      </c>
      <c r="L47" s="124"/>
      <c r="M47" s="117"/>
    </row>
    <row r="48" spans="1:13" ht="28.5">
      <c r="A48" s="117"/>
      <c r="B48" s="123"/>
      <c r="C48" s="135">
        <f t="shared" si="3"/>
        <v>32</v>
      </c>
      <c r="D48" s="136">
        <v>4754</v>
      </c>
      <c r="E48" s="137" t="s">
        <v>19</v>
      </c>
      <c r="F48" s="137"/>
      <c r="G48" s="138" t="s">
        <v>58</v>
      </c>
      <c r="H48" s="136" t="s">
        <v>25</v>
      </c>
      <c r="I48" s="139">
        <v>1</v>
      </c>
      <c r="J48" s="140"/>
      <c r="K48" s="141">
        <f t="shared" si="2"/>
        <v>0</v>
      </c>
      <c r="L48" s="124"/>
      <c r="M48" s="117"/>
    </row>
    <row r="49" spans="1:13" ht="28.5">
      <c r="A49" s="117"/>
      <c r="B49" s="123"/>
      <c r="C49" s="135">
        <f t="shared" si="3"/>
        <v>33</v>
      </c>
      <c r="D49" s="136">
        <v>4755</v>
      </c>
      <c r="E49" s="137" t="s">
        <v>19</v>
      </c>
      <c r="F49" s="137"/>
      <c r="G49" s="138" t="s">
        <v>59</v>
      </c>
      <c r="H49" s="136" t="s">
        <v>25</v>
      </c>
      <c r="I49" s="139">
        <v>1</v>
      </c>
      <c r="J49" s="140"/>
      <c r="K49" s="141">
        <f t="shared" si="2"/>
        <v>0</v>
      </c>
      <c r="L49" s="124"/>
      <c r="M49" s="117"/>
    </row>
    <row r="50" spans="1:13" ht="15.75">
      <c r="A50" s="117"/>
      <c r="B50" s="123"/>
      <c r="C50" s="135">
        <f t="shared" si="3"/>
        <v>34</v>
      </c>
      <c r="D50" s="136">
        <v>3800</v>
      </c>
      <c r="E50" s="137" t="s">
        <v>19</v>
      </c>
      <c r="F50" s="137"/>
      <c r="G50" s="138" t="s">
        <v>60</v>
      </c>
      <c r="H50" s="136" t="s">
        <v>21</v>
      </c>
      <c r="I50" s="139">
        <v>1</v>
      </c>
      <c r="J50" s="140"/>
      <c r="K50" s="141">
        <f t="shared" si="2"/>
        <v>0</v>
      </c>
      <c r="L50" s="124"/>
      <c r="M50" s="117"/>
    </row>
    <row r="51" spans="1:13" ht="28.5">
      <c r="A51" s="117"/>
      <c r="B51" s="123"/>
      <c r="C51" s="135">
        <f t="shared" si="3"/>
        <v>35</v>
      </c>
      <c r="D51" s="136">
        <v>6053</v>
      </c>
      <c r="E51" s="137" t="s">
        <v>19</v>
      </c>
      <c r="F51" s="137"/>
      <c r="G51" s="138" t="s">
        <v>61</v>
      </c>
      <c r="H51" s="136" t="s">
        <v>25</v>
      </c>
      <c r="I51" s="139">
        <v>1</v>
      </c>
      <c r="J51" s="140"/>
      <c r="K51" s="141">
        <f t="shared" si="2"/>
        <v>0</v>
      </c>
      <c r="L51" s="124"/>
      <c r="M51" s="117"/>
    </row>
    <row r="52" spans="1:13" ht="28.5">
      <c r="A52" s="117"/>
      <c r="B52" s="123"/>
      <c r="C52" s="135">
        <f t="shared" si="3"/>
        <v>36</v>
      </c>
      <c r="D52" s="136">
        <v>4908</v>
      </c>
      <c r="E52" s="137" t="s">
        <v>19</v>
      </c>
      <c r="F52" s="137"/>
      <c r="G52" s="138" t="s">
        <v>62</v>
      </c>
      <c r="H52" s="136" t="s">
        <v>25</v>
      </c>
      <c r="I52" s="139">
        <v>1</v>
      </c>
      <c r="J52" s="140"/>
      <c r="K52" s="141">
        <f t="shared" si="2"/>
        <v>0</v>
      </c>
      <c r="L52" s="124"/>
      <c r="M52" s="117"/>
    </row>
    <row r="53" spans="1:13" ht="15.75">
      <c r="A53" s="117"/>
      <c r="B53" s="123"/>
      <c r="C53" s="135">
        <f t="shared" si="3"/>
        <v>37</v>
      </c>
      <c r="D53" s="136">
        <v>7900</v>
      </c>
      <c r="E53" s="137" t="s">
        <v>19</v>
      </c>
      <c r="F53" s="137"/>
      <c r="G53" s="138" t="s">
        <v>63</v>
      </c>
      <c r="H53" s="136" t="s">
        <v>21</v>
      </c>
      <c r="I53" s="139">
        <v>1</v>
      </c>
      <c r="J53" s="140"/>
      <c r="K53" s="141">
        <f t="shared" si="2"/>
        <v>0</v>
      </c>
      <c r="L53" s="124"/>
      <c r="M53" s="117"/>
    </row>
    <row r="54" spans="1:13" ht="28.5">
      <c r="A54" s="117"/>
      <c r="B54" s="123"/>
      <c r="C54" s="135">
        <f t="shared" si="3"/>
        <v>38</v>
      </c>
      <c r="D54" s="136">
        <v>4032</v>
      </c>
      <c r="E54" s="137" t="s">
        <v>19</v>
      </c>
      <c r="F54" s="137"/>
      <c r="G54" s="138" t="s">
        <v>64</v>
      </c>
      <c r="H54" s="136" t="s">
        <v>21</v>
      </c>
      <c r="I54" s="139">
        <v>1</v>
      </c>
      <c r="J54" s="140"/>
      <c r="K54" s="141">
        <f t="shared" si="2"/>
        <v>0</v>
      </c>
      <c r="L54" s="124"/>
      <c r="M54" s="117"/>
    </row>
    <row r="55" spans="1:13" ht="15.75">
      <c r="A55" s="117"/>
      <c r="B55" s="123"/>
      <c r="C55" s="135">
        <f t="shared" si="3"/>
        <v>39</v>
      </c>
      <c r="D55" s="136">
        <v>4009</v>
      </c>
      <c r="E55" s="137" t="s">
        <v>19</v>
      </c>
      <c r="F55" s="137"/>
      <c r="G55" s="138" t="s">
        <v>65</v>
      </c>
      <c r="H55" s="136" t="s">
        <v>21</v>
      </c>
      <c r="I55" s="139">
        <v>1</v>
      </c>
      <c r="J55" s="140"/>
      <c r="K55" s="141">
        <f t="shared" si="2"/>
        <v>0</v>
      </c>
      <c r="L55" s="124"/>
      <c r="M55" s="117"/>
    </row>
    <row r="56" spans="1:13" ht="15.75">
      <c r="A56" s="117"/>
      <c r="B56" s="123"/>
      <c r="C56" s="135">
        <f t="shared" si="3"/>
        <v>40</v>
      </c>
      <c r="D56" s="136">
        <v>4010</v>
      </c>
      <c r="E56" s="137" t="s">
        <v>19</v>
      </c>
      <c r="F56" s="137"/>
      <c r="G56" s="138" t="s">
        <v>66</v>
      </c>
      <c r="H56" s="136" t="s">
        <v>21</v>
      </c>
      <c r="I56" s="139">
        <v>1</v>
      </c>
      <c r="J56" s="140"/>
      <c r="K56" s="141">
        <f t="shared" si="2"/>
        <v>0</v>
      </c>
      <c r="L56" s="124"/>
      <c r="M56" s="117"/>
    </row>
    <row r="57" spans="1:13" ht="28.5">
      <c r="A57" s="117"/>
      <c r="B57" s="123"/>
      <c r="C57" s="135">
        <f t="shared" si="3"/>
        <v>41</v>
      </c>
      <c r="D57" s="136">
        <v>4030</v>
      </c>
      <c r="E57" s="137" t="s">
        <v>19</v>
      </c>
      <c r="F57" s="137"/>
      <c r="G57" s="138" t="s">
        <v>67</v>
      </c>
      <c r="H57" s="136" t="s">
        <v>21</v>
      </c>
      <c r="I57" s="139">
        <v>1</v>
      </c>
      <c r="J57" s="140"/>
      <c r="K57" s="141">
        <f t="shared" si="2"/>
        <v>0</v>
      </c>
      <c r="L57" s="124"/>
      <c r="M57" s="117"/>
    </row>
    <row r="58" spans="1:13" ht="28.5">
      <c r="A58" s="117"/>
      <c r="B58" s="123"/>
      <c r="C58" s="135">
        <f t="shared" si="3"/>
        <v>42</v>
      </c>
      <c r="D58" s="136">
        <v>4032</v>
      </c>
      <c r="E58" s="137" t="s">
        <v>19</v>
      </c>
      <c r="F58" s="137"/>
      <c r="G58" s="138" t="s">
        <v>64</v>
      </c>
      <c r="H58" s="136" t="s">
        <v>21</v>
      </c>
      <c r="I58" s="139">
        <v>1</v>
      </c>
      <c r="J58" s="140"/>
      <c r="K58" s="141">
        <f t="shared" si="2"/>
        <v>0</v>
      </c>
      <c r="L58" s="124"/>
      <c r="M58" s="117"/>
    </row>
    <row r="59" spans="1:13" ht="16.5" thickBot="1">
      <c r="A59" s="117"/>
      <c r="B59" s="123"/>
      <c r="C59" s="142" t="s">
        <v>22</v>
      </c>
      <c r="D59" s="153"/>
      <c r="E59" s="154"/>
      <c r="F59" s="155"/>
      <c r="G59" s="153"/>
      <c r="H59" s="153"/>
      <c r="I59" s="146"/>
      <c r="J59" s="153"/>
      <c r="K59" s="148">
        <f>SUM(K34:K58)</f>
        <v>0</v>
      </c>
      <c r="L59" s="124"/>
      <c r="M59" s="117"/>
    </row>
    <row r="60" spans="1:13" ht="16.5" thickBot="1">
      <c r="A60" s="117"/>
      <c r="B60" s="123"/>
      <c r="C60" s="132" t="s">
        <v>68</v>
      </c>
      <c r="D60" s="133"/>
      <c r="E60" s="149"/>
      <c r="F60" s="149"/>
      <c r="G60" s="133"/>
      <c r="H60" s="133"/>
      <c r="I60" s="133"/>
      <c r="J60" s="133"/>
      <c r="K60" s="134"/>
      <c r="L60" s="124"/>
      <c r="M60" s="117"/>
    </row>
    <row r="61" spans="1:13" ht="28.5">
      <c r="A61" s="117"/>
      <c r="B61" s="123"/>
      <c r="C61" s="135">
        <f>C58+1</f>
        <v>43</v>
      </c>
      <c r="D61" s="136">
        <v>3204</v>
      </c>
      <c r="E61" s="137" t="s">
        <v>19</v>
      </c>
      <c r="F61" s="137"/>
      <c r="G61" s="138" t="s">
        <v>69</v>
      </c>
      <c r="H61" s="136" t="s">
        <v>25</v>
      </c>
      <c r="I61" s="139">
        <v>1</v>
      </c>
      <c r="J61" s="140"/>
      <c r="K61" s="141">
        <f t="shared" ref="K61:K83" si="4">ROUND(I61*J61,0)</f>
        <v>0</v>
      </c>
      <c r="L61" s="124"/>
      <c r="M61" s="117"/>
    </row>
    <row r="62" spans="1:13" ht="28.5">
      <c r="A62" s="117"/>
      <c r="B62" s="123"/>
      <c r="C62" s="135">
        <f t="shared" ref="C62:C83" si="5">C61+1</f>
        <v>44</v>
      </c>
      <c r="D62" s="136">
        <v>3394</v>
      </c>
      <c r="E62" s="137" t="s">
        <v>19</v>
      </c>
      <c r="F62" s="137"/>
      <c r="G62" s="138" t="s">
        <v>70</v>
      </c>
      <c r="H62" s="136" t="s">
        <v>25</v>
      </c>
      <c r="I62" s="139">
        <v>1</v>
      </c>
      <c r="J62" s="140"/>
      <c r="K62" s="141">
        <f t="shared" si="4"/>
        <v>0</v>
      </c>
      <c r="L62" s="124"/>
      <c r="M62" s="117"/>
    </row>
    <row r="63" spans="1:13" ht="28.5">
      <c r="A63" s="117"/>
      <c r="B63" s="123"/>
      <c r="C63" s="135">
        <f t="shared" si="5"/>
        <v>45</v>
      </c>
      <c r="D63" s="136">
        <v>3748</v>
      </c>
      <c r="E63" s="137" t="s">
        <v>19</v>
      </c>
      <c r="F63" s="137"/>
      <c r="G63" s="138" t="s">
        <v>71</v>
      </c>
      <c r="H63" s="136" t="s">
        <v>25</v>
      </c>
      <c r="I63" s="139">
        <v>1</v>
      </c>
      <c r="J63" s="140"/>
      <c r="K63" s="141">
        <f t="shared" si="4"/>
        <v>0</v>
      </c>
      <c r="L63" s="124"/>
      <c r="M63" s="117"/>
    </row>
    <row r="64" spans="1:13" ht="15.75">
      <c r="A64" s="117"/>
      <c r="B64" s="123"/>
      <c r="C64" s="135">
        <f t="shared" si="5"/>
        <v>46</v>
      </c>
      <c r="D64" s="136">
        <v>3806</v>
      </c>
      <c r="E64" s="137" t="s">
        <v>19</v>
      </c>
      <c r="F64" s="137"/>
      <c r="G64" s="138" t="s">
        <v>72</v>
      </c>
      <c r="H64" s="136" t="s">
        <v>21</v>
      </c>
      <c r="I64" s="139">
        <v>1</v>
      </c>
      <c r="J64" s="140"/>
      <c r="K64" s="141">
        <f t="shared" si="4"/>
        <v>0</v>
      </c>
      <c r="L64" s="124"/>
      <c r="M64" s="117"/>
    </row>
    <row r="65" spans="1:13" ht="42.75">
      <c r="A65" s="117"/>
      <c r="B65" s="123"/>
      <c r="C65" s="135">
        <f t="shared" si="5"/>
        <v>47</v>
      </c>
      <c r="D65" s="136">
        <v>3811</v>
      </c>
      <c r="E65" s="137" t="s">
        <v>19</v>
      </c>
      <c r="F65" s="137"/>
      <c r="G65" s="138" t="s">
        <v>73</v>
      </c>
      <c r="H65" s="136" t="s">
        <v>32</v>
      </c>
      <c r="I65" s="139">
        <v>1</v>
      </c>
      <c r="J65" s="140"/>
      <c r="K65" s="141">
        <f t="shared" si="4"/>
        <v>0</v>
      </c>
      <c r="L65" s="124"/>
      <c r="M65" s="117"/>
    </row>
    <row r="66" spans="1:13" ht="28.5">
      <c r="A66" s="117"/>
      <c r="B66" s="123"/>
      <c r="C66" s="135">
        <f t="shared" si="5"/>
        <v>48</v>
      </c>
      <c r="D66" s="136">
        <v>3837</v>
      </c>
      <c r="E66" s="137" t="s">
        <v>19</v>
      </c>
      <c r="F66" s="137"/>
      <c r="G66" s="138" t="s">
        <v>74</v>
      </c>
      <c r="H66" s="136" t="s">
        <v>32</v>
      </c>
      <c r="I66" s="139">
        <v>1</v>
      </c>
      <c r="J66" s="140"/>
      <c r="K66" s="141">
        <f t="shared" si="4"/>
        <v>0</v>
      </c>
      <c r="L66" s="124"/>
      <c r="M66" s="117"/>
    </row>
    <row r="67" spans="1:13" ht="28.5">
      <c r="A67" s="117"/>
      <c r="B67" s="123"/>
      <c r="C67" s="135">
        <f t="shared" si="5"/>
        <v>49</v>
      </c>
      <c r="D67" s="136">
        <v>4229</v>
      </c>
      <c r="E67" s="137" t="s">
        <v>19</v>
      </c>
      <c r="F67" s="137"/>
      <c r="G67" s="138" t="s">
        <v>75</v>
      </c>
      <c r="H67" s="136" t="s">
        <v>25</v>
      </c>
      <c r="I67" s="139">
        <v>1</v>
      </c>
      <c r="J67" s="140"/>
      <c r="K67" s="141">
        <f t="shared" si="4"/>
        <v>0</v>
      </c>
      <c r="L67" s="124"/>
      <c r="M67" s="117"/>
    </row>
    <row r="68" spans="1:13" ht="28.5">
      <c r="A68" s="117"/>
      <c r="B68" s="123"/>
      <c r="C68" s="135">
        <f t="shared" si="5"/>
        <v>50</v>
      </c>
      <c r="D68" s="136">
        <v>4230</v>
      </c>
      <c r="E68" s="137" t="s">
        <v>19</v>
      </c>
      <c r="F68" s="137"/>
      <c r="G68" s="138" t="s">
        <v>76</v>
      </c>
      <c r="H68" s="136" t="s">
        <v>25</v>
      </c>
      <c r="I68" s="139">
        <v>1</v>
      </c>
      <c r="J68" s="140"/>
      <c r="K68" s="141">
        <f t="shared" si="4"/>
        <v>0</v>
      </c>
      <c r="L68" s="124"/>
      <c r="M68" s="117"/>
    </row>
    <row r="69" spans="1:13" ht="28.5">
      <c r="A69" s="117"/>
      <c r="B69" s="123"/>
      <c r="C69" s="135">
        <f t="shared" si="5"/>
        <v>51</v>
      </c>
      <c r="D69" s="136">
        <v>4555</v>
      </c>
      <c r="E69" s="137" t="s">
        <v>19</v>
      </c>
      <c r="F69" s="137"/>
      <c r="G69" s="138" t="s">
        <v>77</v>
      </c>
      <c r="H69" s="136" t="s">
        <v>25</v>
      </c>
      <c r="I69" s="139">
        <v>1</v>
      </c>
      <c r="J69" s="140"/>
      <c r="K69" s="141">
        <f t="shared" si="4"/>
        <v>0</v>
      </c>
      <c r="L69" s="124"/>
      <c r="M69" s="117"/>
    </row>
    <row r="70" spans="1:13" ht="42.75">
      <c r="A70" s="117"/>
      <c r="B70" s="123"/>
      <c r="C70" s="135">
        <f t="shared" si="5"/>
        <v>52</v>
      </c>
      <c r="D70" s="136">
        <v>4910</v>
      </c>
      <c r="E70" s="137" t="s">
        <v>19</v>
      </c>
      <c r="F70" s="137"/>
      <c r="G70" s="138" t="s">
        <v>78</v>
      </c>
      <c r="H70" s="136" t="s">
        <v>21</v>
      </c>
      <c r="I70" s="139">
        <v>1</v>
      </c>
      <c r="J70" s="140"/>
      <c r="K70" s="141">
        <f t="shared" si="4"/>
        <v>0</v>
      </c>
      <c r="L70" s="124"/>
      <c r="M70" s="117"/>
    </row>
    <row r="71" spans="1:13" ht="42.75">
      <c r="A71" s="117"/>
      <c r="B71" s="123"/>
      <c r="C71" s="135">
        <f t="shared" si="5"/>
        <v>53</v>
      </c>
      <c r="D71" s="136">
        <v>4918</v>
      </c>
      <c r="E71" s="137" t="s">
        <v>19</v>
      </c>
      <c r="F71" s="137"/>
      <c r="G71" s="138" t="s">
        <v>79</v>
      </c>
      <c r="H71" s="136" t="s">
        <v>32</v>
      </c>
      <c r="I71" s="139">
        <v>1</v>
      </c>
      <c r="J71" s="140"/>
      <c r="K71" s="141">
        <f t="shared" si="4"/>
        <v>0</v>
      </c>
      <c r="L71" s="124"/>
      <c r="M71" s="117"/>
    </row>
    <row r="72" spans="1:13" ht="42.75">
      <c r="A72" s="117"/>
      <c r="B72" s="123"/>
      <c r="C72" s="135">
        <f t="shared" si="5"/>
        <v>54</v>
      </c>
      <c r="D72" s="136">
        <v>4985</v>
      </c>
      <c r="E72" s="137" t="s">
        <v>19</v>
      </c>
      <c r="F72" s="137"/>
      <c r="G72" s="138" t="s">
        <v>80</v>
      </c>
      <c r="H72" s="136" t="s">
        <v>25</v>
      </c>
      <c r="I72" s="139">
        <v>1</v>
      </c>
      <c r="J72" s="140"/>
      <c r="K72" s="141">
        <f t="shared" si="4"/>
        <v>0</v>
      </c>
      <c r="L72" s="124"/>
      <c r="M72" s="117"/>
    </row>
    <row r="73" spans="1:13" ht="57">
      <c r="A73" s="117"/>
      <c r="B73" s="123"/>
      <c r="C73" s="135">
        <f t="shared" si="5"/>
        <v>55</v>
      </c>
      <c r="D73" s="136">
        <v>6096</v>
      </c>
      <c r="E73" s="137" t="s">
        <v>19</v>
      </c>
      <c r="F73" s="137"/>
      <c r="G73" s="138" t="s">
        <v>81</v>
      </c>
      <c r="H73" s="136" t="s">
        <v>21</v>
      </c>
      <c r="I73" s="139">
        <v>1</v>
      </c>
      <c r="J73" s="140"/>
      <c r="K73" s="141">
        <f t="shared" si="4"/>
        <v>0</v>
      </c>
      <c r="L73" s="124"/>
      <c r="M73" s="117"/>
    </row>
    <row r="74" spans="1:13" ht="57">
      <c r="A74" s="117"/>
      <c r="B74" s="123"/>
      <c r="C74" s="135">
        <f t="shared" si="5"/>
        <v>56</v>
      </c>
      <c r="D74" s="136">
        <v>6137</v>
      </c>
      <c r="E74" s="137" t="s">
        <v>19</v>
      </c>
      <c r="F74" s="137"/>
      <c r="G74" s="138" t="s">
        <v>82</v>
      </c>
      <c r="H74" s="136" t="s">
        <v>21</v>
      </c>
      <c r="I74" s="139">
        <v>1</v>
      </c>
      <c r="J74" s="140"/>
      <c r="K74" s="141">
        <f t="shared" si="4"/>
        <v>0</v>
      </c>
      <c r="L74" s="124"/>
      <c r="M74" s="117"/>
    </row>
    <row r="75" spans="1:13" ht="85.5">
      <c r="A75" s="117"/>
      <c r="B75" s="123"/>
      <c r="C75" s="135">
        <f t="shared" si="5"/>
        <v>57</v>
      </c>
      <c r="D75" s="136">
        <v>6246</v>
      </c>
      <c r="E75" s="137" t="s">
        <v>19</v>
      </c>
      <c r="F75" s="137"/>
      <c r="G75" s="138" t="s">
        <v>83</v>
      </c>
      <c r="H75" s="136" t="s">
        <v>21</v>
      </c>
      <c r="I75" s="139">
        <v>1</v>
      </c>
      <c r="J75" s="140"/>
      <c r="K75" s="141">
        <f t="shared" si="4"/>
        <v>0</v>
      </c>
      <c r="L75" s="124"/>
      <c r="M75" s="117"/>
    </row>
    <row r="76" spans="1:13" ht="15.75">
      <c r="A76" s="117"/>
      <c r="B76" s="123"/>
      <c r="C76" s="135">
        <f t="shared" si="5"/>
        <v>58</v>
      </c>
      <c r="D76" s="136">
        <v>7896</v>
      </c>
      <c r="E76" s="137" t="s">
        <v>19</v>
      </c>
      <c r="F76" s="137"/>
      <c r="G76" s="138" t="s">
        <v>84</v>
      </c>
      <c r="H76" s="136" t="s">
        <v>36</v>
      </c>
      <c r="I76" s="139">
        <v>1</v>
      </c>
      <c r="J76" s="140"/>
      <c r="K76" s="141">
        <f t="shared" si="4"/>
        <v>0</v>
      </c>
      <c r="L76" s="124"/>
      <c r="M76" s="117"/>
    </row>
    <row r="77" spans="1:13" ht="15.75">
      <c r="A77" s="117"/>
      <c r="B77" s="123"/>
      <c r="C77" s="135">
        <f t="shared" si="5"/>
        <v>59</v>
      </c>
      <c r="D77" s="136">
        <v>5404</v>
      </c>
      <c r="E77" s="137" t="s">
        <v>19</v>
      </c>
      <c r="F77" s="137"/>
      <c r="G77" s="138" t="s">
        <v>85</v>
      </c>
      <c r="H77" s="136" t="s">
        <v>86</v>
      </c>
      <c r="I77" s="139">
        <v>1</v>
      </c>
      <c r="J77" s="140"/>
      <c r="K77" s="141">
        <f t="shared" si="4"/>
        <v>0</v>
      </c>
      <c r="L77" s="124"/>
      <c r="M77" s="117"/>
    </row>
    <row r="78" spans="1:13" ht="28.5">
      <c r="A78" s="117"/>
      <c r="B78" s="123"/>
      <c r="C78" s="135">
        <f t="shared" si="5"/>
        <v>60</v>
      </c>
      <c r="D78" s="136">
        <v>7713</v>
      </c>
      <c r="E78" s="137" t="s">
        <v>19</v>
      </c>
      <c r="F78" s="137"/>
      <c r="G78" s="138" t="s">
        <v>87</v>
      </c>
      <c r="H78" s="136" t="s">
        <v>86</v>
      </c>
      <c r="I78" s="139">
        <v>1</v>
      </c>
      <c r="J78" s="140"/>
      <c r="K78" s="141">
        <f t="shared" si="4"/>
        <v>0</v>
      </c>
      <c r="L78" s="124"/>
      <c r="M78" s="117"/>
    </row>
    <row r="79" spans="1:13" ht="28.5">
      <c r="A79" s="117"/>
      <c r="B79" s="123"/>
      <c r="C79" s="135">
        <f t="shared" si="5"/>
        <v>61</v>
      </c>
      <c r="D79" s="136">
        <v>7714</v>
      </c>
      <c r="E79" s="137" t="s">
        <v>19</v>
      </c>
      <c r="F79" s="137"/>
      <c r="G79" s="138" t="s">
        <v>88</v>
      </c>
      <c r="H79" s="136" t="s">
        <v>86</v>
      </c>
      <c r="I79" s="139">
        <v>1</v>
      </c>
      <c r="J79" s="140"/>
      <c r="K79" s="141">
        <f t="shared" si="4"/>
        <v>0</v>
      </c>
      <c r="L79" s="124"/>
      <c r="M79" s="117"/>
    </row>
    <row r="80" spans="1:13" ht="28.5">
      <c r="A80" s="117"/>
      <c r="B80" s="123"/>
      <c r="C80" s="135">
        <f t="shared" si="5"/>
        <v>62</v>
      </c>
      <c r="D80" s="136">
        <v>4232</v>
      </c>
      <c r="E80" s="137" t="s">
        <v>19</v>
      </c>
      <c r="F80" s="137"/>
      <c r="G80" s="138" t="s">
        <v>89</v>
      </c>
      <c r="H80" s="136" t="s">
        <v>86</v>
      </c>
      <c r="I80" s="139">
        <v>1</v>
      </c>
      <c r="J80" s="140"/>
      <c r="K80" s="141">
        <f t="shared" si="4"/>
        <v>0</v>
      </c>
      <c r="L80" s="124"/>
      <c r="M80" s="117"/>
    </row>
    <row r="81" spans="1:13" ht="28.5">
      <c r="A81" s="117"/>
      <c r="B81" s="123"/>
      <c r="C81" s="135">
        <f t="shared" si="5"/>
        <v>63</v>
      </c>
      <c r="D81" s="136">
        <v>4233</v>
      </c>
      <c r="E81" s="137" t="s">
        <v>19</v>
      </c>
      <c r="F81" s="137"/>
      <c r="G81" s="138" t="s">
        <v>90</v>
      </c>
      <c r="H81" s="136" t="s">
        <v>86</v>
      </c>
      <c r="I81" s="139">
        <v>1</v>
      </c>
      <c r="J81" s="140"/>
      <c r="K81" s="141">
        <f t="shared" si="4"/>
        <v>0</v>
      </c>
      <c r="L81" s="124"/>
      <c r="M81" s="117"/>
    </row>
    <row r="82" spans="1:13" ht="28.5">
      <c r="A82" s="117"/>
      <c r="B82" s="123"/>
      <c r="C82" s="135">
        <f t="shared" si="5"/>
        <v>64</v>
      </c>
      <c r="D82" s="136">
        <v>4234</v>
      </c>
      <c r="E82" s="137" t="s">
        <v>19</v>
      </c>
      <c r="F82" s="137"/>
      <c r="G82" s="138" t="s">
        <v>91</v>
      </c>
      <c r="H82" s="136" t="s">
        <v>86</v>
      </c>
      <c r="I82" s="139">
        <v>1</v>
      </c>
      <c r="J82" s="140"/>
      <c r="K82" s="141">
        <f t="shared" si="4"/>
        <v>0</v>
      </c>
      <c r="L82" s="124"/>
      <c r="M82" s="117"/>
    </row>
    <row r="83" spans="1:13" ht="71.25">
      <c r="A83" s="117"/>
      <c r="B83" s="123"/>
      <c r="C83" s="135">
        <f t="shared" si="5"/>
        <v>65</v>
      </c>
      <c r="D83" s="136">
        <v>3708</v>
      </c>
      <c r="E83" s="137" t="s">
        <v>19</v>
      </c>
      <c r="F83" s="137"/>
      <c r="G83" s="138" t="s">
        <v>92</v>
      </c>
      <c r="H83" s="136" t="s">
        <v>86</v>
      </c>
      <c r="I83" s="139">
        <v>1</v>
      </c>
      <c r="J83" s="140"/>
      <c r="K83" s="141">
        <f t="shared" si="4"/>
        <v>0</v>
      </c>
      <c r="L83" s="124"/>
      <c r="M83" s="117"/>
    </row>
    <row r="84" spans="1:13" ht="16.5" thickBot="1">
      <c r="A84" s="117"/>
      <c r="B84" s="123"/>
      <c r="C84" s="142" t="s">
        <v>22</v>
      </c>
      <c r="D84" s="153"/>
      <c r="E84" s="154"/>
      <c r="F84" s="155"/>
      <c r="G84" s="153"/>
      <c r="H84" s="153"/>
      <c r="I84" s="146"/>
      <c r="J84" s="153"/>
      <c r="K84" s="148">
        <f>SUM(K61:K83)</f>
        <v>0</v>
      </c>
      <c r="L84" s="124"/>
      <c r="M84" s="117"/>
    </row>
    <row r="85" spans="1:13" ht="16.5" thickBot="1">
      <c r="A85" s="117"/>
      <c r="B85" s="123"/>
      <c r="C85" s="132" t="s">
        <v>93</v>
      </c>
      <c r="D85" s="133"/>
      <c r="E85" s="149"/>
      <c r="F85" s="149"/>
      <c r="G85" s="133"/>
      <c r="H85" s="133"/>
      <c r="I85" s="133"/>
      <c r="J85" s="133"/>
      <c r="K85" s="134"/>
      <c r="L85" s="124"/>
      <c r="M85" s="117"/>
    </row>
    <row r="86" spans="1:13" ht="28.5">
      <c r="A86" s="117"/>
      <c r="B86" s="123"/>
      <c r="C86" s="135">
        <f>C83+1</f>
        <v>66</v>
      </c>
      <c r="D86" s="136" t="s">
        <v>94</v>
      </c>
      <c r="E86" s="137" t="s">
        <v>19</v>
      </c>
      <c r="F86" s="137" t="s">
        <v>95</v>
      </c>
      <c r="G86" s="138" t="s">
        <v>96</v>
      </c>
      <c r="H86" s="136" t="s">
        <v>25</v>
      </c>
      <c r="I86" s="139">
        <v>1</v>
      </c>
      <c r="J86" s="140"/>
      <c r="K86" s="141">
        <f t="shared" ref="K86:K105" si="6">ROUND(I86*J86,0)</f>
        <v>0</v>
      </c>
      <c r="L86" s="124"/>
      <c r="M86" s="117"/>
    </row>
    <row r="87" spans="1:13" ht="42.75">
      <c r="A87" s="117"/>
      <c r="B87" s="123"/>
      <c r="C87" s="135">
        <f t="shared" ref="C87:C105" si="7">C86+1</f>
        <v>67</v>
      </c>
      <c r="D87" s="136" t="s">
        <v>97</v>
      </c>
      <c r="E87" s="137" t="s">
        <v>19</v>
      </c>
      <c r="F87" s="137" t="s">
        <v>95</v>
      </c>
      <c r="G87" s="138" t="s">
        <v>98</v>
      </c>
      <c r="H87" s="136" t="s">
        <v>25</v>
      </c>
      <c r="I87" s="139">
        <v>1</v>
      </c>
      <c r="J87" s="140"/>
      <c r="K87" s="141">
        <f t="shared" si="6"/>
        <v>0</v>
      </c>
      <c r="L87" s="124"/>
      <c r="M87" s="117"/>
    </row>
    <row r="88" spans="1:13" ht="71.25">
      <c r="A88" s="117"/>
      <c r="B88" s="123"/>
      <c r="C88" s="135">
        <f t="shared" si="7"/>
        <v>68</v>
      </c>
      <c r="D88" s="136" t="s">
        <v>99</v>
      </c>
      <c r="E88" s="137" t="s">
        <v>19</v>
      </c>
      <c r="F88" s="137" t="s">
        <v>95</v>
      </c>
      <c r="G88" s="138" t="s">
        <v>100</v>
      </c>
      <c r="H88" s="136" t="s">
        <v>25</v>
      </c>
      <c r="I88" s="139">
        <v>1</v>
      </c>
      <c r="J88" s="140"/>
      <c r="K88" s="141">
        <f t="shared" si="6"/>
        <v>0</v>
      </c>
      <c r="L88" s="124"/>
      <c r="M88" s="117"/>
    </row>
    <row r="89" spans="1:13" ht="57">
      <c r="A89" s="117"/>
      <c r="B89" s="123"/>
      <c r="C89" s="135">
        <f t="shared" si="7"/>
        <v>69</v>
      </c>
      <c r="D89" s="136" t="s">
        <v>101</v>
      </c>
      <c r="E89" s="137" t="s">
        <v>19</v>
      </c>
      <c r="F89" s="137" t="s">
        <v>95</v>
      </c>
      <c r="G89" s="138" t="s">
        <v>102</v>
      </c>
      <c r="H89" s="136" t="s">
        <v>25</v>
      </c>
      <c r="I89" s="139">
        <v>1</v>
      </c>
      <c r="J89" s="140"/>
      <c r="K89" s="141">
        <f t="shared" si="6"/>
        <v>0</v>
      </c>
      <c r="L89" s="124"/>
      <c r="M89" s="117"/>
    </row>
    <row r="90" spans="1:13" ht="42.75">
      <c r="A90" s="117"/>
      <c r="B90" s="123"/>
      <c r="C90" s="135">
        <f t="shared" si="7"/>
        <v>70</v>
      </c>
      <c r="D90" s="136">
        <v>7751</v>
      </c>
      <c r="E90" s="137" t="s">
        <v>19</v>
      </c>
      <c r="F90" s="137"/>
      <c r="G90" s="138" t="s">
        <v>103</v>
      </c>
      <c r="H90" s="136" t="s">
        <v>25</v>
      </c>
      <c r="I90" s="139">
        <v>1</v>
      </c>
      <c r="J90" s="140"/>
      <c r="K90" s="141">
        <f t="shared" si="6"/>
        <v>0</v>
      </c>
      <c r="L90" s="124"/>
      <c r="M90" s="117"/>
    </row>
    <row r="91" spans="1:13" ht="42.75">
      <c r="A91" s="117"/>
      <c r="B91" s="123"/>
      <c r="C91" s="135">
        <f t="shared" si="7"/>
        <v>71</v>
      </c>
      <c r="D91" s="136" t="s">
        <v>104</v>
      </c>
      <c r="E91" s="137" t="s">
        <v>19</v>
      </c>
      <c r="F91" s="137" t="s">
        <v>95</v>
      </c>
      <c r="G91" s="138" t="s">
        <v>105</v>
      </c>
      <c r="H91" s="136" t="s">
        <v>25</v>
      </c>
      <c r="I91" s="139">
        <v>1</v>
      </c>
      <c r="J91" s="140"/>
      <c r="K91" s="141">
        <f t="shared" si="6"/>
        <v>0</v>
      </c>
      <c r="L91" s="124"/>
      <c r="M91" s="117"/>
    </row>
    <row r="92" spans="1:13" ht="57">
      <c r="A92" s="117"/>
      <c r="B92" s="123"/>
      <c r="C92" s="135">
        <f t="shared" si="7"/>
        <v>72</v>
      </c>
      <c r="D92" s="136" t="s">
        <v>106</v>
      </c>
      <c r="E92" s="137" t="s">
        <v>19</v>
      </c>
      <c r="F92" s="137" t="s">
        <v>95</v>
      </c>
      <c r="G92" s="138" t="s">
        <v>107</v>
      </c>
      <c r="H92" s="136" t="s">
        <v>25</v>
      </c>
      <c r="I92" s="139">
        <v>1</v>
      </c>
      <c r="J92" s="140"/>
      <c r="K92" s="141">
        <f t="shared" si="6"/>
        <v>0</v>
      </c>
      <c r="L92" s="124"/>
      <c r="M92" s="117"/>
    </row>
    <row r="93" spans="1:13" ht="28.5">
      <c r="A93" s="117"/>
      <c r="B93" s="123"/>
      <c r="C93" s="135">
        <f t="shared" si="7"/>
        <v>73</v>
      </c>
      <c r="D93" s="136">
        <v>5362</v>
      </c>
      <c r="E93" s="137" t="s">
        <v>19</v>
      </c>
      <c r="F93" s="137"/>
      <c r="G93" s="138" t="s">
        <v>108</v>
      </c>
      <c r="H93" s="136" t="s">
        <v>25</v>
      </c>
      <c r="I93" s="139">
        <v>1</v>
      </c>
      <c r="J93" s="140"/>
      <c r="K93" s="141">
        <f t="shared" si="6"/>
        <v>0</v>
      </c>
      <c r="L93" s="124"/>
      <c r="M93" s="117"/>
    </row>
    <row r="94" spans="1:13" ht="28.5">
      <c r="A94" s="117"/>
      <c r="B94" s="123"/>
      <c r="C94" s="135">
        <f t="shared" si="7"/>
        <v>74</v>
      </c>
      <c r="D94" s="136">
        <v>5363</v>
      </c>
      <c r="E94" s="137" t="s">
        <v>19</v>
      </c>
      <c r="F94" s="137"/>
      <c r="G94" s="138" t="s">
        <v>109</v>
      </c>
      <c r="H94" s="136" t="s">
        <v>25</v>
      </c>
      <c r="I94" s="139">
        <v>1</v>
      </c>
      <c r="J94" s="140"/>
      <c r="K94" s="141">
        <f t="shared" si="6"/>
        <v>0</v>
      </c>
      <c r="L94" s="124"/>
      <c r="M94" s="117"/>
    </row>
    <row r="95" spans="1:13" ht="42.75">
      <c r="A95" s="117"/>
      <c r="B95" s="123"/>
      <c r="C95" s="135">
        <f t="shared" si="7"/>
        <v>75</v>
      </c>
      <c r="D95" s="136">
        <v>5364</v>
      </c>
      <c r="E95" s="137" t="s">
        <v>19</v>
      </c>
      <c r="F95" s="137"/>
      <c r="G95" s="138" t="s">
        <v>110</v>
      </c>
      <c r="H95" s="136" t="s">
        <v>25</v>
      </c>
      <c r="I95" s="139">
        <v>1</v>
      </c>
      <c r="J95" s="140"/>
      <c r="K95" s="141">
        <f t="shared" si="6"/>
        <v>0</v>
      </c>
      <c r="L95" s="124"/>
      <c r="M95" s="117"/>
    </row>
    <row r="96" spans="1:13" ht="42.75">
      <c r="A96" s="117"/>
      <c r="B96" s="123"/>
      <c r="C96" s="135">
        <f t="shared" si="7"/>
        <v>76</v>
      </c>
      <c r="D96" s="136">
        <v>5374</v>
      </c>
      <c r="E96" s="137" t="s">
        <v>19</v>
      </c>
      <c r="F96" s="137"/>
      <c r="G96" s="138" t="s">
        <v>111</v>
      </c>
      <c r="H96" s="136" t="s">
        <v>25</v>
      </c>
      <c r="I96" s="139">
        <v>1</v>
      </c>
      <c r="J96" s="140"/>
      <c r="K96" s="141">
        <f t="shared" si="6"/>
        <v>0</v>
      </c>
      <c r="L96" s="124"/>
      <c r="M96" s="117"/>
    </row>
    <row r="97" spans="1:13" ht="28.5">
      <c r="A97" s="117"/>
      <c r="B97" s="123"/>
      <c r="C97" s="135">
        <f t="shared" si="7"/>
        <v>77</v>
      </c>
      <c r="D97" s="136" t="s">
        <v>112</v>
      </c>
      <c r="E97" s="137" t="s">
        <v>19</v>
      </c>
      <c r="F97" s="137" t="s">
        <v>95</v>
      </c>
      <c r="G97" s="138" t="s">
        <v>113</v>
      </c>
      <c r="H97" s="136" t="s">
        <v>25</v>
      </c>
      <c r="I97" s="139">
        <v>1</v>
      </c>
      <c r="J97" s="140"/>
      <c r="K97" s="141">
        <f t="shared" si="6"/>
        <v>0</v>
      </c>
      <c r="L97" s="124"/>
      <c r="M97" s="117"/>
    </row>
    <row r="98" spans="1:13" ht="28.5">
      <c r="A98" s="117"/>
      <c r="B98" s="123"/>
      <c r="C98" s="135">
        <f t="shared" si="7"/>
        <v>78</v>
      </c>
      <c r="D98" s="136" t="s">
        <v>114</v>
      </c>
      <c r="E98" s="137" t="s">
        <v>19</v>
      </c>
      <c r="F98" s="137" t="s">
        <v>95</v>
      </c>
      <c r="G98" s="138" t="s">
        <v>115</v>
      </c>
      <c r="H98" s="136" t="s">
        <v>21</v>
      </c>
      <c r="I98" s="139">
        <v>1</v>
      </c>
      <c r="J98" s="140"/>
      <c r="K98" s="141">
        <f t="shared" si="6"/>
        <v>0</v>
      </c>
      <c r="L98" s="124"/>
      <c r="M98" s="117"/>
    </row>
    <row r="99" spans="1:13" ht="42.75">
      <c r="A99" s="117"/>
      <c r="B99" s="123"/>
      <c r="C99" s="135">
        <f t="shared" si="7"/>
        <v>79</v>
      </c>
      <c r="D99" s="136" t="s">
        <v>116</v>
      </c>
      <c r="E99" s="137" t="s">
        <v>19</v>
      </c>
      <c r="F99" s="137" t="s">
        <v>95</v>
      </c>
      <c r="G99" s="138" t="s">
        <v>117</v>
      </c>
      <c r="H99" s="136" t="s">
        <v>25</v>
      </c>
      <c r="I99" s="139">
        <v>1</v>
      </c>
      <c r="J99" s="140"/>
      <c r="K99" s="141">
        <f t="shared" si="6"/>
        <v>0</v>
      </c>
      <c r="L99" s="124"/>
      <c r="M99" s="117"/>
    </row>
    <row r="100" spans="1:13" ht="57">
      <c r="A100" s="117"/>
      <c r="B100" s="123"/>
      <c r="C100" s="135">
        <f t="shared" si="7"/>
        <v>80</v>
      </c>
      <c r="D100" s="136" t="s">
        <v>118</v>
      </c>
      <c r="E100" s="137" t="s">
        <v>19</v>
      </c>
      <c r="F100" s="137" t="s">
        <v>95</v>
      </c>
      <c r="G100" s="138" t="s">
        <v>119</v>
      </c>
      <c r="H100" s="136" t="s">
        <v>25</v>
      </c>
      <c r="I100" s="139">
        <v>1</v>
      </c>
      <c r="J100" s="140"/>
      <c r="K100" s="141">
        <f t="shared" si="6"/>
        <v>0</v>
      </c>
      <c r="L100" s="124"/>
      <c r="M100" s="117"/>
    </row>
    <row r="101" spans="1:13" ht="28.5">
      <c r="A101" s="117"/>
      <c r="B101" s="123"/>
      <c r="C101" s="135">
        <f t="shared" si="7"/>
        <v>81</v>
      </c>
      <c r="D101" s="136" t="s">
        <v>120</v>
      </c>
      <c r="E101" s="137" t="s">
        <v>19</v>
      </c>
      <c r="F101" s="137" t="s">
        <v>95</v>
      </c>
      <c r="G101" s="138" t="s">
        <v>121</v>
      </c>
      <c r="H101" s="136" t="s">
        <v>21</v>
      </c>
      <c r="I101" s="139">
        <v>1</v>
      </c>
      <c r="J101" s="140"/>
      <c r="K101" s="141">
        <f t="shared" si="6"/>
        <v>0</v>
      </c>
      <c r="L101" s="124"/>
      <c r="M101" s="117"/>
    </row>
    <row r="102" spans="1:13" ht="28.5">
      <c r="A102" s="117"/>
      <c r="B102" s="123"/>
      <c r="C102" s="135">
        <f t="shared" si="7"/>
        <v>82</v>
      </c>
      <c r="D102" s="136" t="s">
        <v>122</v>
      </c>
      <c r="E102" s="137" t="s">
        <v>19</v>
      </c>
      <c r="F102" s="137" t="s">
        <v>95</v>
      </c>
      <c r="G102" s="138" t="s">
        <v>123</v>
      </c>
      <c r="H102" s="136" t="s">
        <v>21</v>
      </c>
      <c r="I102" s="139">
        <v>1</v>
      </c>
      <c r="J102" s="140"/>
      <c r="K102" s="141">
        <f t="shared" si="6"/>
        <v>0</v>
      </c>
      <c r="L102" s="124"/>
      <c r="M102" s="117"/>
    </row>
    <row r="103" spans="1:13" ht="28.5">
      <c r="A103" s="117"/>
      <c r="B103" s="123"/>
      <c r="C103" s="135">
        <f t="shared" si="7"/>
        <v>83</v>
      </c>
      <c r="D103" s="136" t="s">
        <v>124</v>
      </c>
      <c r="E103" s="137" t="s">
        <v>19</v>
      </c>
      <c r="F103" s="137" t="s">
        <v>95</v>
      </c>
      <c r="G103" s="138" t="s">
        <v>125</v>
      </c>
      <c r="H103" s="136" t="s">
        <v>21</v>
      </c>
      <c r="I103" s="139">
        <v>1</v>
      </c>
      <c r="J103" s="140"/>
      <c r="K103" s="141">
        <f t="shared" si="6"/>
        <v>0</v>
      </c>
      <c r="L103" s="124"/>
      <c r="M103" s="117"/>
    </row>
    <row r="104" spans="1:13" ht="28.5">
      <c r="A104" s="117"/>
      <c r="B104" s="123"/>
      <c r="C104" s="135">
        <f t="shared" si="7"/>
        <v>84</v>
      </c>
      <c r="D104" s="136" t="s">
        <v>126</v>
      </c>
      <c r="E104" s="137" t="s">
        <v>19</v>
      </c>
      <c r="F104" s="137" t="s">
        <v>95</v>
      </c>
      <c r="G104" s="138" t="s">
        <v>127</v>
      </c>
      <c r="H104" s="136" t="s">
        <v>21</v>
      </c>
      <c r="I104" s="139">
        <v>1</v>
      </c>
      <c r="J104" s="140"/>
      <c r="K104" s="141">
        <f t="shared" si="6"/>
        <v>0</v>
      </c>
      <c r="L104" s="124"/>
      <c r="M104" s="117"/>
    </row>
    <row r="105" spans="1:13" ht="28.5">
      <c r="A105" s="117"/>
      <c r="B105" s="123"/>
      <c r="C105" s="135">
        <f t="shared" si="7"/>
        <v>85</v>
      </c>
      <c r="D105" s="136" t="s">
        <v>128</v>
      </c>
      <c r="E105" s="137" t="s">
        <v>19</v>
      </c>
      <c r="F105" s="137" t="s">
        <v>95</v>
      </c>
      <c r="G105" s="138" t="s">
        <v>129</v>
      </c>
      <c r="H105" s="136" t="s">
        <v>21</v>
      </c>
      <c r="I105" s="139">
        <v>1</v>
      </c>
      <c r="J105" s="140"/>
      <c r="K105" s="141">
        <f t="shared" si="6"/>
        <v>0</v>
      </c>
      <c r="L105" s="124"/>
      <c r="M105" s="117"/>
    </row>
    <row r="106" spans="1:13" ht="16.5" thickBot="1">
      <c r="A106" s="117"/>
      <c r="B106" s="123"/>
      <c r="C106" s="142" t="s">
        <v>22</v>
      </c>
      <c r="D106" s="153"/>
      <c r="E106" s="154"/>
      <c r="F106" s="155"/>
      <c r="G106" s="153"/>
      <c r="H106" s="153"/>
      <c r="I106" s="146"/>
      <c r="J106" s="153"/>
      <c r="K106" s="148">
        <f>SUM(K86:K105)</f>
        <v>0</v>
      </c>
      <c r="L106" s="124"/>
      <c r="M106" s="117"/>
    </row>
    <row r="107" spans="1:13" ht="16.5" thickBot="1">
      <c r="A107" s="117"/>
      <c r="B107" s="123"/>
      <c r="C107" s="132" t="s">
        <v>130</v>
      </c>
      <c r="D107" s="133"/>
      <c r="E107" s="149"/>
      <c r="F107" s="149"/>
      <c r="G107" s="133"/>
      <c r="H107" s="133"/>
      <c r="I107" s="133"/>
      <c r="J107" s="133"/>
      <c r="K107" s="134"/>
      <c r="L107" s="124"/>
      <c r="M107" s="117"/>
    </row>
    <row r="108" spans="1:13" ht="42.75">
      <c r="A108" s="117"/>
      <c r="B108" s="123"/>
      <c r="C108" s="135">
        <f>C105+1</f>
        <v>86</v>
      </c>
      <c r="D108" s="136">
        <v>6102</v>
      </c>
      <c r="E108" s="137" t="s">
        <v>19</v>
      </c>
      <c r="F108" s="137"/>
      <c r="G108" s="138" t="s">
        <v>131</v>
      </c>
      <c r="H108" s="136" t="s">
        <v>32</v>
      </c>
      <c r="I108" s="139">
        <v>1</v>
      </c>
      <c r="J108" s="140"/>
      <c r="K108" s="141">
        <f t="shared" ref="K108:K139" si="8">ROUND(I108*J108,0)</f>
        <v>0</v>
      </c>
      <c r="L108" s="124"/>
      <c r="M108" s="117"/>
    </row>
    <row r="109" spans="1:13" ht="28.5">
      <c r="A109" s="117"/>
      <c r="B109" s="123"/>
      <c r="C109" s="135">
        <f t="shared" ref="C109:C139" si="9">C108+1</f>
        <v>87</v>
      </c>
      <c r="D109" s="136">
        <v>5131</v>
      </c>
      <c r="E109" s="137" t="s">
        <v>19</v>
      </c>
      <c r="F109" s="137"/>
      <c r="G109" s="138" t="s">
        <v>132</v>
      </c>
      <c r="H109" s="136" t="s">
        <v>32</v>
      </c>
      <c r="I109" s="139">
        <v>1</v>
      </c>
      <c r="J109" s="140"/>
      <c r="K109" s="141">
        <f t="shared" si="8"/>
        <v>0</v>
      </c>
      <c r="L109" s="124"/>
      <c r="M109" s="117"/>
    </row>
    <row r="110" spans="1:13" ht="42.75">
      <c r="A110" s="117"/>
      <c r="B110" s="123"/>
      <c r="C110" s="135">
        <f t="shared" si="9"/>
        <v>88</v>
      </c>
      <c r="D110" s="136">
        <v>8228</v>
      </c>
      <c r="E110" s="137" t="s">
        <v>19</v>
      </c>
      <c r="F110" s="137"/>
      <c r="G110" s="138" t="s">
        <v>133</v>
      </c>
      <c r="H110" s="136" t="s">
        <v>32</v>
      </c>
      <c r="I110" s="139">
        <v>1</v>
      </c>
      <c r="J110" s="140"/>
      <c r="K110" s="141">
        <f t="shared" si="8"/>
        <v>0</v>
      </c>
      <c r="L110" s="124"/>
      <c r="M110" s="117"/>
    </row>
    <row r="111" spans="1:13" ht="28.5">
      <c r="A111" s="117"/>
      <c r="B111" s="123"/>
      <c r="C111" s="135">
        <f t="shared" si="9"/>
        <v>89</v>
      </c>
      <c r="D111" s="136">
        <v>6299</v>
      </c>
      <c r="E111" s="137" t="s">
        <v>19</v>
      </c>
      <c r="F111" s="137"/>
      <c r="G111" s="138" t="s">
        <v>134</v>
      </c>
      <c r="H111" s="136" t="s">
        <v>25</v>
      </c>
      <c r="I111" s="139">
        <v>1</v>
      </c>
      <c r="J111" s="140"/>
      <c r="K111" s="141">
        <f t="shared" si="8"/>
        <v>0</v>
      </c>
      <c r="L111" s="124"/>
      <c r="M111" s="117"/>
    </row>
    <row r="112" spans="1:13" ht="42.75">
      <c r="A112" s="117"/>
      <c r="B112" s="123"/>
      <c r="C112" s="135">
        <f t="shared" si="9"/>
        <v>90</v>
      </c>
      <c r="D112" s="136">
        <v>8166</v>
      </c>
      <c r="E112" s="137" t="s">
        <v>19</v>
      </c>
      <c r="F112" s="137"/>
      <c r="G112" s="138" t="s">
        <v>135</v>
      </c>
      <c r="H112" s="136" t="s">
        <v>21</v>
      </c>
      <c r="I112" s="139">
        <v>1</v>
      </c>
      <c r="J112" s="140"/>
      <c r="K112" s="141">
        <f t="shared" si="8"/>
        <v>0</v>
      </c>
      <c r="L112" s="124"/>
      <c r="M112" s="117"/>
    </row>
    <row r="113" spans="1:13" ht="28.5">
      <c r="A113" s="117"/>
      <c r="B113" s="123"/>
      <c r="C113" s="135">
        <f t="shared" si="9"/>
        <v>91</v>
      </c>
      <c r="D113" s="136">
        <v>8185</v>
      </c>
      <c r="E113" s="137" t="s">
        <v>19</v>
      </c>
      <c r="F113" s="137"/>
      <c r="G113" s="138" t="s">
        <v>136</v>
      </c>
      <c r="H113" s="136" t="s">
        <v>36</v>
      </c>
      <c r="I113" s="139">
        <v>1</v>
      </c>
      <c r="J113" s="140"/>
      <c r="K113" s="141">
        <f t="shared" si="8"/>
        <v>0</v>
      </c>
      <c r="L113" s="124"/>
      <c r="M113" s="117"/>
    </row>
    <row r="114" spans="1:13" ht="28.5">
      <c r="A114" s="117"/>
      <c r="B114" s="123"/>
      <c r="C114" s="135">
        <f t="shared" si="9"/>
        <v>92</v>
      </c>
      <c r="D114" s="136">
        <v>8503</v>
      </c>
      <c r="E114" s="137" t="s">
        <v>19</v>
      </c>
      <c r="F114" s="137"/>
      <c r="G114" s="138" t="s">
        <v>137</v>
      </c>
      <c r="H114" s="136" t="s">
        <v>36</v>
      </c>
      <c r="I114" s="139">
        <v>1</v>
      </c>
      <c r="J114" s="140"/>
      <c r="K114" s="141">
        <f t="shared" si="8"/>
        <v>0</v>
      </c>
      <c r="L114" s="124"/>
      <c r="M114" s="117"/>
    </row>
    <row r="115" spans="1:13" ht="15.75">
      <c r="A115" s="117"/>
      <c r="B115" s="123"/>
      <c r="C115" s="135">
        <f t="shared" si="9"/>
        <v>93</v>
      </c>
      <c r="D115" s="136">
        <v>3806</v>
      </c>
      <c r="E115" s="137" t="s">
        <v>19</v>
      </c>
      <c r="F115" s="137"/>
      <c r="G115" s="138" t="s">
        <v>72</v>
      </c>
      <c r="H115" s="136" t="s">
        <v>21</v>
      </c>
      <c r="I115" s="139">
        <v>1</v>
      </c>
      <c r="J115" s="140"/>
      <c r="K115" s="141">
        <f t="shared" si="8"/>
        <v>0</v>
      </c>
      <c r="L115" s="124"/>
      <c r="M115" s="117"/>
    </row>
    <row r="116" spans="1:13" ht="42.75">
      <c r="A116" s="117"/>
      <c r="B116" s="123"/>
      <c r="C116" s="135">
        <f t="shared" si="9"/>
        <v>94</v>
      </c>
      <c r="D116" s="136">
        <v>8169</v>
      </c>
      <c r="E116" s="137" t="s">
        <v>19</v>
      </c>
      <c r="F116" s="137"/>
      <c r="G116" s="138" t="s">
        <v>138</v>
      </c>
      <c r="H116" s="136" t="s">
        <v>21</v>
      </c>
      <c r="I116" s="139">
        <v>1</v>
      </c>
      <c r="J116" s="140"/>
      <c r="K116" s="141">
        <f t="shared" si="8"/>
        <v>0</v>
      </c>
      <c r="L116" s="124"/>
      <c r="M116" s="117"/>
    </row>
    <row r="117" spans="1:13" ht="42.75">
      <c r="A117" s="117"/>
      <c r="B117" s="123"/>
      <c r="C117" s="135">
        <f t="shared" si="9"/>
        <v>95</v>
      </c>
      <c r="D117" s="136">
        <v>3811</v>
      </c>
      <c r="E117" s="137" t="s">
        <v>19</v>
      </c>
      <c r="F117" s="137"/>
      <c r="G117" s="138" t="s">
        <v>73</v>
      </c>
      <c r="H117" s="136" t="s">
        <v>32</v>
      </c>
      <c r="I117" s="139">
        <v>1</v>
      </c>
      <c r="J117" s="140"/>
      <c r="K117" s="141">
        <f t="shared" si="8"/>
        <v>0</v>
      </c>
      <c r="L117" s="124"/>
      <c r="M117" s="117"/>
    </row>
    <row r="118" spans="1:13" ht="28.5">
      <c r="A118" s="117"/>
      <c r="B118" s="123"/>
      <c r="C118" s="135">
        <f t="shared" si="9"/>
        <v>96</v>
      </c>
      <c r="D118" s="136">
        <v>6510</v>
      </c>
      <c r="E118" s="137" t="s">
        <v>19</v>
      </c>
      <c r="F118" s="137"/>
      <c r="G118" s="138" t="s">
        <v>139</v>
      </c>
      <c r="H118" s="136" t="s">
        <v>32</v>
      </c>
      <c r="I118" s="139">
        <v>1</v>
      </c>
      <c r="J118" s="140"/>
      <c r="K118" s="141">
        <f t="shared" si="8"/>
        <v>0</v>
      </c>
      <c r="L118" s="124"/>
      <c r="M118" s="117"/>
    </row>
    <row r="119" spans="1:13" ht="28.5">
      <c r="A119" s="117"/>
      <c r="B119" s="123"/>
      <c r="C119" s="135">
        <f t="shared" si="9"/>
        <v>97</v>
      </c>
      <c r="D119" s="136">
        <v>7776</v>
      </c>
      <c r="E119" s="137" t="s">
        <v>19</v>
      </c>
      <c r="F119" s="137"/>
      <c r="G119" s="138" t="s">
        <v>140</v>
      </c>
      <c r="H119" s="136" t="s">
        <v>25</v>
      </c>
      <c r="I119" s="139">
        <v>1</v>
      </c>
      <c r="J119" s="140"/>
      <c r="K119" s="141">
        <f t="shared" si="8"/>
        <v>0</v>
      </c>
      <c r="L119" s="124"/>
      <c r="M119" s="117"/>
    </row>
    <row r="120" spans="1:13" ht="28.5">
      <c r="A120" s="117"/>
      <c r="B120" s="123"/>
      <c r="C120" s="135">
        <f t="shared" si="9"/>
        <v>98</v>
      </c>
      <c r="D120" s="136">
        <v>3837</v>
      </c>
      <c r="E120" s="137" t="s">
        <v>19</v>
      </c>
      <c r="F120" s="137"/>
      <c r="G120" s="138" t="s">
        <v>74</v>
      </c>
      <c r="H120" s="136" t="s">
        <v>32</v>
      </c>
      <c r="I120" s="139">
        <v>1</v>
      </c>
      <c r="J120" s="140"/>
      <c r="K120" s="141">
        <f t="shared" si="8"/>
        <v>0</v>
      </c>
      <c r="L120" s="124"/>
      <c r="M120" s="117"/>
    </row>
    <row r="121" spans="1:13" ht="28.5">
      <c r="A121" s="117"/>
      <c r="B121" s="123"/>
      <c r="C121" s="135">
        <f t="shared" si="9"/>
        <v>99</v>
      </c>
      <c r="D121" s="136">
        <v>4085</v>
      </c>
      <c r="E121" s="137" t="s">
        <v>19</v>
      </c>
      <c r="F121" s="137"/>
      <c r="G121" s="138" t="s">
        <v>141</v>
      </c>
      <c r="H121" s="136" t="s">
        <v>36</v>
      </c>
      <c r="I121" s="139">
        <v>1</v>
      </c>
      <c r="J121" s="140"/>
      <c r="K121" s="141">
        <f t="shared" si="8"/>
        <v>0</v>
      </c>
      <c r="L121" s="124"/>
      <c r="M121" s="117"/>
    </row>
    <row r="122" spans="1:13" ht="28.5">
      <c r="A122" s="117"/>
      <c r="B122" s="123"/>
      <c r="C122" s="135">
        <f t="shared" si="9"/>
        <v>100</v>
      </c>
      <c r="D122" s="136">
        <v>4989</v>
      </c>
      <c r="E122" s="137" t="s">
        <v>19</v>
      </c>
      <c r="F122" s="137"/>
      <c r="G122" s="138" t="s">
        <v>142</v>
      </c>
      <c r="H122" s="136" t="s">
        <v>32</v>
      </c>
      <c r="I122" s="139">
        <v>1</v>
      </c>
      <c r="J122" s="140"/>
      <c r="K122" s="141">
        <f t="shared" si="8"/>
        <v>0</v>
      </c>
      <c r="L122" s="124"/>
      <c r="M122" s="117"/>
    </row>
    <row r="123" spans="1:13" ht="28.5">
      <c r="A123" s="117"/>
      <c r="B123" s="123"/>
      <c r="C123" s="135">
        <f t="shared" si="9"/>
        <v>101</v>
      </c>
      <c r="D123" s="136">
        <v>4232</v>
      </c>
      <c r="E123" s="137" t="s">
        <v>19</v>
      </c>
      <c r="F123" s="137"/>
      <c r="G123" s="138" t="s">
        <v>89</v>
      </c>
      <c r="H123" s="136" t="s">
        <v>86</v>
      </c>
      <c r="I123" s="139">
        <v>1</v>
      </c>
      <c r="J123" s="140"/>
      <c r="K123" s="141">
        <f t="shared" si="8"/>
        <v>0</v>
      </c>
      <c r="L123" s="124"/>
      <c r="M123" s="117"/>
    </row>
    <row r="124" spans="1:13" ht="42.75">
      <c r="A124" s="117"/>
      <c r="B124" s="123"/>
      <c r="C124" s="135">
        <f t="shared" si="9"/>
        <v>102</v>
      </c>
      <c r="D124" s="136">
        <v>4588</v>
      </c>
      <c r="E124" s="137" t="s">
        <v>19</v>
      </c>
      <c r="F124" s="137"/>
      <c r="G124" s="138" t="s">
        <v>143</v>
      </c>
      <c r="H124" s="136" t="s">
        <v>21</v>
      </c>
      <c r="I124" s="139">
        <v>1</v>
      </c>
      <c r="J124" s="140"/>
      <c r="K124" s="141">
        <f t="shared" si="8"/>
        <v>0</v>
      </c>
      <c r="L124" s="124"/>
      <c r="M124" s="117"/>
    </row>
    <row r="125" spans="1:13" ht="28.5">
      <c r="A125" s="117"/>
      <c r="B125" s="123"/>
      <c r="C125" s="135">
        <f t="shared" si="9"/>
        <v>103</v>
      </c>
      <c r="D125" s="136">
        <v>4908</v>
      </c>
      <c r="E125" s="137" t="s">
        <v>19</v>
      </c>
      <c r="F125" s="137"/>
      <c r="G125" s="138" t="s">
        <v>62</v>
      </c>
      <c r="H125" s="136" t="s">
        <v>25</v>
      </c>
      <c r="I125" s="139">
        <v>1</v>
      </c>
      <c r="J125" s="140"/>
      <c r="K125" s="141">
        <f t="shared" si="8"/>
        <v>0</v>
      </c>
      <c r="L125" s="124"/>
      <c r="M125" s="117"/>
    </row>
    <row r="126" spans="1:13" ht="28.5">
      <c r="A126" s="117"/>
      <c r="B126" s="123"/>
      <c r="C126" s="135">
        <f t="shared" si="9"/>
        <v>104</v>
      </c>
      <c r="D126" s="136">
        <v>4959</v>
      </c>
      <c r="E126" s="137" t="s">
        <v>19</v>
      </c>
      <c r="F126" s="137"/>
      <c r="G126" s="138" t="s">
        <v>144</v>
      </c>
      <c r="H126" s="136" t="s">
        <v>86</v>
      </c>
      <c r="I126" s="139">
        <v>1</v>
      </c>
      <c r="J126" s="140"/>
      <c r="K126" s="141">
        <f t="shared" si="8"/>
        <v>0</v>
      </c>
      <c r="L126" s="124"/>
      <c r="M126" s="117"/>
    </row>
    <row r="127" spans="1:13" ht="28.5">
      <c r="A127" s="117"/>
      <c r="B127" s="123"/>
      <c r="C127" s="135">
        <f t="shared" si="9"/>
        <v>105</v>
      </c>
      <c r="D127" s="136">
        <v>4907</v>
      </c>
      <c r="E127" s="137" t="s">
        <v>19</v>
      </c>
      <c r="F127" s="137"/>
      <c r="G127" s="138" t="s">
        <v>145</v>
      </c>
      <c r="H127" s="136" t="s">
        <v>25</v>
      </c>
      <c r="I127" s="139">
        <v>1</v>
      </c>
      <c r="J127" s="140"/>
      <c r="K127" s="141">
        <f t="shared" si="8"/>
        <v>0</v>
      </c>
      <c r="L127" s="124"/>
      <c r="M127" s="117"/>
    </row>
    <row r="128" spans="1:13" ht="42.75">
      <c r="A128" s="117"/>
      <c r="B128" s="123"/>
      <c r="C128" s="135">
        <f t="shared" si="9"/>
        <v>106</v>
      </c>
      <c r="D128" s="136">
        <v>4856</v>
      </c>
      <c r="E128" s="137" t="s">
        <v>19</v>
      </c>
      <c r="F128" s="137"/>
      <c r="G128" s="138" t="s">
        <v>146</v>
      </c>
      <c r="H128" s="136" t="s">
        <v>21</v>
      </c>
      <c r="I128" s="139">
        <v>1</v>
      </c>
      <c r="J128" s="140"/>
      <c r="K128" s="141">
        <f t="shared" si="8"/>
        <v>0</v>
      </c>
      <c r="L128" s="124"/>
      <c r="M128" s="117"/>
    </row>
    <row r="129" spans="1:13" ht="28.5">
      <c r="A129" s="117"/>
      <c r="B129" s="123"/>
      <c r="C129" s="135">
        <f t="shared" si="9"/>
        <v>107</v>
      </c>
      <c r="D129" s="136">
        <v>3207</v>
      </c>
      <c r="E129" s="137" t="s">
        <v>19</v>
      </c>
      <c r="F129" s="137"/>
      <c r="G129" s="138" t="s">
        <v>147</v>
      </c>
      <c r="H129" s="136" t="s">
        <v>36</v>
      </c>
      <c r="I129" s="139">
        <v>1</v>
      </c>
      <c r="J129" s="140"/>
      <c r="K129" s="141">
        <f t="shared" si="8"/>
        <v>0</v>
      </c>
      <c r="L129" s="124"/>
      <c r="M129" s="117"/>
    </row>
    <row r="130" spans="1:13" ht="28.5">
      <c r="A130" s="117"/>
      <c r="B130" s="123"/>
      <c r="C130" s="135">
        <f t="shared" si="9"/>
        <v>108</v>
      </c>
      <c r="D130" s="136">
        <v>4088</v>
      </c>
      <c r="E130" s="137" t="s">
        <v>19</v>
      </c>
      <c r="F130" s="137"/>
      <c r="G130" s="138" t="s">
        <v>148</v>
      </c>
      <c r="H130" s="136" t="s">
        <v>32</v>
      </c>
      <c r="I130" s="139">
        <v>1</v>
      </c>
      <c r="J130" s="140"/>
      <c r="K130" s="141">
        <f t="shared" si="8"/>
        <v>0</v>
      </c>
      <c r="L130" s="124"/>
      <c r="M130" s="117"/>
    </row>
    <row r="131" spans="1:13" ht="28.5">
      <c r="A131" s="117"/>
      <c r="B131" s="123"/>
      <c r="C131" s="135">
        <f t="shared" si="9"/>
        <v>109</v>
      </c>
      <c r="D131" s="136">
        <v>4855</v>
      </c>
      <c r="E131" s="137" t="s">
        <v>19</v>
      </c>
      <c r="F131" s="137"/>
      <c r="G131" s="138" t="s">
        <v>149</v>
      </c>
      <c r="H131" s="136" t="s">
        <v>21</v>
      </c>
      <c r="I131" s="139">
        <v>1</v>
      </c>
      <c r="J131" s="140"/>
      <c r="K131" s="141">
        <f t="shared" si="8"/>
        <v>0</v>
      </c>
      <c r="L131" s="124"/>
      <c r="M131" s="117"/>
    </row>
    <row r="132" spans="1:13" ht="15.75">
      <c r="A132" s="117"/>
      <c r="B132" s="123"/>
      <c r="C132" s="135">
        <f t="shared" si="9"/>
        <v>110</v>
      </c>
      <c r="D132" s="136">
        <v>3751</v>
      </c>
      <c r="E132" s="137" t="s">
        <v>19</v>
      </c>
      <c r="F132" s="137"/>
      <c r="G132" s="138" t="s">
        <v>150</v>
      </c>
      <c r="H132" s="136" t="s">
        <v>32</v>
      </c>
      <c r="I132" s="139">
        <v>1</v>
      </c>
      <c r="J132" s="140"/>
      <c r="K132" s="141">
        <f t="shared" si="8"/>
        <v>0</v>
      </c>
      <c r="L132" s="124"/>
      <c r="M132" s="117"/>
    </row>
    <row r="133" spans="1:13" ht="28.5">
      <c r="A133" s="117"/>
      <c r="B133" s="123"/>
      <c r="C133" s="135">
        <f t="shared" si="9"/>
        <v>111</v>
      </c>
      <c r="D133" s="136">
        <v>4394</v>
      </c>
      <c r="E133" s="137" t="s">
        <v>19</v>
      </c>
      <c r="F133" s="137"/>
      <c r="G133" s="138" t="s">
        <v>151</v>
      </c>
      <c r="H133" s="136" t="s">
        <v>21</v>
      </c>
      <c r="I133" s="139">
        <v>1</v>
      </c>
      <c r="J133" s="140"/>
      <c r="K133" s="141">
        <f t="shared" si="8"/>
        <v>0</v>
      </c>
      <c r="L133" s="124"/>
      <c r="M133" s="117"/>
    </row>
    <row r="134" spans="1:13" ht="15.75">
      <c r="A134" s="117"/>
      <c r="B134" s="123"/>
      <c r="C134" s="135">
        <f t="shared" si="9"/>
        <v>112</v>
      </c>
      <c r="D134" s="136">
        <v>3465</v>
      </c>
      <c r="E134" s="137" t="s">
        <v>19</v>
      </c>
      <c r="F134" s="137"/>
      <c r="G134" s="138" t="s">
        <v>152</v>
      </c>
      <c r="H134" s="136" t="s">
        <v>25</v>
      </c>
      <c r="I134" s="139">
        <v>1</v>
      </c>
      <c r="J134" s="140"/>
      <c r="K134" s="141">
        <f t="shared" si="8"/>
        <v>0</v>
      </c>
      <c r="L134" s="124"/>
      <c r="M134" s="117"/>
    </row>
    <row r="135" spans="1:13" ht="28.5">
      <c r="A135" s="117"/>
      <c r="B135" s="123"/>
      <c r="C135" s="135">
        <f t="shared" si="9"/>
        <v>113</v>
      </c>
      <c r="D135" s="136">
        <v>3548</v>
      </c>
      <c r="E135" s="137" t="s">
        <v>19</v>
      </c>
      <c r="F135" s="137"/>
      <c r="G135" s="138" t="s">
        <v>153</v>
      </c>
      <c r="H135" s="136" t="s">
        <v>36</v>
      </c>
      <c r="I135" s="139">
        <v>1</v>
      </c>
      <c r="J135" s="140"/>
      <c r="K135" s="141">
        <f t="shared" si="8"/>
        <v>0</v>
      </c>
      <c r="L135" s="124"/>
      <c r="M135" s="117"/>
    </row>
    <row r="136" spans="1:13" ht="15.75">
      <c r="A136" s="117"/>
      <c r="B136" s="123"/>
      <c r="C136" s="135">
        <f t="shared" si="9"/>
        <v>114</v>
      </c>
      <c r="D136" s="136">
        <v>3466</v>
      </c>
      <c r="E136" s="137" t="s">
        <v>19</v>
      </c>
      <c r="F136" s="137"/>
      <c r="G136" s="138" t="s">
        <v>154</v>
      </c>
      <c r="H136" s="136" t="s">
        <v>25</v>
      </c>
      <c r="I136" s="139">
        <v>1</v>
      </c>
      <c r="J136" s="140"/>
      <c r="K136" s="141">
        <f t="shared" si="8"/>
        <v>0</v>
      </c>
      <c r="L136" s="124"/>
      <c r="M136" s="117"/>
    </row>
    <row r="137" spans="1:13" ht="28.5">
      <c r="A137" s="117"/>
      <c r="B137" s="123"/>
      <c r="C137" s="135">
        <f t="shared" si="9"/>
        <v>115</v>
      </c>
      <c r="D137" s="136">
        <v>3210</v>
      </c>
      <c r="E137" s="137" t="s">
        <v>19</v>
      </c>
      <c r="F137" s="137"/>
      <c r="G137" s="138" t="s">
        <v>155</v>
      </c>
      <c r="H137" s="136" t="s">
        <v>32</v>
      </c>
      <c r="I137" s="139">
        <v>1</v>
      </c>
      <c r="J137" s="140"/>
      <c r="K137" s="141">
        <f t="shared" si="8"/>
        <v>0</v>
      </c>
      <c r="L137" s="124"/>
      <c r="M137" s="117"/>
    </row>
    <row r="138" spans="1:13" ht="15.75">
      <c r="A138" s="117"/>
      <c r="B138" s="123"/>
      <c r="C138" s="135">
        <f t="shared" si="9"/>
        <v>116</v>
      </c>
      <c r="D138" s="136">
        <v>3468</v>
      </c>
      <c r="E138" s="137" t="s">
        <v>19</v>
      </c>
      <c r="F138" s="137"/>
      <c r="G138" s="138" t="s">
        <v>156</v>
      </c>
      <c r="H138" s="136" t="s">
        <v>25</v>
      </c>
      <c r="I138" s="139">
        <v>1</v>
      </c>
      <c r="J138" s="140"/>
      <c r="K138" s="141">
        <f t="shared" si="8"/>
        <v>0</v>
      </c>
      <c r="L138" s="124"/>
      <c r="M138" s="117"/>
    </row>
    <row r="139" spans="1:13" ht="15.75">
      <c r="A139" s="117"/>
      <c r="B139" s="123"/>
      <c r="C139" s="135">
        <f t="shared" si="9"/>
        <v>117</v>
      </c>
      <c r="D139" s="136">
        <v>3027</v>
      </c>
      <c r="E139" s="137" t="s">
        <v>19</v>
      </c>
      <c r="F139" s="137"/>
      <c r="G139" s="138" t="s">
        <v>157</v>
      </c>
      <c r="H139" s="136" t="s">
        <v>32</v>
      </c>
      <c r="I139" s="139">
        <v>1</v>
      </c>
      <c r="J139" s="140"/>
      <c r="K139" s="141">
        <f t="shared" si="8"/>
        <v>0</v>
      </c>
      <c r="L139" s="124"/>
      <c r="M139" s="117"/>
    </row>
    <row r="140" spans="1:13" ht="16.5" thickBot="1">
      <c r="A140" s="117"/>
      <c r="B140" s="123"/>
      <c r="C140" s="142" t="s">
        <v>22</v>
      </c>
      <c r="D140" s="156"/>
      <c r="E140" s="157"/>
      <c r="F140" s="157"/>
      <c r="G140" s="158"/>
      <c r="H140" s="156"/>
      <c r="I140" s="146"/>
      <c r="J140" s="159"/>
      <c r="K140" s="160">
        <f>SUM(K108:K139)</f>
        <v>0</v>
      </c>
      <c r="L140" s="124"/>
      <c r="M140" s="117"/>
    </row>
    <row r="141" spans="1:13" ht="16.5" thickBot="1">
      <c r="A141" s="117"/>
      <c r="B141" s="123"/>
      <c r="C141" s="132" t="s">
        <v>158</v>
      </c>
      <c r="D141" s="133"/>
      <c r="E141" s="149"/>
      <c r="F141" s="149"/>
      <c r="G141" s="133"/>
      <c r="H141" s="133"/>
      <c r="I141" s="133"/>
      <c r="J141" s="133"/>
      <c r="K141" s="134"/>
      <c r="L141" s="124"/>
      <c r="M141" s="117"/>
    </row>
    <row r="142" spans="1:13" ht="15.75">
      <c r="A142" s="117"/>
      <c r="B142" s="123"/>
      <c r="C142" s="135">
        <f>C139+1</f>
        <v>118</v>
      </c>
      <c r="D142" s="136">
        <v>3404</v>
      </c>
      <c r="E142" s="137" t="s">
        <v>19</v>
      </c>
      <c r="F142" s="137"/>
      <c r="G142" s="138" t="s">
        <v>159</v>
      </c>
      <c r="H142" s="136" t="s">
        <v>36</v>
      </c>
      <c r="I142" s="139">
        <v>1</v>
      </c>
      <c r="J142" s="140"/>
      <c r="K142" s="141">
        <f>ROUND(I142*J142,0)</f>
        <v>0</v>
      </c>
      <c r="L142" s="124"/>
      <c r="M142" s="117"/>
    </row>
    <row r="143" spans="1:13" ht="15.75">
      <c r="A143" s="117"/>
      <c r="B143" s="123"/>
      <c r="C143" s="135">
        <f t="shared" ref="C143:C168" si="10">C142+1</f>
        <v>119</v>
      </c>
      <c r="D143" s="136">
        <v>3225</v>
      </c>
      <c r="E143" s="137" t="s">
        <v>19</v>
      </c>
      <c r="F143" s="137"/>
      <c r="G143" s="138" t="s">
        <v>160</v>
      </c>
      <c r="H143" s="136" t="s">
        <v>32</v>
      </c>
      <c r="I143" s="139">
        <v>1</v>
      </c>
      <c r="J143" s="140"/>
      <c r="K143" s="141">
        <f>ROUND(I143*J143,0)</f>
        <v>0</v>
      </c>
      <c r="L143" s="124"/>
      <c r="M143" s="117"/>
    </row>
    <row r="144" spans="1:13" ht="15.75">
      <c r="A144" s="117"/>
      <c r="B144" s="123"/>
      <c r="C144" s="135">
        <f t="shared" si="10"/>
        <v>120</v>
      </c>
      <c r="D144" s="136">
        <v>3197</v>
      </c>
      <c r="E144" s="137" t="s">
        <v>19</v>
      </c>
      <c r="F144" s="137"/>
      <c r="G144" s="138" t="s">
        <v>161</v>
      </c>
      <c r="H144" s="136" t="s">
        <v>36</v>
      </c>
      <c r="I144" s="139">
        <v>1</v>
      </c>
      <c r="J144" s="140"/>
      <c r="K144" s="141">
        <f t="shared" ref="K144:K168" si="11">ROUND(I144*J144,0)</f>
        <v>0</v>
      </c>
      <c r="L144" s="124"/>
      <c r="M144" s="117"/>
    </row>
    <row r="145" spans="1:13" ht="15.75">
      <c r="A145" s="117"/>
      <c r="B145" s="123"/>
      <c r="C145" s="135">
        <f t="shared" si="10"/>
        <v>121</v>
      </c>
      <c r="D145" s="136">
        <v>8415</v>
      </c>
      <c r="E145" s="137" t="s">
        <v>19</v>
      </c>
      <c r="F145" s="137"/>
      <c r="G145" s="138" t="s">
        <v>162</v>
      </c>
      <c r="H145" s="136" t="s">
        <v>36</v>
      </c>
      <c r="I145" s="139">
        <v>1</v>
      </c>
      <c r="J145" s="140"/>
      <c r="K145" s="141">
        <f t="shared" si="11"/>
        <v>0</v>
      </c>
      <c r="L145" s="124"/>
      <c r="M145" s="117"/>
    </row>
    <row r="146" spans="1:13" ht="28.5">
      <c r="A146" s="117"/>
      <c r="B146" s="123"/>
      <c r="C146" s="135">
        <f t="shared" si="10"/>
        <v>122</v>
      </c>
      <c r="D146" s="136">
        <v>8422</v>
      </c>
      <c r="E146" s="137" t="s">
        <v>19</v>
      </c>
      <c r="F146" s="137"/>
      <c r="G146" s="138" t="s">
        <v>163</v>
      </c>
      <c r="H146" s="136" t="s">
        <v>36</v>
      </c>
      <c r="I146" s="139">
        <v>1</v>
      </c>
      <c r="J146" s="140"/>
      <c r="K146" s="141">
        <f t="shared" si="11"/>
        <v>0</v>
      </c>
      <c r="L146" s="124"/>
      <c r="M146" s="117"/>
    </row>
    <row r="147" spans="1:13" ht="15.75">
      <c r="A147" s="117"/>
      <c r="B147" s="123"/>
      <c r="C147" s="135">
        <f t="shared" si="10"/>
        <v>123</v>
      </c>
      <c r="D147" s="136">
        <v>3227</v>
      </c>
      <c r="E147" s="137" t="s">
        <v>19</v>
      </c>
      <c r="F147" s="137"/>
      <c r="G147" s="138" t="s">
        <v>164</v>
      </c>
      <c r="H147" s="136" t="s">
        <v>32</v>
      </c>
      <c r="I147" s="139">
        <v>1</v>
      </c>
      <c r="J147" s="140"/>
      <c r="K147" s="141">
        <f t="shared" si="11"/>
        <v>0</v>
      </c>
      <c r="L147" s="124"/>
      <c r="M147" s="117"/>
    </row>
    <row r="148" spans="1:13" ht="15.75">
      <c r="A148" s="117"/>
      <c r="B148" s="123"/>
      <c r="C148" s="135">
        <f t="shared" si="10"/>
        <v>124</v>
      </c>
      <c r="D148" s="136">
        <v>7537</v>
      </c>
      <c r="E148" s="137" t="s">
        <v>19</v>
      </c>
      <c r="F148" s="137"/>
      <c r="G148" s="138" t="s">
        <v>165</v>
      </c>
      <c r="H148" s="136" t="s">
        <v>36</v>
      </c>
      <c r="I148" s="139">
        <v>1</v>
      </c>
      <c r="J148" s="140"/>
      <c r="K148" s="141">
        <f t="shared" si="11"/>
        <v>0</v>
      </c>
      <c r="L148" s="124"/>
      <c r="M148" s="117"/>
    </row>
    <row r="149" spans="1:13" ht="15.75">
      <c r="A149" s="117"/>
      <c r="B149" s="123"/>
      <c r="C149" s="135">
        <f t="shared" si="10"/>
        <v>125</v>
      </c>
      <c r="D149" s="136">
        <v>4420</v>
      </c>
      <c r="E149" s="137" t="s">
        <v>19</v>
      </c>
      <c r="F149" s="137"/>
      <c r="G149" s="138" t="s">
        <v>166</v>
      </c>
      <c r="H149" s="136" t="s">
        <v>36</v>
      </c>
      <c r="I149" s="139">
        <v>1</v>
      </c>
      <c r="J149" s="140"/>
      <c r="K149" s="141">
        <f t="shared" si="11"/>
        <v>0</v>
      </c>
      <c r="L149" s="124"/>
      <c r="M149" s="117"/>
    </row>
    <row r="150" spans="1:13" ht="15.75">
      <c r="A150" s="117"/>
      <c r="B150" s="123"/>
      <c r="C150" s="135">
        <f t="shared" si="10"/>
        <v>126</v>
      </c>
      <c r="D150" s="136">
        <v>7535</v>
      </c>
      <c r="E150" s="137" t="s">
        <v>19</v>
      </c>
      <c r="F150" s="137"/>
      <c r="G150" s="138" t="s">
        <v>167</v>
      </c>
      <c r="H150" s="136" t="s">
        <v>36</v>
      </c>
      <c r="I150" s="139">
        <v>1</v>
      </c>
      <c r="J150" s="140"/>
      <c r="K150" s="141">
        <f t="shared" si="11"/>
        <v>0</v>
      </c>
      <c r="L150" s="124"/>
      <c r="M150" s="117"/>
    </row>
    <row r="151" spans="1:13" ht="28.5">
      <c r="A151" s="117"/>
      <c r="B151" s="123"/>
      <c r="C151" s="135">
        <f t="shared" si="10"/>
        <v>127</v>
      </c>
      <c r="D151" s="136">
        <v>3024</v>
      </c>
      <c r="E151" s="137" t="s">
        <v>19</v>
      </c>
      <c r="F151" s="137"/>
      <c r="G151" s="138" t="s">
        <v>168</v>
      </c>
      <c r="H151" s="136" t="s">
        <v>25</v>
      </c>
      <c r="I151" s="139">
        <v>1</v>
      </c>
      <c r="J151" s="140"/>
      <c r="K151" s="141">
        <f t="shared" si="11"/>
        <v>0</v>
      </c>
      <c r="L151" s="124"/>
      <c r="M151" s="117"/>
    </row>
    <row r="152" spans="1:13" ht="28.5">
      <c r="A152" s="117"/>
      <c r="B152" s="123"/>
      <c r="C152" s="135">
        <f t="shared" si="10"/>
        <v>128</v>
      </c>
      <c r="D152" s="136">
        <v>5412</v>
      </c>
      <c r="E152" s="137" t="s">
        <v>19</v>
      </c>
      <c r="F152" s="137"/>
      <c r="G152" s="138" t="s">
        <v>53</v>
      </c>
      <c r="H152" s="136" t="s">
        <v>25</v>
      </c>
      <c r="I152" s="139">
        <v>1</v>
      </c>
      <c r="J152" s="140"/>
      <c r="K152" s="141">
        <f t="shared" si="11"/>
        <v>0</v>
      </c>
      <c r="L152" s="124"/>
      <c r="M152" s="117"/>
    </row>
    <row r="153" spans="1:13" ht="42.75">
      <c r="A153" s="117"/>
      <c r="B153" s="123"/>
      <c r="C153" s="135">
        <f t="shared" si="10"/>
        <v>129</v>
      </c>
      <c r="D153" s="136">
        <v>5186</v>
      </c>
      <c r="E153" s="137" t="s">
        <v>19</v>
      </c>
      <c r="F153" s="137"/>
      <c r="G153" s="138" t="s">
        <v>169</v>
      </c>
      <c r="H153" s="136" t="s">
        <v>36</v>
      </c>
      <c r="I153" s="139">
        <v>1</v>
      </c>
      <c r="J153" s="140"/>
      <c r="K153" s="141">
        <f t="shared" si="11"/>
        <v>0</v>
      </c>
      <c r="L153" s="124"/>
      <c r="M153" s="117"/>
    </row>
    <row r="154" spans="1:13" ht="15.75">
      <c r="A154" s="117"/>
      <c r="B154" s="123"/>
      <c r="C154" s="135">
        <f t="shared" si="10"/>
        <v>130</v>
      </c>
      <c r="D154" s="136">
        <v>4899</v>
      </c>
      <c r="E154" s="137" t="s">
        <v>19</v>
      </c>
      <c r="F154" s="137"/>
      <c r="G154" s="138" t="s">
        <v>170</v>
      </c>
      <c r="H154" s="136" t="s">
        <v>36</v>
      </c>
      <c r="I154" s="139">
        <v>1</v>
      </c>
      <c r="J154" s="140"/>
      <c r="K154" s="141">
        <f t="shared" si="11"/>
        <v>0</v>
      </c>
      <c r="L154" s="124"/>
      <c r="M154" s="117"/>
    </row>
    <row r="155" spans="1:13" ht="15.75">
      <c r="A155" s="117"/>
      <c r="B155" s="123"/>
      <c r="C155" s="135">
        <f t="shared" si="10"/>
        <v>131</v>
      </c>
      <c r="D155" s="136">
        <v>3602</v>
      </c>
      <c r="E155" s="137" t="s">
        <v>19</v>
      </c>
      <c r="F155" s="137"/>
      <c r="G155" s="138" t="s">
        <v>171</v>
      </c>
      <c r="H155" s="136" t="s">
        <v>36</v>
      </c>
      <c r="I155" s="139">
        <v>1</v>
      </c>
      <c r="J155" s="140"/>
      <c r="K155" s="141">
        <f t="shared" si="11"/>
        <v>0</v>
      </c>
      <c r="L155" s="124"/>
      <c r="M155" s="117"/>
    </row>
    <row r="156" spans="1:13" ht="15.75">
      <c r="A156" s="117"/>
      <c r="B156" s="123"/>
      <c r="C156" s="135">
        <f t="shared" si="10"/>
        <v>132</v>
      </c>
      <c r="D156" s="136">
        <v>3305</v>
      </c>
      <c r="E156" s="137" t="s">
        <v>19</v>
      </c>
      <c r="F156" s="137"/>
      <c r="G156" s="138" t="s">
        <v>172</v>
      </c>
      <c r="H156" s="136" t="s">
        <v>36</v>
      </c>
      <c r="I156" s="139">
        <v>1</v>
      </c>
      <c r="J156" s="140"/>
      <c r="K156" s="141">
        <f t="shared" si="11"/>
        <v>0</v>
      </c>
      <c r="L156" s="124"/>
      <c r="M156" s="117"/>
    </row>
    <row r="157" spans="1:13" ht="15.75">
      <c r="A157" s="117"/>
      <c r="B157" s="123"/>
      <c r="C157" s="135">
        <f t="shared" si="10"/>
        <v>133</v>
      </c>
      <c r="D157" s="136">
        <v>4422</v>
      </c>
      <c r="E157" s="137" t="s">
        <v>19</v>
      </c>
      <c r="F157" s="137"/>
      <c r="G157" s="138" t="s">
        <v>173</v>
      </c>
      <c r="H157" s="136" t="s">
        <v>36</v>
      </c>
      <c r="I157" s="139">
        <v>1</v>
      </c>
      <c r="J157" s="140"/>
      <c r="K157" s="141">
        <f t="shared" si="11"/>
        <v>0</v>
      </c>
      <c r="L157" s="124"/>
      <c r="M157" s="117"/>
    </row>
    <row r="158" spans="1:13" ht="15.75">
      <c r="A158" s="117"/>
      <c r="B158" s="123"/>
      <c r="C158" s="135">
        <f t="shared" si="10"/>
        <v>134</v>
      </c>
      <c r="D158" s="136">
        <v>3282</v>
      </c>
      <c r="E158" s="137" t="s">
        <v>19</v>
      </c>
      <c r="F158" s="137"/>
      <c r="G158" s="138" t="s">
        <v>174</v>
      </c>
      <c r="H158" s="136" t="s">
        <v>36</v>
      </c>
      <c r="I158" s="139">
        <v>1</v>
      </c>
      <c r="J158" s="140"/>
      <c r="K158" s="141">
        <f t="shared" si="11"/>
        <v>0</v>
      </c>
      <c r="L158" s="124"/>
      <c r="M158" s="117"/>
    </row>
    <row r="159" spans="1:13" ht="15.75">
      <c r="A159" s="117"/>
      <c r="B159" s="123"/>
      <c r="C159" s="135">
        <f t="shared" si="10"/>
        <v>135</v>
      </c>
      <c r="D159" s="136">
        <v>3293</v>
      </c>
      <c r="E159" s="137" t="s">
        <v>19</v>
      </c>
      <c r="F159" s="137"/>
      <c r="G159" s="138" t="s">
        <v>175</v>
      </c>
      <c r="H159" s="136" t="s">
        <v>36</v>
      </c>
      <c r="I159" s="139">
        <v>1</v>
      </c>
      <c r="J159" s="140"/>
      <c r="K159" s="141">
        <f t="shared" si="11"/>
        <v>0</v>
      </c>
      <c r="L159" s="124"/>
      <c r="M159" s="117"/>
    </row>
    <row r="160" spans="1:13" ht="28.5">
      <c r="A160" s="117"/>
      <c r="B160" s="123"/>
      <c r="C160" s="135">
        <f t="shared" si="10"/>
        <v>136</v>
      </c>
      <c r="D160" s="136">
        <v>4402</v>
      </c>
      <c r="E160" s="137" t="s">
        <v>19</v>
      </c>
      <c r="F160" s="137"/>
      <c r="G160" s="138" t="s">
        <v>176</v>
      </c>
      <c r="H160" s="136" t="s">
        <v>36</v>
      </c>
      <c r="I160" s="139">
        <v>1</v>
      </c>
      <c r="J160" s="140"/>
      <c r="K160" s="141">
        <f t="shared" si="11"/>
        <v>0</v>
      </c>
      <c r="L160" s="124"/>
      <c r="M160" s="117"/>
    </row>
    <row r="161" spans="1:13" ht="15.75">
      <c r="A161" s="117"/>
      <c r="B161" s="123"/>
      <c r="C161" s="135">
        <f t="shared" si="10"/>
        <v>137</v>
      </c>
      <c r="D161" s="136">
        <v>3239</v>
      </c>
      <c r="E161" s="137" t="s">
        <v>19</v>
      </c>
      <c r="F161" s="137"/>
      <c r="G161" s="138" t="s">
        <v>177</v>
      </c>
      <c r="H161" s="136" t="s">
        <v>32</v>
      </c>
      <c r="I161" s="139">
        <v>1</v>
      </c>
      <c r="J161" s="140"/>
      <c r="K161" s="141">
        <f t="shared" si="11"/>
        <v>0</v>
      </c>
      <c r="L161" s="124"/>
      <c r="M161" s="117"/>
    </row>
    <row r="162" spans="1:13" ht="15.75">
      <c r="A162" s="117"/>
      <c r="B162" s="123"/>
      <c r="C162" s="135">
        <f t="shared" si="10"/>
        <v>138</v>
      </c>
      <c r="D162" s="136">
        <v>4262</v>
      </c>
      <c r="E162" s="137" t="s">
        <v>19</v>
      </c>
      <c r="F162" s="137"/>
      <c r="G162" s="138" t="s">
        <v>178</v>
      </c>
      <c r="H162" s="136" t="s">
        <v>25</v>
      </c>
      <c r="I162" s="139">
        <v>1</v>
      </c>
      <c r="J162" s="140"/>
      <c r="K162" s="141">
        <f t="shared" si="11"/>
        <v>0</v>
      </c>
      <c r="L162" s="124"/>
      <c r="M162" s="117"/>
    </row>
    <row r="163" spans="1:13" ht="15.75">
      <c r="A163" s="117"/>
      <c r="B163" s="123"/>
      <c r="C163" s="135">
        <f t="shared" si="10"/>
        <v>139</v>
      </c>
      <c r="D163" s="136">
        <v>4138</v>
      </c>
      <c r="E163" s="137" t="s">
        <v>19</v>
      </c>
      <c r="F163" s="137"/>
      <c r="G163" s="138" t="s">
        <v>179</v>
      </c>
      <c r="H163" s="136" t="s">
        <v>36</v>
      </c>
      <c r="I163" s="139">
        <v>1</v>
      </c>
      <c r="J163" s="140"/>
      <c r="K163" s="141">
        <f t="shared" si="11"/>
        <v>0</v>
      </c>
      <c r="L163" s="124"/>
      <c r="M163" s="117"/>
    </row>
    <row r="164" spans="1:13" ht="15.75">
      <c r="A164" s="117"/>
      <c r="B164" s="123"/>
      <c r="C164" s="135">
        <f t="shared" si="10"/>
        <v>140</v>
      </c>
      <c r="D164" s="136">
        <v>3687</v>
      </c>
      <c r="E164" s="137" t="s">
        <v>19</v>
      </c>
      <c r="F164" s="137"/>
      <c r="G164" s="138" t="s">
        <v>180</v>
      </c>
      <c r="H164" s="136" t="s">
        <v>36</v>
      </c>
      <c r="I164" s="139">
        <v>1</v>
      </c>
      <c r="J164" s="140"/>
      <c r="K164" s="141">
        <f t="shared" si="11"/>
        <v>0</v>
      </c>
      <c r="L164" s="124"/>
      <c r="M164" s="117"/>
    </row>
    <row r="165" spans="1:13" ht="15.75">
      <c r="A165" s="117"/>
      <c r="B165" s="123"/>
      <c r="C165" s="135">
        <f t="shared" si="10"/>
        <v>141</v>
      </c>
      <c r="D165" s="136">
        <v>3601</v>
      </c>
      <c r="E165" s="137" t="s">
        <v>19</v>
      </c>
      <c r="F165" s="137"/>
      <c r="G165" s="138" t="s">
        <v>181</v>
      </c>
      <c r="H165" s="136" t="s">
        <v>36</v>
      </c>
      <c r="I165" s="139">
        <v>1</v>
      </c>
      <c r="J165" s="140"/>
      <c r="K165" s="141">
        <f t="shared" si="11"/>
        <v>0</v>
      </c>
      <c r="L165" s="124"/>
      <c r="M165" s="117"/>
    </row>
    <row r="166" spans="1:13" ht="28.5">
      <c r="A166" s="117"/>
      <c r="B166" s="123"/>
      <c r="C166" s="135">
        <f t="shared" si="10"/>
        <v>142</v>
      </c>
      <c r="D166" s="136">
        <v>3325</v>
      </c>
      <c r="E166" s="137" t="s">
        <v>19</v>
      </c>
      <c r="F166" s="137"/>
      <c r="G166" s="138" t="s">
        <v>182</v>
      </c>
      <c r="H166" s="136" t="s">
        <v>36</v>
      </c>
      <c r="I166" s="139">
        <v>1</v>
      </c>
      <c r="J166" s="140"/>
      <c r="K166" s="141">
        <f t="shared" si="11"/>
        <v>0</v>
      </c>
      <c r="L166" s="124"/>
      <c r="M166" s="117"/>
    </row>
    <row r="167" spans="1:13" ht="15.75">
      <c r="A167" s="117"/>
      <c r="B167" s="123"/>
      <c r="C167" s="135">
        <f t="shared" si="10"/>
        <v>143</v>
      </c>
      <c r="D167" s="136">
        <v>3226</v>
      </c>
      <c r="E167" s="137" t="s">
        <v>19</v>
      </c>
      <c r="F167" s="137"/>
      <c r="G167" s="138" t="s">
        <v>183</v>
      </c>
      <c r="H167" s="136" t="s">
        <v>32</v>
      </c>
      <c r="I167" s="139">
        <v>1</v>
      </c>
      <c r="J167" s="140"/>
      <c r="K167" s="141">
        <f t="shared" si="11"/>
        <v>0</v>
      </c>
      <c r="L167" s="124"/>
      <c r="M167" s="117"/>
    </row>
    <row r="168" spans="1:13" ht="42.75">
      <c r="A168" s="117"/>
      <c r="B168" s="123"/>
      <c r="C168" s="135">
        <f t="shared" si="10"/>
        <v>144</v>
      </c>
      <c r="D168" s="136">
        <v>3017</v>
      </c>
      <c r="E168" s="137" t="s">
        <v>19</v>
      </c>
      <c r="F168" s="137"/>
      <c r="G168" s="138" t="s">
        <v>26</v>
      </c>
      <c r="H168" s="136" t="s">
        <v>25</v>
      </c>
      <c r="I168" s="139">
        <v>1</v>
      </c>
      <c r="J168" s="140"/>
      <c r="K168" s="141">
        <f t="shared" si="11"/>
        <v>0</v>
      </c>
      <c r="L168" s="124"/>
      <c r="M168" s="117"/>
    </row>
    <row r="169" spans="1:13" ht="16.5" thickBot="1">
      <c r="A169" s="117"/>
      <c r="B169" s="123"/>
      <c r="C169" s="142" t="s">
        <v>22</v>
      </c>
      <c r="D169" s="156"/>
      <c r="E169" s="137" t="s">
        <v>19</v>
      </c>
      <c r="F169" s="157"/>
      <c r="G169" s="158"/>
      <c r="H169" s="156"/>
      <c r="I169" s="146"/>
      <c r="J169" s="159"/>
      <c r="K169" s="160">
        <f>SUM(K142:K168)</f>
        <v>0</v>
      </c>
      <c r="L169" s="124"/>
      <c r="M169" s="117"/>
    </row>
    <row r="170" spans="1:13" ht="16.5" thickBot="1">
      <c r="A170" s="117"/>
      <c r="B170" s="123"/>
      <c r="C170" s="132" t="s">
        <v>184</v>
      </c>
      <c r="D170" s="133"/>
      <c r="E170" s="149"/>
      <c r="F170" s="149"/>
      <c r="G170" s="133"/>
      <c r="H170" s="133"/>
      <c r="I170" s="133"/>
      <c r="J170" s="133"/>
      <c r="K170" s="134"/>
      <c r="L170" s="124"/>
      <c r="M170" s="117"/>
    </row>
    <row r="171" spans="1:13" ht="114">
      <c r="A171" s="117"/>
      <c r="B171" s="123"/>
      <c r="C171" s="135">
        <f>C168+1</f>
        <v>145</v>
      </c>
      <c r="D171" s="136">
        <v>8006</v>
      </c>
      <c r="E171" s="137" t="s">
        <v>19</v>
      </c>
      <c r="F171" s="137"/>
      <c r="G171" s="138" t="s">
        <v>185</v>
      </c>
      <c r="H171" s="136" t="s">
        <v>32</v>
      </c>
      <c r="I171" s="139">
        <v>1</v>
      </c>
      <c r="J171" s="140"/>
      <c r="K171" s="141">
        <f>ROUND(I171*J171,0)</f>
        <v>0</v>
      </c>
      <c r="L171" s="124"/>
      <c r="M171" s="117"/>
    </row>
    <row r="172" spans="1:13" ht="114">
      <c r="A172" s="117"/>
      <c r="B172" s="123"/>
      <c r="C172" s="135">
        <f t="shared" ref="C172:C216" si="12">C171+1</f>
        <v>146</v>
      </c>
      <c r="D172" s="136">
        <v>8002</v>
      </c>
      <c r="E172" s="137" t="s">
        <v>19</v>
      </c>
      <c r="F172" s="137"/>
      <c r="G172" s="138" t="s">
        <v>186</v>
      </c>
      <c r="H172" s="136" t="s">
        <v>32</v>
      </c>
      <c r="I172" s="139">
        <v>1</v>
      </c>
      <c r="J172" s="140"/>
      <c r="K172" s="141">
        <f>ROUND(I172*J172,0)</f>
        <v>0</v>
      </c>
      <c r="L172" s="124"/>
      <c r="M172" s="117"/>
    </row>
    <row r="173" spans="1:13" ht="114">
      <c r="A173" s="117"/>
      <c r="B173" s="123"/>
      <c r="C173" s="135">
        <f t="shared" si="12"/>
        <v>147</v>
      </c>
      <c r="D173" s="136">
        <v>8007</v>
      </c>
      <c r="E173" s="137" t="s">
        <v>19</v>
      </c>
      <c r="F173" s="137"/>
      <c r="G173" s="138" t="s">
        <v>187</v>
      </c>
      <c r="H173" s="136" t="s">
        <v>32</v>
      </c>
      <c r="I173" s="139">
        <v>1</v>
      </c>
      <c r="J173" s="140"/>
      <c r="K173" s="141">
        <f>ROUND(I173*J173,0)</f>
        <v>0</v>
      </c>
      <c r="L173" s="124"/>
      <c r="M173" s="117"/>
    </row>
    <row r="174" spans="1:13" ht="114">
      <c r="A174" s="117"/>
      <c r="B174" s="123"/>
      <c r="C174" s="135">
        <f t="shared" si="12"/>
        <v>148</v>
      </c>
      <c r="D174" s="136">
        <v>8003</v>
      </c>
      <c r="E174" s="137" t="s">
        <v>19</v>
      </c>
      <c r="F174" s="137"/>
      <c r="G174" s="138" t="s">
        <v>188</v>
      </c>
      <c r="H174" s="136" t="s">
        <v>32</v>
      </c>
      <c r="I174" s="139">
        <v>1</v>
      </c>
      <c r="J174" s="140"/>
      <c r="K174" s="141">
        <f t="shared" ref="K174:K216" si="13">ROUND(I174*J174,0)</f>
        <v>0</v>
      </c>
      <c r="L174" s="124"/>
      <c r="M174" s="117"/>
    </row>
    <row r="175" spans="1:13" ht="114">
      <c r="A175" s="117"/>
      <c r="B175" s="123"/>
      <c r="C175" s="135">
        <f t="shared" si="12"/>
        <v>149</v>
      </c>
      <c r="D175" s="136">
        <v>8008</v>
      </c>
      <c r="E175" s="137" t="s">
        <v>19</v>
      </c>
      <c r="F175" s="137"/>
      <c r="G175" s="138" t="s">
        <v>189</v>
      </c>
      <c r="H175" s="136" t="s">
        <v>32</v>
      </c>
      <c r="I175" s="139">
        <v>1</v>
      </c>
      <c r="J175" s="140"/>
      <c r="K175" s="141">
        <f t="shared" si="13"/>
        <v>0</v>
      </c>
      <c r="L175" s="124"/>
      <c r="M175" s="117"/>
    </row>
    <row r="176" spans="1:13" ht="114">
      <c r="A176" s="117"/>
      <c r="B176" s="123"/>
      <c r="C176" s="135">
        <f t="shared" si="12"/>
        <v>150</v>
      </c>
      <c r="D176" s="136">
        <v>8004</v>
      </c>
      <c r="E176" s="137" t="s">
        <v>19</v>
      </c>
      <c r="F176" s="137"/>
      <c r="G176" s="138" t="s">
        <v>190</v>
      </c>
      <c r="H176" s="136" t="s">
        <v>32</v>
      </c>
      <c r="I176" s="139">
        <v>1</v>
      </c>
      <c r="J176" s="140"/>
      <c r="K176" s="141">
        <f t="shared" si="13"/>
        <v>0</v>
      </c>
      <c r="L176" s="124"/>
      <c r="M176" s="117"/>
    </row>
    <row r="177" spans="1:13" ht="114">
      <c r="A177" s="117"/>
      <c r="B177" s="123"/>
      <c r="C177" s="135">
        <f t="shared" si="12"/>
        <v>151</v>
      </c>
      <c r="D177" s="136">
        <v>8001</v>
      </c>
      <c r="E177" s="137" t="s">
        <v>19</v>
      </c>
      <c r="F177" s="137"/>
      <c r="G177" s="138" t="s">
        <v>191</v>
      </c>
      <c r="H177" s="136" t="s">
        <v>32</v>
      </c>
      <c r="I177" s="139">
        <v>1</v>
      </c>
      <c r="J177" s="140"/>
      <c r="K177" s="141">
        <f t="shared" si="13"/>
        <v>0</v>
      </c>
      <c r="L177" s="124"/>
      <c r="M177" s="117"/>
    </row>
    <row r="178" spans="1:13" ht="114">
      <c r="A178" s="117"/>
      <c r="B178" s="123"/>
      <c r="C178" s="135">
        <f t="shared" si="12"/>
        <v>152</v>
      </c>
      <c r="D178" s="136">
        <v>8005</v>
      </c>
      <c r="E178" s="137" t="s">
        <v>19</v>
      </c>
      <c r="F178" s="137"/>
      <c r="G178" s="138" t="s">
        <v>192</v>
      </c>
      <c r="H178" s="136" t="s">
        <v>32</v>
      </c>
      <c r="I178" s="139">
        <v>1</v>
      </c>
      <c r="J178" s="140"/>
      <c r="K178" s="141">
        <f t="shared" si="13"/>
        <v>0</v>
      </c>
      <c r="L178" s="124"/>
      <c r="M178" s="117"/>
    </row>
    <row r="179" spans="1:13" ht="15.75">
      <c r="A179" s="117"/>
      <c r="B179" s="123"/>
      <c r="C179" s="135">
        <f t="shared" si="12"/>
        <v>153</v>
      </c>
      <c r="D179" s="136">
        <v>7888</v>
      </c>
      <c r="E179" s="137" t="s">
        <v>19</v>
      </c>
      <c r="F179" s="137"/>
      <c r="G179" s="138" t="s">
        <v>193</v>
      </c>
      <c r="H179" s="136" t="s">
        <v>36</v>
      </c>
      <c r="I179" s="139">
        <v>1</v>
      </c>
      <c r="J179" s="140"/>
      <c r="K179" s="141">
        <f t="shared" si="13"/>
        <v>0</v>
      </c>
      <c r="L179" s="124"/>
      <c r="M179" s="117"/>
    </row>
    <row r="180" spans="1:13" ht="28.5">
      <c r="A180" s="117"/>
      <c r="B180" s="123"/>
      <c r="C180" s="135">
        <f t="shared" si="12"/>
        <v>154</v>
      </c>
      <c r="D180" s="136">
        <v>6161</v>
      </c>
      <c r="E180" s="137" t="s">
        <v>19</v>
      </c>
      <c r="F180" s="137"/>
      <c r="G180" s="138" t="s">
        <v>194</v>
      </c>
      <c r="H180" s="136" t="s">
        <v>32</v>
      </c>
      <c r="I180" s="139">
        <v>1</v>
      </c>
      <c r="J180" s="140"/>
      <c r="K180" s="141">
        <f t="shared" si="13"/>
        <v>0</v>
      </c>
      <c r="L180" s="124"/>
      <c r="M180" s="117"/>
    </row>
    <row r="181" spans="1:13" ht="28.5">
      <c r="A181" s="117"/>
      <c r="B181" s="123"/>
      <c r="C181" s="135">
        <f t="shared" si="12"/>
        <v>155</v>
      </c>
      <c r="D181" s="136">
        <v>5891</v>
      </c>
      <c r="E181" s="137" t="s">
        <v>19</v>
      </c>
      <c r="F181" s="137"/>
      <c r="G181" s="138" t="s">
        <v>195</v>
      </c>
      <c r="H181" s="136" t="s">
        <v>25</v>
      </c>
      <c r="I181" s="139">
        <v>1</v>
      </c>
      <c r="J181" s="140"/>
      <c r="K181" s="141">
        <f t="shared" si="13"/>
        <v>0</v>
      </c>
      <c r="L181" s="124"/>
      <c r="M181" s="117"/>
    </row>
    <row r="182" spans="1:13" ht="28.5">
      <c r="A182" s="117"/>
      <c r="B182" s="123"/>
      <c r="C182" s="135">
        <f t="shared" si="12"/>
        <v>156</v>
      </c>
      <c r="D182" s="136">
        <v>4908</v>
      </c>
      <c r="E182" s="137" t="s">
        <v>19</v>
      </c>
      <c r="F182" s="137"/>
      <c r="G182" s="138" t="s">
        <v>62</v>
      </c>
      <c r="H182" s="136" t="s">
        <v>25</v>
      </c>
      <c r="I182" s="139">
        <v>1</v>
      </c>
      <c r="J182" s="140"/>
      <c r="K182" s="141">
        <f t="shared" si="13"/>
        <v>0</v>
      </c>
      <c r="L182" s="124"/>
      <c r="M182" s="117"/>
    </row>
    <row r="183" spans="1:13" ht="28.5">
      <c r="A183" s="117"/>
      <c r="B183" s="123"/>
      <c r="C183" s="135">
        <f t="shared" si="12"/>
        <v>157</v>
      </c>
      <c r="D183" s="136">
        <v>3044</v>
      </c>
      <c r="E183" s="137" t="s">
        <v>19</v>
      </c>
      <c r="F183" s="137"/>
      <c r="G183" s="138" t="s">
        <v>196</v>
      </c>
      <c r="H183" s="136" t="s">
        <v>32</v>
      </c>
      <c r="I183" s="139">
        <v>1</v>
      </c>
      <c r="J183" s="140"/>
      <c r="K183" s="141">
        <f t="shared" si="13"/>
        <v>0</v>
      </c>
      <c r="L183" s="124"/>
      <c r="M183" s="117"/>
    </row>
    <row r="184" spans="1:13" ht="15.75">
      <c r="A184" s="117"/>
      <c r="B184" s="123"/>
      <c r="C184" s="135">
        <f t="shared" si="12"/>
        <v>158</v>
      </c>
      <c r="D184" s="136">
        <v>4606</v>
      </c>
      <c r="E184" s="137" t="s">
        <v>19</v>
      </c>
      <c r="F184" s="137"/>
      <c r="G184" s="138" t="s">
        <v>197</v>
      </c>
      <c r="H184" s="136" t="s">
        <v>21</v>
      </c>
      <c r="I184" s="139">
        <v>1</v>
      </c>
      <c r="J184" s="140"/>
      <c r="K184" s="141">
        <f t="shared" si="13"/>
        <v>0</v>
      </c>
      <c r="L184" s="124"/>
      <c r="M184" s="117"/>
    </row>
    <row r="185" spans="1:13" ht="57">
      <c r="A185" s="117"/>
      <c r="B185" s="123"/>
      <c r="C185" s="135">
        <f t="shared" si="12"/>
        <v>159</v>
      </c>
      <c r="D185" s="136">
        <v>8643</v>
      </c>
      <c r="E185" s="137" t="s">
        <v>19</v>
      </c>
      <c r="F185" s="137"/>
      <c r="G185" s="138" t="s">
        <v>198</v>
      </c>
      <c r="H185" s="136" t="s">
        <v>199</v>
      </c>
      <c r="I185" s="139">
        <v>1</v>
      </c>
      <c r="J185" s="140"/>
      <c r="K185" s="141">
        <f t="shared" si="13"/>
        <v>0</v>
      </c>
      <c r="L185" s="124"/>
      <c r="M185" s="117"/>
    </row>
    <row r="186" spans="1:13" ht="15.75">
      <c r="A186" s="117"/>
      <c r="B186" s="123"/>
      <c r="C186" s="135">
        <f t="shared" si="12"/>
        <v>160</v>
      </c>
      <c r="D186" s="136">
        <v>8350</v>
      </c>
      <c r="E186" s="137" t="s">
        <v>19</v>
      </c>
      <c r="F186" s="137"/>
      <c r="G186" s="138" t="s">
        <v>200</v>
      </c>
      <c r="H186" s="136" t="s">
        <v>36</v>
      </c>
      <c r="I186" s="139">
        <v>1</v>
      </c>
      <c r="J186" s="140"/>
      <c r="K186" s="141">
        <f t="shared" si="13"/>
        <v>0</v>
      </c>
      <c r="L186" s="124"/>
      <c r="M186" s="117"/>
    </row>
    <row r="187" spans="1:13" ht="28.5">
      <c r="A187" s="117"/>
      <c r="B187" s="123"/>
      <c r="C187" s="135">
        <f t="shared" si="12"/>
        <v>161</v>
      </c>
      <c r="D187" s="136">
        <v>6185</v>
      </c>
      <c r="E187" s="137" t="s">
        <v>19</v>
      </c>
      <c r="F187" s="137"/>
      <c r="G187" s="138" t="s">
        <v>201</v>
      </c>
      <c r="H187" s="136" t="s">
        <v>36</v>
      </c>
      <c r="I187" s="139">
        <v>1</v>
      </c>
      <c r="J187" s="140"/>
      <c r="K187" s="141">
        <f t="shared" si="13"/>
        <v>0</v>
      </c>
      <c r="L187" s="124"/>
      <c r="M187" s="117"/>
    </row>
    <row r="188" spans="1:13" ht="28.5">
      <c r="A188" s="117"/>
      <c r="B188" s="123"/>
      <c r="C188" s="135">
        <f t="shared" si="12"/>
        <v>162</v>
      </c>
      <c r="D188" s="136">
        <v>3924</v>
      </c>
      <c r="E188" s="137" t="s">
        <v>19</v>
      </c>
      <c r="F188" s="137"/>
      <c r="G188" s="138" t="s">
        <v>202</v>
      </c>
      <c r="H188" s="136" t="s">
        <v>32</v>
      </c>
      <c r="I188" s="139">
        <v>1</v>
      </c>
      <c r="J188" s="140"/>
      <c r="K188" s="141">
        <f t="shared" si="13"/>
        <v>0</v>
      </c>
      <c r="L188" s="124"/>
      <c r="M188" s="117"/>
    </row>
    <row r="189" spans="1:13" ht="28.5">
      <c r="A189" s="117"/>
      <c r="B189" s="123"/>
      <c r="C189" s="135">
        <f t="shared" si="12"/>
        <v>163</v>
      </c>
      <c r="D189" s="136">
        <v>5412</v>
      </c>
      <c r="E189" s="137" t="s">
        <v>19</v>
      </c>
      <c r="F189" s="137"/>
      <c r="G189" s="138" t="s">
        <v>53</v>
      </c>
      <c r="H189" s="136" t="s">
        <v>25</v>
      </c>
      <c r="I189" s="139">
        <v>1</v>
      </c>
      <c r="J189" s="140"/>
      <c r="K189" s="141">
        <f t="shared" si="13"/>
        <v>0</v>
      </c>
      <c r="L189" s="124"/>
      <c r="M189" s="117"/>
    </row>
    <row r="190" spans="1:13" ht="15.75">
      <c r="A190" s="117"/>
      <c r="B190" s="123"/>
      <c r="C190" s="135">
        <f t="shared" si="12"/>
        <v>164</v>
      </c>
      <c r="D190" s="136">
        <v>3723</v>
      </c>
      <c r="E190" s="137" t="s">
        <v>19</v>
      </c>
      <c r="F190" s="137"/>
      <c r="G190" s="138" t="s">
        <v>203</v>
      </c>
      <c r="H190" s="136" t="s">
        <v>36</v>
      </c>
      <c r="I190" s="139">
        <v>1</v>
      </c>
      <c r="J190" s="140"/>
      <c r="K190" s="141">
        <f t="shared" si="13"/>
        <v>0</v>
      </c>
      <c r="L190" s="124"/>
      <c r="M190" s="117"/>
    </row>
    <row r="191" spans="1:13" ht="28.5">
      <c r="A191" s="117"/>
      <c r="B191" s="123"/>
      <c r="C191" s="135">
        <f t="shared" si="12"/>
        <v>165</v>
      </c>
      <c r="D191" s="136">
        <v>3724</v>
      </c>
      <c r="E191" s="137" t="s">
        <v>19</v>
      </c>
      <c r="F191" s="137"/>
      <c r="G191" s="138" t="s">
        <v>204</v>
      </c>
      <c r="H191" s="136" t="s">
        <v>36</v>
      </c>
      <c r="I191" s="139">
        <v>1</v>
      </c>
      <c r="J191" s="140"/>
      <c r="K191" s="141">
        <f t="shared" si="13"/>
        <v>0</v>
      </c>
      <c r="L191" s="124"/>
      <c r="M191" s="117"/>
    </row>
    <row r="192" spans="1:13" ht="15.75">
      <c r="A192" s="117"/>
      <c r="B192" s="123"/>
      <c r="C192" s="135">
        <f t="shared" si="12"/>
        <v>166</v>
      </c>
      <c r="D192" s="136">
        <v>4144</v>
      </c>
      <c r="E192" s="137" t="s">
        <v>19</v>
      </c>
      <c r="F192" s="137"/>
      <c r="G192" s="138" t="s">
        <v>205</v>
      </c>
      <c r="H192" s="136" t="s">
        <v>32</v>
      </c>
      <c r="I192" s="139">
        <v>1</v>
      </c>
      <c r="J192" s="140"/>
      <c r="K192" s="141">
        <f t="shared" si="13"/>
        <v>0</v>
      </c>
      <c r="L192" s="124"/>
      <c r="M192" s="117"/>
    </row>
    <row r="193" spans="1:13" ht="28.5">
      <c r="A193" s="117"/>
      <c r="B193" s="123"/>
      <c r="C193" s="135">
        <f t="shared" si="12"/>
        <v>167</v>
      </c>
      <c r="D193" s="136">
        <v>4792</v>
      </c>
      <c r="E193" s="137" t="s">
        <v>19</v>
      </c>
      <c r="F193" s="137"/>
      <c r="G193" s="138" t="s">
        <v>206</v>
      </c>
      <c r="H193" s="136" t="s">
        <v>25</v>
      </c>
      <c r="I193" s="139">
        <v>1</v>
      </c>
      <c r="J193" s="140"/>
      <c r="K193" s="141">
        <f t="shared" si="13"/>
        <v>0</v>
      </c>
      <c r="L193" s="124"/>
      <c r="M193" s="117"/>
    </row>
    <row r="194" spans="1:13" ht="15.75">
      <c r="A194" s="117"/>
      <c r="B194" s="123"/>
      <c r="C194" s="135">
        <f t="shared" si="12"/>
        <v>168</v>
      </c>
      <c r="D194" s="136">
        <v>3776</v>
      </c>
      <c r="E194" s="137" t="s">
        <v>19</v>
      </c>
      <c r="F194" s="137"/>
      <c r="G194" s="138" t="s">
        <v>207</v>
      </c>
      <c r="H194" s="136" t="s">
        <v>21</v>
      </c>
      <c r="I194" s="139">
        <v>1</v>
      </c>
      <c r="J194" s="140"/>
      <c r="K194" s="141">
        <f t="shared" si="13"/>
        <v>0</v>
      </c>
      <c r="L194" s="124"/>
      <c r="M194" s="117"/>
    </row>
    <row r="195" spans="1:13" ht="28.5">
      <c r="A195" s="117"/>
      <c r="B195" s="123"/>
      <c r="C195" s="135">
        <f t="shared" si="12"/>
        <v>169</v>
      </c>
      <c r="D195" s="136">
        <v>3922</v>
      </c>
      <c r="E195" s="137" t="s">
        <v>19</v>
      </c>
      <c r="F195" s="137"/>
      <c r="G195" s="138" t="s">
        <v>208</v>
      </c>
      <c r="H195" s="136" t="s">
        <v>32</v>
      </c>
      <c r="I195" s="139">
        <v>1</v>
      </c>
      <c r="J195" s="140"/>
      <c r="K195" s="141">
        <f t="shared" si="13"/>
        <v>0</v>
      </c>
      <c r="L195" s="124"/>
      <c r="M195" s="117"/>
    </row>
    <row r="196" spans="1:13" ht="15.75">
      <c r="A196" s="117"/>
      <c r="B196" s="123"/>
      <c r="C196" s="135">
        <f t="shared" si="12"/>
        <v>170</v>
      </c>
      <c r="D196" s="136">
        <v>4266</v>
      </c>
      <c r="E196" s="137" t="s">
        <v>19</v>
      </c>
      <c r="F196" s="137"/>
      <c r="G196" s="138" t="s">
        <v>209</v>
      </c>
      <c r="H196" s="136" t="s">
        <v>25</v>
      </c>
      <c r="I196" s="139">
        <v>1</v>
      </c>
      <c r="J196" s="140"/>
      <c r="K196" s="141">
        <f t="shared" si="13"/>
        <v>0</v>
      </c>
      <c r="L196" s="124"/>
      <c r="M196" s="117"/>
    </row>
    <row r="197" spans="1:13" ht="28.5">
      <c r="A197" s="117"/>
      <c r="B197" s="123"/>
      <c r="C197" s="135">
        <f t="shared" si="12"/>
        <v>171</v>
      </c>
      <c r="D197" s="136">
        <v>3920</v>
      </c>
      <c r="E197" s="137" t="s">
        <v>19</v>
      </c>
      <c r="F197" s="137"/>
      <c r="G197" s="138" t="s">
        <v>210</v>
      </c>
      <c r="H197" s="136" t="s">
        <v>32</v>
      </c>
      <c r="I197" s="139">
        <v>1</v>
      </c>
      <c r="J197" s="140"/>
      <c r="K197" s="141">
        <f t="shared" si="13"/>
        <v>0</v>
      </c>
      <c r="L197" s="124"/>
      <c r="M197" s="117"/>
    </row>
    <row r="198" spans="1:13" ht="15.75">
      <c r="A198" s="117"/>
      <c r="B198" s="123"/>
      <c r="C198" s="135">
        <f t="shared" si="12"/>
        <v>172</v>
      </c>
      <c r="D198" s="136">
        <v>4262</v>
      </c>
      <c r="E198" s="137" t="s">
        <v>19</v>
      </c>
      <c r="F198" s="137"/>
      <c r="G198" s="138" t="s">
        <v>178</v>
      </c>
      <c r="H198" s="136" t="s">
        <v>25</v>
      </c>
      <c r="I198" s="139">
        <v>1</v>
      </c>
      <c r="J198" s="140"/>
      <c r="K198" s="141">
        <f t="shared" si="13"/>
        <v>0</v>
      </c>
      <c r="L198" s="124"/>
      <c r="M198" s="117"/>
    </row>
    <row r="199" spans="1:13" ht="28.5">
      <c r="A199" s="117"/>
      <c r="B199" s="123"/>
      <c r="C199" s="135">
        <f t="shared" si="12"/>
        <v>173</v>
      </c>
      <c r="D199" s="136">
        <v>3881</v>
      </c>
      <c r="E199" s="137" t="s">
        <v>19</v>
      </c>
      <c r="F199" s="137"/>
      <c r="G199" s="138" t="s">
        <v>211</v>
      </c>
      <c r="H199" s="136" t="s">
        <v>36</v>
      </c>
      <c r="I199" s="139">
        <v>1</v>
      </c>
      <c r="J199" s="140"/>
      <c r="K199" s="141">
        <f t="shared" si="13"/>
        <v>0</v>
      </c>
      <c r="L199" s="124"/>
      <c r="M199" s="117"/>
    </row>
    <row r="200" spans="1:13" ht="28.5">
      <c r="A200" s="117"/>
      <c r="B200" s="123"/>
      <c r="C200" s="135">
        <f t="shared" si="12"/>
        <v>174</v>
      </c>
      <c r="D200" s="136">
        <v>4158</v>
      </c>
      <c r="E200" s="137" t="s">
        <v>19</v>
      </c>
      <c r="F200" s="137"/>
      <c r="G200" s="138" t="s">
        <v>212</v>
      </c>
      <c r="H200" s="136" t="s">
        <v>25</v>
      </c>
      <c r="I200" s="139">
        <v>1</v>
      </c>
      <c r="J200" s="140"/>
      <c r="K200" s="141">
        <f t="shared" si="13"/>
        <v>0</v>
      </c>
      <c r="L200" s="124"/>
      <c r="M200" s="117"/>
    </row>
    <row r="201" spans="1:13" ht="28.5">
      <c r="A201" s="117"/>
      <c r="B201" s="123"/>
      <c r="C201" s="135">
        <f t="shared" si="12"/>
        <v>175</v>
      </c>
      <c r="D201" s="136">
        <v>3880</v>
      </c>
      <c r="E201" s="137" t="s">
        <v>19</v>
      </c>
      <c r="F201" s="137"/>
      <c r="G201" s="138" t="s">
        <v>213</v>
      </c>
      <c r="H201" s="136" t="s">
        <v>36</v>
      </c>
      <c r="I201" s="139">
        <v>1</v>
      </c>
      <c r="J201" s="140"/>
      <c r="K201" s="141">
        <f t="shared" si="13"/>
        <v>0</v>
      </c>
      <c r="L201" s="124"/>
      <c r="M201" s="117"/>
    </row>
    <row r="202" spans="1:13" ht="15.75">
      <c r="A202" s="117"/>
      <c r="B202" s="123"/>
      <c r="C202" s="135">
        <f t="shared" si="12"/>
        <v>176</v>
      </c>
      <c r="D202" s="136">
        <v>3879</v>
      </c>
      <c r="E202" s="137" t="s">
        <v>19</v>
      </c>
      <c r="F202" s="137"/>
      <c r="G202" s="138" t="s">
        <v>214</v>
      </c>
      <c r="H202" s="136" t="s">
        <v>36</v>
      </c>
      <c r="I202" s="139">
        <v>1</v>
      </c>
      <c r="J202" s="140"/>
      <c r="K202" s="141">
        <f t="shared" si="13"/>
        <v>0</v>
      </c>
      <c r="L202" s="124"/>
      <c r="M202" s="117"/>
    </row>
    <row r="203" spans="1:13" ht="28.5">
      <c r="A203" s="117"/>
      <c r="B203" s="123"/>
      <c r="C203" s="135">
        <f t="shared" si="12"/>
        <v>177</v>
      </c>
      <c r="D203" s="136">
        <v>3878</v>
      </c>
      <c r="E203" s="137" t="s">
        <v>19</v>
      </c>
      <c r="F203" s="137"/>
      <c r="G203" s="138" t="s">
        <v>215</v>
      </c>
      <c r="H203" s="136" t="s">
        <v>36</v>
      </c>
      <c r="I203" s="139">
        <v>1</v>
      </c>
      <c r="J203" s="140"/>
      <c r="K203" s="141">
        <f t="shared" si="13"/>
        <v>0</v>
      </c>
      <c r="L203" s="124"/>
      <c r="M203" s="117"/>
    </row>
    <row r="204" spans="1:13" ht="28.5">
      <c r="A204" s="117"/>
      <c r="B204" s="123"/>
      <c r="C204" s="135">
        <f t="shared" si="12"/>
        <v>178</v>
      </c>
      <c r="D204" s="136">
        <v>3779</v>
      </c>
      <c r="E204" s="137" t="s">
        <v>19</v>
      </c>
      <c r="F204" s="137"/>
      <c r="G204" s="138" t="s">
        <v>216</v>
      </c>
      <c r="H204" s="136" t="s">
        <v>36</v>
      </c>
      <c r="I204" s="139">
        <v>1</v>
      </c>
      <c r="J204" s="140"/>
      <c r="K204" s="141">
        <f t="shared" si="13"/>
        <v>0</v>
      </c>
      <c r="L204" s="124"/>
      <c r="M204" s="117"/>
    </row>
    <row r="205" spans="1:13" ht="28.5">
      <c r="A205" s="117"/>
      <c r="B205" s="123"/>
      <c r="C205" s="135">
        <f t="shared" si="12"/>
        <v>179</v>
      </c>
      <c r="D205" s="136">
        <v>3716</v>
      </c>
      <c r="E205" s="137" t="s">
        <v>19</v>
      </c>
      <c r="F205" s="137"/>
      <c r="G205" s="138" t="s">
        <v>217</v>
      </c>
      <c r="H205" s="136" t="s">
        <v>36</v>
      </c>
      <c r="I205" s="139">
        <v>1</v>
      </c>
      <c r="J205" s="140"/>
      <c r="K205" s="141">
        <f t="shared" si="13"/>
        <v>0</v>
      </c>
      <c r="L205" s="124"/>
      <c r="M205" s="117"/>
    </row>
    <row r="206" spans="1:13" ht="28.5">
      <c r="A206" s="117"/>
      <c r="B206" s="123"/>
      <c r="C206" s="135">
        <f t="shared" si="12"/>
        <v>180</v>
      </c>
      <c r="D206" s="136">
        <v>3471</v>
      </c>
      <c r="E206" s="137" t="s">
        <v>19</v>
      </c>
      <c r="F206" s="137"/>
      <c r="G206" s="138" t="s">
        <v>218</v>
      </c>
      <c r="H206" s="136" t="s">
        <v>32</v>
      </c>
      <c r="I206" s="139">
        <v>1</v>
      </c>
      <c r="J206" s="140"/>
      <c r="K206" s="141">
        <f t="shared" si="13"/>
        <v>0</v>
      </c>
      <c r="L206" s="124"/>
      <c r="M206" s="117"/>
    </row>
    <row r="207" spans="1:13" ht="28.5">
      <c r="A207" s="117"/>
      <c r="B207" s="123"/>
      <c r="C207" s="135">
        <f t="shared" si="12"/>
        <v>181</v>
      </c>
      <c r="D207" s="136">
        <v>3436</v>
      </c>
      <c r="E207" s="137" t="s">
        <v>19</v>
      </c>
      <c r="F207" s="137"/>
      <c r="G207" s="138" t="s">
        <v>219</v>
      </c>
      <c r="H207" s="136" t="s">
        <v>25</v>
      </c>
      <c r="I207" s="139">
        <v>1</v>
      </c>
      <c r="J207" s="140"/>
      <c r="K207" s="141">
        <f t="shared" si="13"/>
        <v>0</v>
      </c>
      <c r="L207" s="124"/>
      <c r="M207" s="117"/>
    </row>
    <row r="208" spans="1:13" ht="15.75">
      <c r="A208" s="117"/>
      <c r="B208" s="123"/>
      <c r="C208" s="135">
        <f t="shared" si="12"/>
        <v>182</v>
      </c>
      <c r="D208" s="136">
        <v>3229</v>
      </c>
      <c r="E208" s="137" t="s">
        <v>19</v>
      </c>
      <c r="F208" s="137"/>
      <c r="G208" s="138" t="s">
        <v>220</v>
      </c>
      <c r="H208" s="136" t="s">
        <v>32</v>
      </c>
      <c r="I208" s="139">
        <v>1</v>
      </c>
      <c r="J208" s="140"/>
      <c r="K208" s="141">
        <f t="shared" si="13"/>
        <v>0</v>
      </c>
      <c r="L208" s="124"/>
      <c r="M208" s="117"/>
    </row>
    <row r="209" spans="1:13" ht="28.5">
      <c r="A209" s="117"/>
      <c r="B209" s="123"/>
      <c r="C209" s="135">
        <f t="shared" si="12"/>
        <v>183</v>
      </c>
      <c r="D209" s="136">
        <v>3050</v>
      </c>
      <c r="E209" s="137" t="s">
        <v>19</v>
      </c>
      <c r="F209" s="137"/>
      <c r="G209" s="138" t="s">
        <v>221</v>
      </c>
      <c r="H209" s="136" t="s">
        <v>25</v>
      </c>
      <c r="I209" s="139">
        <v>1</v>
      </c>
      <c r="J209" s="140"/>
      <c r="K209" s="141">
        <f t="shared" si="13"/>
        <v>0</v>
      </c>
      <c r="L209" s="124"/>
      <c r="M209" s="117"/>
    </row>
    <row r="210" spans="1:13" ht="28.5">
      <c r="A210" s="117"/>
      <c r="B210" s="123"/>
      <c r="C210" s="135">
        <f t="shared" si="12"/>
        <v>184</v>
      </c>
      <c r="D210" s="136">
        <v>3048</v>
      </c>
      <c r="E210" s="137" t="s">
        <v>19</v>
      </c>
      <c r="F210" s="137"/>
      <c r="G210" s="138" t="s">
        <v>222</v>
      </c>
      <c r="H210" s="136" t="s">
        <v>32</v>
      </c>
      <c r="I210" s="139">
        <v>1</v>
      </c>
      <c r="J210" s="140"/>
      <c r="K210" s="141">
        <f t="shared" si="13"/>
        <v>0</v>
      </c>
      <c r="L210" s="124"/>
      <c r="M210" s="117"/>
    </row>
    <row r="211" spans="1:13" ht="28.5">
      <c r="A211" s="117"/>
      <c r="B211" s="123"/>
      <c r="C211" s="135">
        <f t="shared" si="12"/>
        <v>185</v>
      </c>
      <c r="D211" s="136">
        <v>3046</v>
      </c>
      <c r="E211" s="137" t="s">
        <v>19</v>
      </c>
      <c r="F211" s="137"/>
      <c r="G211" s="138" t="s">
        <v>223</v>
      </c>
      <c r="H211" s="136" t="s">
        <v>32</v>
      </c>
      <c r="I211" s="139">
        <v>1</v>
      </c>
      <c r="J211" s="140"/>
      <c r="K211" s="141">
        <f t="shared" si="13"/>
        <v>0</v>
      </c>
      <c r="L211" s="124"/>
      <c r="M211" s="117"/>
    </row>
    <row r="212" spans="1:13" ht="28.5">
      <c r="A212" s="117"/>
      <c r="B212" s="123"/>
      <c r="C212" s="135">
        <f t="shared" si="12"/>
        <v>186</v>
      </c>
      <c r="D212" s="136">
        <v>3045</v>
      </c>
      <c r="E212" s="137" t="s">
        <v>19</v>
      </c>
      <c r="F212" s="137"/>
      <c r="G212" s="138" t="s">
        <v>224</v>
      </c>
      <c r="H212" s="136" t="s">
        <v>32</v>
      </c>
      <c r="I212" s="139">
        <v>1</v>
      </c>
      <c r="J212" s="140"/>
      <c r="K212" s="141">
        <f t="shared" si="13"/>
        <v>0</v>
      </c>
      <c r="L212" s="124"/>
      <c r="M212" s="117"/>
    </row>
    <row r="213" spans="1:13" ht="28.5">
      <c r="A213" s="117"/>
      <c r="B213" s="123"/>
      <c r="C213" s="135">
        <f t="shared" si="12"/>
        <v>187</v>
      </c>
      <c r="D213" s="136">
        <v>3043</v>
      </c>
      <c r="E213" s="137" t="s">
        <v>19</v>
      </c>
      <c r="F213" s="137"/>
      <c r="G213" s="138" t="s">
        <v>225</v>
      </c>
      <c r="H213" s="136" t="s">
        <v>32</v>
      </c>
      <c r="I213" s="139">
        <v>1</v>
      </c>
      <c r="J213" s="140"/>
      <c r="K213" s="141">
        <f t="shared" si="13"/>
        <v>0</v>
      </c>
      <c r="L213" s="124"/>
      <c r="M213" s="117"/>
    </row>
    <row r="214" spans="1:13" ht="28.5">
      <c r="A214" s="117"/>
      <c r="B214" s="123"/>
      <c r="C214" s="135">
        <f t="shared" si="12"/>
        <v>188</v>
      </c>
      <c r="D214" s="136">
        <v>3024</v>
      </c>
      <c r="E214" s="137" t="s">
        <v>19</v>
      </c>
      <c r="F214" s="137"/>
      <c r="G214" s="138" t="s">
        <v>168</v>
      </c>
      <c r="H214" s="136" t="s">
        <v>25</v>
      </c>
      <c r="I214" s="139">
        <v>1</v>
      </c>
      <c r="J214" s="140"/>
      <c r="K214" s="141">
        <f t="shared" si="13"/>
        <v>0</v>
      </c>
      <c r="L214" s="124"/>
      <c r="M214" s="117"/>
    </row>
    <row r="215" spans="1:13" ht="42.75">
      <c r="A215" s="117"/>
      <c r="B215" s="123"/>
      <c r="C215" s="135">
        <f t="shared" si="12"/>
        <v>189</v>
      </c>
      <c r="D215" s="136">
        <v>3017</v>
      </c>
      <c r="E215" s="137" t="s">
        <v>19</v>
      </c>
      <c r="F215" s="137"/>
      <c r="G215" s="138" t="s">
        <v>26</v>
      </c>
      <c r="H215" s="136" t="s">
        <v>25</v>
      </c>
      <c r="I215" s="139">
        <v>1</v>
      </c>
      <c r="J215" s="140"/>
      <c r="K215" s="141">
        <f t="shared" si="13"/>
        <v>0</v>
      </c>
      <c r="L215" s="124"/>
      <c r="M215" s="117"/>
    </row>
    <row r="216" spans="1:13" ht="15.75">
      <c r="A216" s="117"/>
      <c r="B216" s="123"/>
      <c r="C216" s="135">
        <f t="shared" si="12"/>
        <v>190</v>
      </c>
      <c r="D216" s="136">
        <v>3009</v>
      </c>
      <c r="E216" s="137" t="s">
        <v>19</v>
      </c>
      <c r="F216" s="137"/>
      <c r="G216" s="138" t="s">
        <v>226</v>
      </c>
      <c r="H216" s="136" t="s">
        <v>25</v>
      </c>
      <c r="I216" s="139">
        <v>1</v>
      </c>
      <c r="J216" s="140"/>
      <c r="K216" s="141">
        <f t="shared" si="13"/>
        <v>0</v>
      </c>
      <c r="L216" s="124"/>
      <c r="M216" s="117"/>
    </row>
    <row r="217" spans="1:13" ht="16.5" thickBot="1">
      <c r="A217" s="117"/>
      <c r="B217" s="123"/>
      <c r="C217" s="142" t="s">
        <v>22</v>
      </c>
      <c r="D217" s="156"/>
      <c r="E217" s="157"/>
      <c r="F217" s="157"/>
      <c r="G217" s="158"/>
      <c r="H217" s="156"/>
      <c r="I217" s="146"/>
      <c r="J217" s="159"/>
      <c r="K217" s="160">
        <f>SUM(K171:K216)</f>
        <v>0</v>
      </c>
      <c r="L217" s="124"/>
      <c r="M217" s="117"/>
    </row>
    <row r="218" spans="1:13" ht="16.5" thickBot="1">
      <c r="A218" s="117"/>
      <c r="B218" s="123"/>
      <c r="C218" s="132" t="s">
        <v>227</v>
      </c>
      <c r="D218" s="133"/>
      <c r="E218" s="149"/>
      <c r="F218" s="149"/>
      <c r="G218" s="133"/>
      <c r="H218" s="133"/>
      <c r="I218" s="133"/>
      <c r="J218" s="133"/>
      <c r="K218" s="134"/>
      <c r="L218" s="124"/>
      <c r="M218" s="117"/>
    </row>
    <row r="219" spans="1:13" ht="15.75">
      <c r="A219" s="117"/>
      <c r="B219" s="123"/>
      <c r="C219" s="135">
        <f>C216+1</f>
        <v>191</v>
      </c>
      <c r="D219" s="136">
        <v>4558</v>
      </c>
      <c r="E219" s="137" t="s">
        <v>19</v>
      </c>
      <c r="F219" s="137"/>
      <c r="G219" s="138" t="s">
        <v>228</v>
      </c>
      <c r="H219" s="136" t="s">
        <v>36</v>
      </c>
      <c r="I219" s="139">
        <v>1</v>
      </c>
      <c r="J219" s="140"/>
      <c r="K219" s="141">
        <f>ROUND(I219*J219,0)</f>
        <v>0</v>
      </c>
      <c r="L219" s="124"/>
      <c r="M219" s="117"/>
    </row>
    <row r="220" spans="1:13" ht="28.5">
      <c r="A220" s="117"/>
      <c r="B220" s="123"/>
      <c r="C220" s="135">
        <f t="shared" ref="C220:C262" si="14">C219+1</f>
        <v>192</v>
      </c>
      <c r="D220" s="136">
        <v>7497</v>
      </c>
      <c r="E220" s="137" t="s">
        <v>19</v>
      </c>
      <c r="F220" s="137"/>
      <c r="G220" s="138" t="s">
        <v>229</v>
      </c>
      <c r="H220" s="136" t="s">
        <v>36</v>
      </c>
      <c r="I220" s="139">
        <v>1</v>
      </c>
      <c r="J220" s="140"/>
      <c r="K220" s="141">
        <f>ROUND(I220*J220,0)</f>
        <v>0</v>
      </c>
      <c r="L220" s="124"/>
      <c r="M220" s="117"/>
    </row>
    <row r="221" spans="1:13" ht="42.75">
      <c r="A221" s="117"/>
      <c r="B221" s="123"/>
      <c r="C221" s="135">
        <f t="shared" si="14"/>
        <v>193</v>
      </c>
      <c r="D221" s="136">
        <v>4833</v>
      </c>
      <c r="E221" s="137" t="s">
        <v>19</v>
      </c>
      <c r="F221" s="137"/>
      <c r="G221" s="138" t="s">
        <v>230</v>
      </c>
      <c r="H221" s="136" t="s">
        <v>36</v>
      </c>
      <c r="I221" s="139">
        <v>1</v>
      </c>
      <c r="J221" s="140"/>
      <c r="K221" s="141">
        <f t="shared" ref="K221:K262" si="15">ROUND(I221*J221,0)</f>
        <v>0</v>
      </c>
      <c r="L221" s="124"/>
      <c r="M221" s="117"/>
    </row>
    <row r="222" spans="1:13" ht="15.75">
      <c r="A222" s="117"/>
      <c r="B222" s="123"/>
      <c r="C222" s="135">
        <f t="shared" si="14"/>
        <v>194</v>
      </c>
      <c r="D222" s="136">
        <v>7888</v>
      </c>
      <c r="E222" s="137" t="s">
        <v>19</v>
      </c>
      <c r="F222" s="137"/>
      <c r="G222" s="138" t="s">
        <v>193</v>
      </c>
      <c r="H222" s="136" t="s">
        <v>36</v>
      </c>
      <c r="I222" s="139">
        <v>1</v>
      </c>
      <c r="J222" s="140"/>
      <c r="K222" s="141">
        <f t="shared" si="15"/>
        <v>0</v>
      </c>
      <c r="L222" s="124"/>
      <c r="M222" s="117"/>
    </row>
    <row r="223" spans="1:13" ht="15.75">
      <c r="A223" s="117"/>
      <c r="B223" s="123"/>
      <c r="C223" s="135">
        <f t="shared" si="14"/>
        <v>195</v>
      </c>
      <c r="D223" s="136">
        <v>3776</v>
      </c>
      <c r="E223" s="137" t="s">
        <v>19</v>
      </c>
      <c r="F223" s="137"/>
      <c r="G223" s="138" t="s">
        <v>207</v>
      </c>
      <c r="H223" s="136" t="s">
        <v>21</v>
      </c>
      <c r="I223" s="139">
        <v>1</v>
      </c>
      <c r="J223" s="140"/>
      <c r="K223" s="141">
        <f t="shared" si="15"/>
        <v>0</v>
      </c>
      <c r="L223" s="124"/>
      <c r="M223" s="117"/>
    </row>
    <row r="224" spans="1:13" ht="15.75">
      <c r="A224" s="117"/>
      <c r="B224" s="123"/>
      <c r="C224" s="135">
        <f t="shared" si="14"/>
        <v>196</v>
      </c>
      <c r="D224" s="136">
        <v>7865</v>
      </c>
      <c r="E224" s="137" t="s">
        <v>19</v>
      </c>
      <c r="F224" s="137"/>
      <c r="G224" s="138" t="s">
        <v>231</v>
      </c>
      <c r="H224" s="136" t="s">
        <v>36</v>
      </c>
      <c r="I224" s="139">
        <v>1</v>
      </c>
      <c r="J224" s="140"/>
      <c r="K224" s="141">
        <f t="shared" si="15"/>
        <v>0</v>
      </c>
      <c r="L224" s="124"/>
      <c r="M224" s="117"/>
    </row>
    <row r="225" spans="1:13" ht="28.5">
      <c r="A225" s="117"/>
      <c r="B225" s="123"/>
      <c r="C225" s="135">
        <f t="shared" si="14"/>
        <v>197</v>
      </c>
      <c r="D225" s="136">
        <v>6161</v>
      </c>
      <c r="E225" s="137" t="s">
        <v>19</v>
      </c>
      <c r="F225" s="137"/>
      <c r="G225" s="138" t="s">
        <v>194</v>
      </c>
      <c r="H225" s="136" t="s">
        <v>32</v>
      </c>
      <c r="I225" s="139">
        <v>1</v>
      </c>
      <c r="J225" s="140"/>
      <c r="K225" s="141">
        <f t="shared" si="15"/>
        <v>0</v>
      </c>
      <c r="L225" s="124"/>
      <c r="M225" s="117"/>
    </row>
    <row r="226" spans="1:13" ht="15.75">
      <c r="A226" s="117"/>
      <c r="B226" s="123"/>
      <c r="C226" s="135">
        <f t="shared" si="14"/>
        <v>198</v>
      </c>
      <c r="D226" s="136">
        <v>6449</v>
      </c>
      <c r="E226" s="137" t="s">
        <v>19</v>
      </c>
      <c r="F226" s="137"/>
      <c r="G226" s="138" t="s">
        <v>232</v>
      </c>
      <c r="H226" s="136" t="s">
        <v>36</v>
      </c>
      <c r="I226" s="139">
        <v>1</v>
      </c>
      <c r="J226" s="140"/>
      <c r="K226" s="141">
        <f t="shared" si="15"/>
        <v>0</v>
      </c>
      <c r="L226" s="124"/>
      <c r="M226" s="117"/>
    </row>
    <row r="227" spans="1:13" ht="28.5">
      <c r="A227" s="117"/>
      <c r="B227" s="123"/>
      <c r="C227" s="135">
        <f t="shared" si="14"/>
        <v>199</v>
      </c>
      <c r="D227" s="136">
        <v>4908</v>
      </c>
      <c r="E227" s="137" t="s">
        <v>19</v>
      </c>
      <c r="F227" s="137"/>
      <c r="G227" s="138" t="s">
        <v>62</v>
      </c>
      <c r="H227" s="136" t="s">
        <v>25</v>
      </c>
      <c r="I227" s="139">
        <v>1</v>
      </c>
      <c r="J227" s="140"/>
      <c r="K227" s="141">
        <f t="shared" si="15"/>
        <v>0</v>
      </c>
      <c r="L227" s="124"/>
      <c r="M227" s="117"/>
    </row>
    <row r="228" spans="1:13" ht="28.5">
      <c r="A228" s="117"/>
      <c r="B228" s="123"/>
      <c r="C228" s="135">
        <f t="shared" si="14"/>
        <v>200</v>
      </c>
      <c r="D228" s="136">
        <v>3883</v>
      </c>
      <c r="E228" s="137" t="s">
        <v>19</v>
      </c>
      <c r="F228" s="137"/>
      <c r="G228" s="138" t="s">
        <v>233</v>
      </c>
      <c r="H228" s="136" t="s">
        <v>36</v>
      </c>
      <c r="I228" s="139">
        <v>1</v>
      </c>
      <c r="J228" s="140"/>
      <c r="K228" s="141">
        <f t="shared" si="15"/>
        <v>0</v>
      </c>
      <c r="L228" s="124"/>
      <c r="M228" s="117"/>
    </row>
    <row r="229" spans="1:13" ht="28.5">
      <c r="A229" s="117"/>
      <c r="B229" s="123"/>
      <c r="C229" s="135">
        <f t="shared" si="14"/>
        <v>201</v>
      </c>
      <c r="D229" s="136">
        <v>4786</v>
      </c>
      <c r="E229" s="137" t="s">
        <v>19</v>
      </c>
      <c r="F229" s="137"/>
      <c r="G229" s="138" t="s">
        <v>234</v>
      </c>
      <c r="H229" s="136" t="s">
        <v>32</v>
      </c>
      <c r="I229" s="139">
        <v>1</v>
      </c>
      <c r="J229" s="140"/>
      <c r="K229" s="141">
        <f t="shared" si="15"/>
        <v>0</v>
      </c>
      <c r="L229" s="124"/>
      <c r="M229" s="117"/>
    </row>
    <row r="230" spans="1:13" ht="28.5">
      <c r="A230" s="117"/>
      <c r="B230" s="123"/>
      <c r="C230" s="135">
        <f t="shared" si="14"/>
        <v>202</v>
      </c>
      <c r="D230" s="136">
        <v>3881</v>
      </c>
      <c r="E230" s="137" t="s">
        <v>19</v>
      </c>
      <c r="F230" s="137"/>
      <c r="G230" s="138" t="s">
        <v>211</v>
      </c>
      <c r="H230" s="136" t="s">
        <v>36</v>
      </c>
      <c r="I230" s="139">
        <v>1</v>
      </c>
      <c r="J230" s="140"/>
      <c r="K230" s="141">
        <f t="shared" si="15"/>
        <v>0</v>
      </c>
      <c r="L230" s="124"/>
      <c r="M230" s="117"/>
    </row>
    <row r="231" spans="1:13" ht="28.5">
      <c r="A231" s="117"/>
      <c r="B231" s="123"/>
      <c r="C231" s="135">
        <f t="shared" si="14"/>
        <v>203</v>
      </c>
      <c r="D231" s="136">
        <v>3044</v>
      </c>
      <c r="E231" s="137" t="s">
        <v>19</v>
      </c>
      <c r="F231" s="137"/>
      <c r="G231" s="138" t="s">
        <v>196</v>
      </c>
      <c r="H231" s="136" t="s">
        <v>32</v>
      </c>
      <c r="I231" s="139">
        <v>1</v>
      </c>
      <c r="J231" s="140"/>
      <c r="K231" s="141">
        <f t="shared" si="15"/>
        <v>0</v>
      </c>
      <c r="L231" s="124"/>
      <c r="M231" s="117"/>
    </row>
    <row r="232" spans="1:13" ht="28.5">
      <c r="A232" s="117"/>
      <c r="B232" s="123"/>
      <c r="C232" s="135">
        <f t="shared" si="14"/>
        <v>204</v>
      </c>
      <c r="D232" s="136">
        <v>3919</v>
      </c>
      <c r="E232" s="137" t="s">
        <v>19</v>
      </c>
      <c r="F232" s="137"/>
      <c r="G232" s="138" t="s">
        <v>235</v>
      </c>
      <c r="H232" s="136" t="s">
        <v>32</v>
      </c>
      <c r="I232" s="139">
        <v>1</v>
      </c>
      <c r="J232" s="140"/>
      <c r="K232" s="141">
        <f t="shared" si="15"/>
        <v>0</v>
      </c>
      <c r="L232" s="124"/>
      <c r="M232" s="117"/>
    </row>
    <row r="233" spans="1:13" ht="28.5">
      <c r="A233" s="117"/>
      <c r="B233" s="123"/>
      <c r="C233" s="135">
        <f t="shared" si="14"/>
        <v>205</v>
      </c>
      <c r="D233" s="136">
        <v>7435</v>
      </c>
      <c r="E233" s="137" t="s">
        <v>19</v>
      </c>
      <c r="F233" s="137"/>
      <c r="G233" s="138" t="s">
        <v>236</v>
      </c>
      <c r="H233" s="136" t="s">
        <v>32</v>
      </c>
      <c r="I233" s="139">
        <v>1</v>
      </c>
      <c r="J233" s="140"/>
      <c r="K233" s="141">
        <f t="shared" si="15"/>
        <v>0</v>
      </c>
      <c r="L233" s="124"/>
      <c r="M233" s="117"/>
    </row>
    <row r="234" spans="1:13" ht="28.5">
      <c r="A234" s="117"/>
      <c r="B234" s="123"/>
      <c r="C234" s="135">
        <f t="shared" si="14"/>
        <v>206</v>
      </c>
      <c r="D234" s="136">
        <v>3048</v>
      </c>
      <c r="E234" s="137" t="s">
        <v>19</v>
      </c>
      <c r="F234" s="137"/>
      <c r="G234" s="138" t="s">
        <v>222</v>
      </c>
      <c r="H234" s="136" t="s">
        <v>32</v>
      </c>
      <c r="I234" s="139">
        <v>1</v>
      </c>
      <c r="J234" s="140"/>
      <c r="K234" s="141">
        <f t="shared" si="15"/>
        <v>0</v>
      </c>
      <c r="L234" s="124"/>
      <c r="M234" s="117"/>
    </row>
    <row r="235" spans="1:13" ht="57">
      <c r="A235" s="117"/>
      <c r="B235" s="123"/>
      <c r="C235" s="135">
        <f t="shared" si="14"/>
        <v>207</v>
      </c>
      <c r="D235" s="136">
        <v>8643</v>
      </c>
      <c r="E235" s="137" t="s">
        <v>19</v>
      </c>
      <c r="F235" s="137"/>
      <c r="G235" s="138" t="s">
        <v>198</v>
      </c>
      <c r="H235" s="136" t="s">
        <v>199</v>
      </c>
      <c r="I235" s="139">
        <v>1</v>
      </c>
      <c r="J235" s="140"/>
      <c r="K235" s="141">
        <f t="shared" si="15"/>
        <v>0</v>
      </c>
      <c r="L235" s="124"/>
      <c r="M235" s="117"/>
    </row>
    <row r="236" spans="1:13" ht="28.5">
      <c r="A236" s="117"/>
      <c r="B236" s="123"/>
      <c r="C236" s="135">
        <f t="shared" si="14"/>
        <v>208</v>
      </c>
      <c r="D236" s="136">
        <v>3151</v>
      </c>
      <c r="E236" s="137" t="s">
        <v>19</v>
      </c>
      <c r="F236" s="137"/>
      <c r="G236" s="138" t="s">
        <v>237</v>
      </c>
      <c r="H236" s="136" t="s">
        <v>36</v>
      </c>
      <c r="I236" s="139">
        <v>1</v>
      </c>
      <c r="J236" s="140"/>
      <c r="K236" s="141">
        <f t="shared" si="15"/>
        <v>0</v>
      </c>
      <c r="L236" s="124"/>
      <c r="M236" s="117"/>
    </row>
    <row r="237" spans="1:13" ht="15.75">
      <c r="A237" s="117"/>
      <c r="B237" s="123"/>
      <c r="C237" s="135">
        <f t="shared" si="14"/>
        <v>209</v>
      </c>
      <c r="D237" s="136">
        <v>8350</v>
      </c>
      <c r="E237" s="137" t="s">
        <v>19</v>
      </c>
      <c r="F237" s="137"/>
      <c r="G237" s="138" t="s">
        <v>200</v>
      </c>
      <c r="H237" s="136" t="s">
        <v>36</v>
      </c>
      <c r="I237" s="139">
        <v>1</v>
      </c>
      <c r="J237" s="140"/>
      <c r="K237" s="141">
        <f t="shared" si="15"/>
        <v>0</v>
      </c>
      <c r="L237" s="124"/>
      <c r="M237" s="117"/>
    </row>
    <row r="238" spans="1:13" ht="28.5">
      <c r="A238" s="117"/>
      <c r="B238" s="123"/>
      <c r="C238" s="135">
        <f t="shared" si="14"/>
        <v>210</v>
      </c>
      <c r="D238" s="136">
        <v>6538</v>
      </c>
      <c r="E238" s="137" t="s">
        <v>19</v>
      </c>
      <c r="F238" s="137"/>
      <c r="G238" s="138" t="s">
        <v>238</v>
      </c>
      <c r="H238" s="136" t="s">
        <v>32</v>
      </c>
      <c r="I238" s="139">
        <v>1</v>
      </c>
      <c r="J238" s="140"/>
      <c r="K238" s="141">
        <f t="shared" si="15"/>
        <v>0</v>
      </c>
      <c r="L238" s="124"/>
      <c r="M238" s="117"/>
    </row>
    <row r="239" spans="1:13" ht="28.5">
      <c r="A239" s="117"/>
      <c r="B239" s="123"/>
      <c r="C239" s="135">
        <f t="shared" si="14"/>
        <v>211</v>
      </c>
      <c r="D239" s="136">
        <v>6185</v>
      </c>
      <c r="E239" s="137" t="s">
        <v>19</v>
      </c>
      <c r="F239" s="137"/>
      <c r="G239" s="138" t="s">
        <v>201</v>
      </c>
      <c r="H239" s="136" t="s">
        <v>36</v>
      </c>
      <c r="I239" s="139">
        <v>1</v>
      </c>
      <c r="J239" s="140"/>
      <c r="K239" s="141">
        <f t="shared" si="15"/>
        <v>0</v>
      </c>
      <c r="L239" s="124"/>
      <c r="M239" s="117"/>
    </row>
    <row r="240" spans="1:13" ht="28.5">
      <c r="A240" s="117"/>
      <c r="B240" s="123"/>
      <c r="C240" s="135">
        <f t="shared" si="14"/>
        <v>212</v>
      </c>
      <c r="D240" s="136">
        <v>5412</v>
      </c>
      <c r="E240" s="137" t="s">
        <v>19</v>
      </c>
      <c r="F240" s="137"/>
      <c r="G240" s="138" t="s">
        <v>53</v>
      </c>
      <c r="H240" s="136" t="s">
        <v>25</v>
      </c>
      <c r="I240" s="139">
        <v>1</v>
      </c>
      <c r="J240" s="140"/>
      <c r="K240" s="141">
        <f t="shared" si="15"/>
        <v>0</v>
      </c>
      <c r="L240" s="124"/>
      <c r="M240" s="117"/>
    </row>
    <row r="241" spans="1:13" ht="28.5">
      <c r="A241" s="117"/>
      <c r="B241" s="123"/>
      <c r="C241" s="135">
        <f t="shared" si="14"/>
        <v>213</v>
      </c>
      <c r="D241" s="136">
        <v>3043</v>
      </c>
      <c r="E241" s="137" t="s">
        <v>19</v>
      </c>
      <c r="F241" s="137"/>
      <c r="G241" s="138" t="s">
        <v>225</v>
      </c>
      <c r="H241" s="136" t="s">
        <v>32</v>
      </c>
      <c r="I241" s="139">
        <v>1</v>
      </c>
      <c r="J241" s="140"/>
      <c r="K241" s="141">
        <f t="shared" si="15"/>
        <v>0</v>
      </c>
      <c r="L241" s="124"/>
      <c r="M241" s="117"/>
    </row>
    <row r="242" spans="1:13" ht="28.5">
      <c r="A242" s="117"/>
      <c r="B242" s="123"/>
      <c r="C242" s="135">
        <f t="shared" si="14"/>
        <v>214</v>
      </c>
      <c r="D242" s="136">
        <v>4792</v>
      </c>
      <c r="E242" s="137" t="s">
        <v>19</v>
      </c>
      <c r="F242" s="137"/>
      <c r="G242" s="138" t="s">
        <v>206</v>
      </c>
      <c r="H242" s="136" t="s">
        <v>25</v>
      </c>
      <c r="I242" s="139">
        <v>1</v>
      </c>
      <c r="J242" s="140"/>
      <c r="K242" s="141">
        <f t="shared" si="15"/>
        <v>0</v>
      </c>
      <c r="L242" s="124"/>
      <c r="M242" s="117"/>
    </row>
    <row r="243" spans="1:13" ht="15.75">
      <c r="A243" s="117"/>
      <c r="B243" s="123"/>
      <c r="C243" s="135">
        <f t="shared" si="14"/>
        <v>215</v>
      </c>
      <c r="D243" s="136">
        <v>4266</v>
      </c>
      <c r="E243" s="137" t="s">
        <v>19</v>
      </c>
      <c r="F243" s="137"/>
      <c r="G243" s="138" t="s">
        <v>209</v>
      </c>
      <c r="H243" s="136" t="s">
        <v>25</v>
      </c>
      <c r="I243" s="139">
        <v>1</v>
      </c>
      <c r="J243" s="140"/>
      <c r="K243" s="141">
        <f t="shared" si="15"/>
        <v>0</v>
      </c>
      <c r="L243" s="124"/>
      <c r="M243" s="117"/>
    </row>
    <row r="244" spans="1:13" ht="15.75">
      <c r="A244" s="117"/>
      <c r="B244" s="123"/>
      <c r="C244" s="135">
        <f t="shared" si="14"/>
        <v>216</v>
      </c>
      <c r="D244" s="136">
        <v>4262</v>
      </c>
      <c r="E244" s="137" t="s">
        <v>19</v>
      </c>
      <c r="F244" s="137"/>
      <c r="G244" s="138" t="s">
        <v>178</v>
      </c>
      <c r="H244" s="136" t="s">
        <v>25</v>
      </c>
      <c r="I244" s="139">
        <v>1</v>
      </c>
      <c r="J244" s="140"/>
      <c r="K244" s="141">
        <f t="shared" si="15"/>
        <v>0</v>
      </c>
      <c r="L244" s="124"/>
      <c r="M244" s="117"/>
    </row>
    <row r="245" spans="1:13" ht="28.5">
      <c r="A245" s="117"/>
      <c r="B245" s="123"/>
      <c r="C245" s="135">
        <f t="shared" si="14"/>
        <v>217</v>
      </c>
      <c r="D245" s="136">
        <v>3920</v>
      </c>
      <c r="E245" s="137" t="s">
        <v>19</v>
      </c>
      <c r="F245" s="137"/>
      <c r="G245" s="138" t="s">
        <v>210</v>
      </c>
      <c r="H245" s="136" t="s">
        <v>32</v>
      </c>
      <c r="I245" s="139">
        <v>1</v>
      </c>
      <c r="J245" s="140"/>
      <c r="K245" s="141">
        <f t="shared" si="15"/>
        <v>0</v>
      </c>
      <c r="L245" s="124"/>
      <c r="M245" s="117"/>
    </row>
    <row r="246" spans="1:13" ht="28.5">
      <c r="A246" s="117"/>
      <c r="B246" s="123"/>
      <c r="C246" s="135">
        <f t="shared" si="14"/>
        <v>218</v>
      </c>
      <c r="D246" s="136">
        <v>4158</v>
      </c>
      <c r="E246" s="137" t="s">
        <v>19</v>
      </c>
      <c r="F246" s="137"/>
      <c r="G246" s="138" t="s">
        <v>212</v>
      </c>
      <c r="H246" s="136" t="s">
        <v>25</v>
      </c>
      <c r="I246" s="139">
        <v>1</v>
      </c>
      <c r="J246" s="140"/>
      <c r="K246" s="141">
        <f t="shared" si="15"/>
        <v>0</v>
      </c>
      <c r="L246" s="124"/>
      <c r="M246" s="117"/>
    </row>
    <row r="247" spans="1:13" ht="15.75">
      <c r="A247" s="117"/>
      <c r="B247" s="123"/>
      <c r="C247" s="135">
        <f t="shared" si="14"/>
        <v>219</v>
      </c>
      <c r="D247" s="136">
        <v>4144</v>
      </c>
      <c r="E247" s="137" t="s">
        <v>19</v>
      </c>
      <c r="F247" s="137"/>
      <c r="G247" s="138" t="s">
        <v>205</v>
      </c>
      <c r="H247" s="136" t="s">
        <v>32</v>
      </c>
      <c r="I247" s="139">
        <v>1</v>
      </c>
      <c r="J247" s="140"/>
      <c r="K247" s="141">
        <f t="shared" si="15"/>
        <v>0</v>
      </c>
      <c r="L247" s="124"/>
      <c r="M247" s="117"/>
    </row>
    <row r="248" spans="1:13" ht="28.5">
      <c r="A248" s="117"/>
      <c r="B248" s="123"/>
      <c r="C248" s="135">
        <f t="shared" si="14"/>
        <v>220</v>
      </c>
      <c r="D248" s="136">
        <v>3471</v>
      </c>
      <c r="E248" s="137" t="s">
        <v>19</v>
      </c>
      <c r="F248" s="137"/>
      <c r="G248" s="138" t="s">
        <v>218</v>
      </c>
      <c r="H248" s="136" t="s">
        <v>32</v>
      </c>
      <c r="I248" s="139">
        <v>1</v>
      </c>
      <c r="J248" s="140"/>
      <c r="K248" s="141">
        <f t="shared" si="15"/>
        <v>0</v>
      </c>
      <c r="L248" s="124"/>
      <c r="M248" s="117"/>
    </row>
    <row r="249" spans="1:13" ht="28.5">
      <c r="A249" s="117"/>
      <c r="B249" s="123"/>
      <c r="C249" s="135">
        <f t="shared" si="14"/>
        <v>221</v>
      </c>
      <c r="D249" s="136">
        <v>3922</v>
      </c>
      <c r="E249" s="137" t="s">
        <v>19</v>
      </c>
      <c r="F249" s="137"/>
      <c r="G249" s="138" t="s">
        <v>208</v>
      </c>
      <c r="H249" s="136" t="s">
        <v>32</v>
      </c>
      <c r="I249" s="139">
        <v>1</v>
      </c>
      <c r="J249" s="140"/>
      <c r="K249" s="141">
        <f t="shared" si="15"/>
        <v>0</v>
      </c>
      <c r="L249" s="124"/>
      <c r="M249" s="117"/>
    </row>
    <row r="250" spans="1:13" ht="28.5">
      <c r="A250" s="117"/>
      <c r="B250" s="123"/>
      <c r="C250" s="135">
        <f t="shared" si="14"/>
        <v>222</v>
      </c>
      <c r="D250" s="136">
        <v>3880</v>
      </c>
      <c r="E250" s="137" t="s">
        <v>19</v>
      </c>
      <c r="F250" s="137"/>
      <c r="G250" s="138" t="s">
        <v>213</v>
      </c>
      <c r="H250" s="136" t="s">
        <v>36</v>
      </c>
      <c r="I250" s="139">
        <v>1</v>
      </c>
      <c r="J250" s="140"/>
      <c r="K250" s="141">
        <f t="shared" si="15"/>
        <v>0</v>
      </c>
      <c r="L250" s="124"/>
      <c r="M250" s="117"/>
    </row>
    <row r="251" spans="1:13" ht="15.75">
      <c r="A251" s="117"/>
      <c r="B251" s="123"/>
      <c r="C251" s="135">
        <f t="shared" si="14"/>
        <v>223</v>
      </c>
      <c r="D251" s="136">
        <v>3879</v>
      </c>
      <c r="E251" s="137" t="s">
        <v>19</v>
      </c>
      <c r="F251" s="137"/>
      <c r="G251" s="138" t="s">
        <v>214</v>
      </c>
      <c r="H251" s="136" t="s">
        <v>36</v>
      </c>
      <c r="I251" s="139">
        <v>1</v>
      </c>
      <c r="J251" s="140"/>
      <c r="K251" s="141">
        <f t="shared" si="15"/>
        <v>0</v>
      </c>
      <c r="L251" s="124"/>
      <c r="M251" s="117"/>
    </row>
    <row r="252" spans="1:13" ht="28.5">
      <c r="A252" s="117"/>
      <c r="B252" s="123"/>
      <c r="C252" s="135">
        <f t="shared" si="14"/>
        <v>224</v>
      </c>
      <c r="D252" s="136">
        <v>3878</v>
      </c>
      <c r="E252" s="137" t="s">
        <v>19</v>
      </c>
      <c r="F252" s="137"/>
      <c r="G252" s="138" t="s">
        <v>215</v>
      </c>
      <c r="H252" s="136" t="s">
        <v>36</v>
      </c>
      <c r="I252" s="139">
        <v>1</v>
      </c>
      <c r="J252" s="140"/>
      <c r="K252" s="141">
        <f t="shared" si="15"/>
        <v>0</v>
      </c>
      <c r="L252" s="124"/>
      <c r="M252" s="117"/>
    </row>
    <row r="253" spans="1:13" ht="28.5">
      <c r="A253" s="117"/>
      <c r="B253" s="123"/>
      <c r="C253" s="135">
        <f t="shared" si="14"/>
        <v>225</v>
      </c>
      <c r="D253" s="136">
        <v>3779</v>
      </c>
      <c r="E253" s="137" t="s">
        <v>19</v>
      </c>
      <c r="F253" s="137"/>
      <c r="G253" s="138" t="s">
        <v>216</v>
      </c>
      <c r="H253" s="136" t="s">
        <v>36</v>
      </c>
      <c r="I253" s="139">
        <v>1</v>
      </c>
      <c r="J253" s="140"/>
      <c r="K253" s="141">
        <f t="shared" si="15"/>
        <v>0</v>
      </c>
      <c r="L253" s="124"/>
      <c r="M253" s="117"/>
    </row>
    <row r="254" spans="1:13" ht="28.5">
      <c r="A254" s="117"/>
      <c r="B254" s="123"/>
      <c r="C254" s="135">
        <f t="shared" si="14"/>
        <v>226</v>
      </c>
      <c r="D254" s="136">
        <v>3716</v>
      </c>
      <c r="E254" s="137" t="s">
        <v>19</v>
      </c>
      <c r="F254" s="137"/>
      <c r="G254" s="138" t="s">
        <v>217</v>
      </c>
      <c r="H254" s="136" t="s">
        <v>36</v>
      </c>
      <c r="I254" s="139">
        <v>1</v>
      </c>
      <c r="J254" s="140"/>
      <c r="K254" s="141">
        <f t="shared" si="15"/>
        <v>0</v>
      </c>
      <c r="L254" s="124"/>
      <c r="M254" s="117"/>
    </row>
    <row r="255" spans="1:13" ht="28.5">
      <c r="A255" s="117"/>
      <c r="B255" s="123"/>
      <c r="C255" s="135">
        <f t="shared" si="14"/>
        <v>227</v>
      </c>
      <c r="D255" s="136">
        <v>3047</v>
      </c>
      <c r="E255" s="137" t="s">
        <v>19</v>
      </c>
      <c r="F255" s="137"/>
      <c r="G255" s="138" t="s">
        <v>239</v>
      </c>
      <c r="H255" s="136" t="s">
        <v>32</v>
      </c>
      <c r="I255" s="139">
        <v>1</v>
      </c>
      <c r="J255" s="140"/>
      <c r="K255" s="141">
        <f t="shared" si="15"/>
        <v>0</v>
      </c>
      <c r="L255" s="124"/>
      <c r="M255" s="117"/>
    </row>
    <row r="256" spans="1:13" ht="28.5">
      <c r="A256" s="117"/>
      <c r="B256" s="123"/>
      <c r="C256" s="135">
        <f t="shared" si="14"/>
        <v>228</v>
      </c>
      <c r="D256" s="136">
        <v>3436</v>
      </c>
      <c r="E256" s="137" t="s">
        <v>19</v>
      </c>
      <c r="F256" s="137"/>
      <c r="G256" s="138" t="s">
        <v>219</v>
      </c>
      <c r="H256" s="136" t="s">
        <v>25</v>
      </c>
      <c r="I256" s="139">
        <v>1</v>
      </c>
      <c r="J256" s="140"/>
      <c r="K256" s="141">
        <f t="shared" si="15"/>
        <v>0</v>
      </c>
      <c r="L256" s="124"/>
      <c r="M256" s="117"/>
    </row>
    <row r="257" spans="1:13" ht="28.5">
      <c r="A257" s="117"/>
      <c r="B257" s="123"/>
      <c r="C257" s="135">
        <f t="shared" si="14"/>
        <v>229</v>
      </c>
      <c r="D257" s="136">
        <v>3046</v>
      </c>
      <c r="E257" s="137" t="s">
        <v>19</v>
      </c>
      <c r="F257" s="137"/>
      <c r="G257" s="138" t="s">
        <v>223</v>
      </c>
      <c r="H257" s="136" t="s">
        <v>32</v>
      </c>
      <c r="I257" s="139">
        <v>1</v>
      </c>
      <c r="J257" s="140"/>
      <c r="K257" s="141">
        <f t="shared" si="15"/>
        <v>0</v>
      </c>
      <c r="L257" s="124"/>
      <c r="M257" s="117"/>
    </row>
    <row r="258" spans="1:13" ht="28.5">
      <c r="A258" s="117"/>
      <c r="B258" s="123"/>
      <c r="C258" s="135">
        <f t="shared" si="14"/>
        <v>230</v>
      </c>
      <c r="D258" s="136">
        <v>3050</v>
      </c>
      <c r="E258" s="137" t="s">
        <v>19</v>
      </c>
      <c r="F258" s="137"/>
      <c r="G258" s="138" t="s">
        <v>221</v>
      </c>
      <c r="H258" s="136" t="s">
        <v>25</v>
      </c>
      <c r="I258" s="139">
        <v>1</v>
      </c>
      <c r="J258" s="140"/>
      <c r="K258" s="141">
        <f t="shared" si="15"/>
        <v>0</v>
      </c>
      <c r="L258" s="124"/>
      <c r="M258" s="117"/>
    </row>
    <row r="259" spans="1:13" ht="28.5">
      <c r="A259" s="117"/>
      <c r="B259" s="123"/>
      <c r="C259" s="135">
        <f t="shared" si="14"/>
        <v>231</v>
      </c>
      <c r="D259" s="136">
        <v>3045</v>
      </c>
      <c r="E259" s="137" t="s">
        <v>19</v>
      </c>
      <c r="F259" s="137"/>
      <c r="G259" s="138" t="s">
        <v>224</v>
      </c>
      <c r="H259" s="136" t="s">
        <v>32</v>
      </c>
      <c r="I259" s="139">
        <v>1</v>
      </c>
      <c r="J259" s="140"/>
      <c r="K259" s="141">
        <f t="shared" si="15"/>
        <v>0</v>
      </c>
      <c r="L259" s="124"/>
      <c r="M259" s="117"/>
    </row>
    <row r="260" spans="1:13" ht="28.5">
      <c r="A260" s="117"/>
      <c r="B260" s="123"/>
      <c r="C260" s="135">
        <f t="shared" si="14"/>
        <v>232</v>
      </c>
      <c r="D260" s="136">
        <v>3024</v>
      </c>
      <c r="E260" s="137" t="s">
        <v>19</v>
      </c>
      <c r="F260" s="137"/>
      <c r="G260" s="138" t="s">
        <v>168</v>
      </c>
      <c r="H260" s="136" t="s">
        <v>25</v>
      </c>
      <c r="I260" s="139">
        <v>1</v>
      </c>
      <c r="J260" s="140"/>
      <c r="K260" s="141">
        <f t="shared" si="15"/>
        <v>0</v>
      </c>
      <c r="L260" s="124"/>
      <c r="M260" s="117"/>
    </row>
    <row r="261" spans="1:13" ht="42.75">
      <c r="A261" s="117"/>
      <c r="B261" s="123"/>
      <c r="C261" s="135">
        <f t="shared" si="14"/>
        <v>233</v>
      </c>
      <c r="D261" s="136">
        <v>3017</v>
      </c>
      <c r="E261" s="137" t="s">
        <v>19</v>
      </c>
      <c r="F261" s="137"/>
      <c r="G261" s="138" t="s">
        <v>26</v>
      </c>
      <c r="H261" s="136" t="s">
        <v>25</v>
      </c>
      <c r="I261" s="139">
        <v>1</v>
      </c>
      <c r="J261" s="140"/>
      <c r="K261" s="141">
        <f t="shared" si="15"/>
        <v>0</v>
      </c>
      <c r="L261" s="124"/>
      <c r="M261" s="117"/>
    </row>
    <row r="262" spans="1:13" ht="15.75">
      <c r="A262" s="117"/>
      <c r="B262" s="123"/>
      <c r="C262" s="135">
        <f t="shared" si="14"/>
        <v>234</v>
      </c>
      <c r="D262" s="136">
        <v>3009</v>
      </c>
      <c r="E262" s="137" t="s">
        <v>19</v>
      </c>
      <c r="F262" s="137"/>
      <c r="G262" s="138" t="s">
        <v>226</v>
      </c>
      <c r="H262" s="136" t="s">
        <v>25</v>
      </c>
      <c r="I262" s="139">
        <v>1</v>
      </c>
      <c r="J262" s="140"/>
      <c r="K262" s="141">
        <f t="shared" si="15"/>
        <v>0</v>
      </c>
      <c r="L262" s="124"/>
      <c r="M262" s="117"/>
    </row>
    <row r="263" spans="1:13" ht="16.5" thickBot="1">
      <c r="A263" s="117"/>
      <c r="B263" s="123"/>
      <c r="C263" s="142" t="s">
        <v>22</v>
      </c>
      <c r="D263" s="156"/>
      <c r="E263" s="157"/>
      <c r="F263" s="157"/>
      <c r="G263" s="158"/>
      <c r="H263" s="156"/>
      <c r="I263" s="146"/>
      <c r="J263" s="159"/>
      <c r="K263" s="160">
        <f>SUM(K219:K262)</f>
        <v>0</v>
      </c>
      <c r="L263" s="124"/>
      <c r="M263" s="117"/>
    </row>
    <row r="264" spans="1:13" ht="16.5" thickBot="1">
      <c r="A264" s="117"/>
      <c r="B264" s="123"/>
      <c r="C264" s="132" t="s">
        <v>240</v>
      </c>
      <c r="D264" s="133"/>
      <c r="E264" s="149"/>
      <c r="F264" s="149"/>
      <c r="G264" s="133"/>
      <c r="H264" s="133"/>
      <c r="I264" s="133"/>
      <c r="J264" s="133"/>
      <c r="K264" s="134"/>
      <c r="L264" s="124"/>
      <c r="M264" s="117"/>
    </row>
    <row r="265" spans="1:13" ht="15.75">
      <c r="A265" s="117"/>
      <c r="B265" s="123"/>
      <c r="C265" s="135">
        <f>C262+1</f>
        <v>235</v>
      </c>
      <c r="D265" s="136">
        <v>4328</v>
      </c>
      <c r="E265" s="137" t="s">
        <v>19</v>
      </c>
      <c r="F265" s="137"/>
      <c r="G265" s="138" t="s">
        <v>241</v>
      </c>
      <c r="H265" s="136" t="s">
        <v>36</v>
      </c>
      <c r="I265" s="139">
        <v>1</v>
      </c>
      <c r="J265" s="140"/>
      <c r="K265" s="141">
        <f t="shared" ref="K265:K270" si="16">ROUND(I265*J265,0)</f>
        <v>0</v>
      </c>
      <c r="L265" s="124"/>
      <c r="M265" s="117"/>
    </row>
    <row r="266" spans="1:13" ht="15.75">
      <c r="A266" s="117"/>
      <c r="B266" s="123"/>
      <c r="C266" s="135">
        <f>C265+1</f>
        <v>236</v>
      </c>
      <c r="D266" s="136">
        <v>4326</v>
      </c>
      <c r="E266" s="137" t="s">
        <v>19</v>
      </c>
      <c r="F266" s="137"/>
      <c r="G266" s="138" t="s">
        <v>242</v>
      </c>
      <c r="H266" s="136" t="s">
        <v>36</v>
      </c>
      <c r="I266" s="139">
        <v>1</v>
      </c>
      <c r="J266" s="140"/>
      <c r="K266" s="141">
        <f t="shared" si="16"/>
        <v>0</v>
      </c>
      <c r="L266" s="124"/>
      <c r="M266" s="117"/>
    </row>
    <row r="267" spans="1:13" ht="57">
      <c r="A267" s="117"/>
      <c r="B267" s="123"/>
      <c r="C267" s="135">
        <f>C266+1</f>
        <v>237</v>
      </c>
      <c r="D267" s="136">
        <v>9032</v>
      </c>
      <c r="E267" s="137" t="s">
        <v>19</v>
      </c>
      <c r="F267" s="137"/>
      <c r="G267" s="138" t="s">
        <v>243</v>
      </c>
      <c r="H267" s="136" t="s">
        <v>36</v>
      </c>
      <c r="I267" s="139">
        <v>1</v>
      </c>
      <c r="J267" s="140"/>
      <c r="K267" s="141">
        <f t="shared" si="16"/>
        <v>0</v>
      </c>
      <c r="L267" s="124"/>
      <c r="M267" s="117"/>
    </row>
    <row r="268" spans="1:13" ht="28.5">
      <c r="A268" s="117"/>
      <c r="B268" s="123"/>
      <c r="C268" s="135">
        <f>C267+1</f>
        <v>238</v>
      </c>
      <c r="D268" s="136">
        <v>3411</v>
      </c>
      <c r="E268" s="137" t="s">
        <v>19</v>
      </c>
      <c r="F268" s="137"/>
      <c r="G268" s="138" t="s">
        <v>244</v>
      </c>
      <c r="H268" s="136" t="s">
        <v>36</v>
      </c>
      <c r="I268" s="139">
        <v>1</v>
      </c>
      <c r="J268" s="140"/>
      <c r="K268" s="141">
        <f t="shared" si="16"/>
        <v>0</v>
      </c>
      <c r="L268" s="124"/>
      <c r="M268" s="117"/>
    </row>
    <row r="269" spans="1:13" ht="15.75">
      <c r="A269" s="117"/>
      <c r="B269" s="123"/>
      <c r="C269" s="135">
        <f>C268+1</f>
        <v>239</v>
      </c>
      <c r="D269" s="136">
        <v>7653</v>
      </c>
      <c r="E269" s="137" t="s">
        <v>19</v>
      </c>
      <c r="F269" s="137"/>
      <c r="G269" s="138" t="s">
        <v>245</v>
      </c>
      <c r="H269" s="136" t="s">
        <v>36</v>
      </c>
      <c r="I269" s="139">
        <v>1</v>
      </c>
      <c r="J269" s="140"/>
      <c r="K269" s="141">
        <f t="shared" si="16"/>
        <v>0</v>
      </c>
      <c r="L269" s="124"/>
      <c r="M269" s="117"/>
    </row>
    <row r="270" spans="1:13" ht="42.75">
      <c r="A270" s="117"/>
      <c r="B270" s="123"/>
      <c r="C270" s="135">
        <f>C269+1</f>
        <v>240</v>
      </c>
      <c r="D270" s="136">
        <v>4133</v>
      </c>
      <c r="E270" s="137" t="s">
        <v>19</v>
      </c>
      <c r="F270" s="137"/>
      <c r="G270" s="138" t="s">
        <v>246</v>
      </c>
      <c r="H270" s="136" t="s">
        <v>36</v>
      </c>
      <c r="I270" s="139">
        <v>1</v>
      </c>
      <c r="J270" s="140"/>
      <c r="K270" s="141">
        <f t="shared" si="16"/>
        <v>0</v>
      </c>
      <c r="L270" s="124"/>
      <c r="M270" s="117"/>
    </row>
    <row r="271" spans="1:13" ht="16.5" thickBot="1">
      <c r="A271" s="117"/>
      <c r="B271" s="123"/>
      <c r="C271" s="142" t="s">
        <v>22</v>
      </c>
      <c r="D271" s="156"/>
      <c r="E271" s="157"/>
      <c r="F271" s="157"/>
      <c r="G271" s="158"/>
      <c r="H271" s="156"/>
      <c r="I271" s="146"/>
      <c r="J271" s="159"/>
      <c r="K271" s="160">
        <f>SUM(K265:K270)</f>
        <v>0</v>
      </c>
      <c r="L271" s="124"/>
      <c r="M271" s="117"/>
    </row>
    <row r="272" spans="1:13" ht="16.5" thickBot="1">
      <c r="A272" s="117"/>
      <c r="B272" s="123"/>
      <c r="C272" s="132" t="s">
        <v>247</v>
      </c>
      <c r="D272" s="133"/>
      <c r="E272" s="149"/>
      <c r="F272" s="149"/>
      <c r="G272" s="133"/>
      <c r="H272" s="133"/>
      <c r="I272" s="133"/>
      <c r="J272" s="133"/>
      <c r="K272" s="134"/>
      <c r="L272" s="124"/>
      <c r="M272" s="117"/>
    </row>
    <row r="273" spans="1:13" ht="28.5">
      <c r="A273" s="117"/>
      <c r="B273" s="123"/>
      <c r="C273" s="135">
        <f>C270+1</f>
        <v>241</v>
      </c>
      <c r="D273" s="136">
        <v>7503</v>
      </c>
      <c r="E273" s="137" t="s">
        <v>19</v>
      </c>
      <c r="F273" s="137"/>
      <c r="G273" s="138" t="s">
        <v>248</v>
      </c>
      <c r="H273" s="136" t="s">
        <v>36</v>
      </c>
      <c r="I273" s="139">
        <v>1</v>
      </c>
      <c r="J273" s="140"/>
      <c r="K273" s="141">
        <f>ROUND(I273*J273,0)</f>
        <v>0</v>
      </c>
      <c r="L273" s="124"/>
      <c r="M273" s="117"/>
    </row>
    <row r="274" spans="1:13" ht="28.5">
      <c r="A274" s="117"/>
      <c r="B274" s="123"/>
      <c r="C274" s="135">
        <f t="shared" ref="C274:C287" si="17">C273+1</f>
        <v>242</v>
      </c>
      <c r="D274" s="136">
        <v>6032</v>
      </c>
      <c r="E274" s="137" t="s">
        <v>19</v>
      </c>
      <c r="F274" s="137"/>
      <c r="G274" s="138" t="s">
        <v>249</v>
      </c>
      <c r="H274" s="136" t="s">
        <v>36</v>
      </c>
      <c r="I274" s="139">
        <v>1</v>
      </c>
      <c r="J274" s="140"/>
      <c r="K274" s="141">
        <f>ROUND(I274*J274,0)</f>
        <v>0</v>
      </c>
      <c r="L274" s="124"/>
      <c r="M274" s="117"/>
    </row>
    <row r="275" spans="1:13" ht="28.5">
      <c r="A275" s="117"/>
      <c r="B275" s="123"/>
      <c r="C275" s="135">
        <f t="shared" si="17"/>
        <v>243</v>
      </c>
      <c r="D275" s="136">
        <v>5862</v>
      </c>
      <c r="E275" s="137" t="s">
        <v>19</v>
      </c>
      <c r="F275" s="137"/>
      <c r="G275" s="138" t="s">
        <v>250</v>
      </c>
      <c r="H275" s="136" t="s">
        <v>32</v>
      </c>
      <c r="I275" s="139">
        <v>1</v>
      </c>
      <c r="J275" s="140"/>
      <c r="K275" s="141">
        <f t="shared" ref="K275:K287" si="18">ROUND(I275*J275,0)</f>
        <v>0</v>
      </c>
      <c r="L275" s="124"/>
      <c r="M275" s="117"/>
    </row>
    <row r="276" spans="1:13" ht="28.5">
      <c r="A276" s="117"/>
      <c r="B276" s="123"/>
      <c r="C276" s="135">
        <f t="shared" si="17"/>
        <v>244</v>
      </c>
      <c r="D276" s="136">
        <v>5860</v>
      </c>
      <c r="E276" s="137" t="s">
        <v>19</v>
      </c>
      <c r="F276" s="137"/>
      <c r="G276" s="138" t="s">
        <v>251</v>
      </c>
      <c r="H276" s="136" t="s">
        <v>21</v>
      </c>
      <c r="I276" s="139">
        <v>1</v>
      </c>
      <c r="J276" s="140"/>
      <c r="K276" s="141">
        <f t="shared" si="18"/>
        <v>0</v>
      </c>
      <c r="L276" s="124"/>
      <c r="M276" s="117"/>
    </row>
    <row r="277" spans="1:13" ht="42.75">
      <c r="A277" s="117"/>
      <c r="B277" s="123"/>
      <c r="C277" s="135">
        <f t="shared" si="17"/>
        <v>245</v>
      </c>
      <c r="D277" s="136">
        <v>4245</v>
      </c>
      <c r="E277" s="137" t="s">
        <v>19</v>
      </c>
      <c r="F277" s="137"/>
      <c r="G277" s="138" t="s">
        <v>252</v>
      </c>
      <c r="H277" s="136" t="s">
        <v>36</v>
      </c>
      <c r="I277" s="139">
        <v>1</v>
      </c>
      <c r="J277" s="140"/>
      <c r="K277" s="141">
        <f t="shared" si="18"/>
        <v>0</v>
      </c>
      <c r="L277" s="124"/>
      <c r="M277" s="117"/>
    </row>
    <row r="278" spans="1:13" ht="15.75">
      <c r="A278" s="117"/>
      <c r="B278" s="123"/>
      <c r="C278" s="135">
        <f t="shared" si="17"/>
        <v>246</v>
      </c>
      <c r="D278" s="136">
        <v>7881</v>
      </c>
      <c r="E278" s="137" t="s">
        <v>19</v>
      </c>
      <c r="F278" s="137"/>
      <c r="G278" s="138" t="s">
        <v>253</v>
      </c>
      <c r="H278" s="136" t="s">
        <v>36</v>
      </c>
      <c r="I278" s="139">
        <v>1</v>
      </c>
      <c r="J278" s="140"/>
      <c r="K278" s="141">
        <f t="shared" si="18"/>
        <v>0</v>
      </c>
      <c r="L278" s="124"/>
      <c r="M278" s="117"/>
    </row>
    <row r="279" spans="1:13" ht="28.5">
      <c r="A279" s="117"/>
      <c r="B279" s="123"/>
      <c r="C279" s="135">
        <f t="shared" si="17"/>
        <v>247</v>
      </c>
      <c r="D279" s="136">
        <v>6856</v>
      </c>
      <c r="E279" s="137" t="s">
        <v>19</v>
      </c>
      <c r="F279" s="137"/>
      <c r="G279" s="138" t="s">
        <v>254</v>
      </c>
      <c r="H279" s="136" t="s">
        <v>36</v>
      </c>
      <c r="I279" s="139">
        <v>1</v>
      </c>
      <c r="J279" s="140"/>
      <c r="K279" s="141">
        <f t="shared" si="18"/>
        <v>0</v>
      </c>
      <c r="L279" s="124"/>
      <c r="M279" s="117"/>
    </row>
    <row r="280" spans="1:13" ht="28.5">
      <c r="A280" s="117"/>
      <c r="B280" s="123"/>
      <c r="C280" s="135">
        <f t="shared" si="17"/>
        <v>248</v>
      </c>
      <c r="D280" s="136">
        <v>6034</v>
      </c>
      <c r="E280" s="137" t="s">
        <v>19</v>
      </c>
      <c r="F280" s="137"/>
      <c r="G280" s="138" t="s">
        <v>255</v>
      </c>
      <c r="H280" s="136" t="s">
        <v>36</v>
      </c>
      <c r="I280" s="139">
        <v>1</v>
      </c>
      <c r="J280" s="140"/>
      <c r="K280" s="141">
        <f t="shared" si="18"/>
        <v>0</v>
      </c>
      <c r="L280" s="124"/>
      <c r="M280" s="117"/>
    </row>
    <row r="281" spans="1:13" ht="57">
      <c r="A281" s="117"/>
      <c r="B281" s="123"/>
      <c r="C281" s="135">
        <f t="shared" si="17"/>
        <v>249</v>
      </c>
      <c r="D281" s="136">
        <v>5730</v>
      </c>
      <c r="E281" s="137" t="s">
        <v>19</v>
      </c>
      <c r="F281" s="137"/>
      <c r="G281" s="138" t="s">
        <v>256</v>
      </c>
      <c r="H281" s="136" t="s">
        <v>32</v>
      </c>
      <c r="I281" s="139">
        <v>1</v>
      </c>
      <c r="J281" s="140"/>
      <c r="K281" s="141">
        <f t="shared" si="18"/>
        <v>0</v>
      </c>
      <c r="L281" s="124"/>
      <c r="M281" s="117"/>
    </row>
    <row r="282" spans="1:13" ht="15.75">
      <c r="A282" s="117"/>
      <c r="B282" s="123"/>
      <c r="C282" s="135">
        <f t="shared" si="17"/>
        <v>250</v>
      </c>
      <c r="D282" s="136">
        <v>5241</v>
      </c>
      <c r="E282" s="137" t="s">
        <v>19</v>
      </c>
      <c r="F282" s="137"/>
      <c r="G282" s="138" t="s">
        <v>257</v>
      </c>
      <c r="H282" s="136" t="s">
        <v>36</v>
      </c>
      <c r="I282" s="139">
        <v>1</v>
      </c>
      <c r="J282" s="140"/>
      <c r="K282" s="141">
        <f t="shared" si="18"/>
        <v>0</v>
      </c>
      <c r="L282" s="124"/>
      <c r="M282" s="117"/>
    </row>
    <row r="283" spans="1:13" ht="42.75">
      <c r="A283" s="117"/>
      <c r="B283" s="123"/>
      <c r="C283" s="135">
        <f t="shared" si="17"/>
        <v>251</v>
      </c>
      <c r="D283" s="136">
        <v>4246</v>
      </c>
      <c r="E283" s="137" t="s">
        <v>19</v>
      </c>
      <c r="F283" s="137"/>
      <c r="G283" s="138" t="s">
        <v>258</v>
      </c>
      <c r="H283" s="136" t="s">
        <v>36</v>
      </c>
      <c r="I283" s="139">
        <v>1</v>
      </c>
      <c r="J283" s="140"/>
      <c r="K283" s="141">
        <f t="shared" si="18"/>
        <v>0</v>
      </c>
      <c r="L283" s="124"/>
      <c r="M283" s="117"/>
    </row>
    <row r="284" spans="1:13" ht="15.75">
      <c r="A284" s="117"/>
      <c r="B284" s="123"/>
      <c r="C284" s="135">
        <f t="shared" si="17"/>
        <v>252</v>
      </c>
      <c r="D284" s="136">
        <v>8156</v>
      </c>
      <c r="E284" s="137" t="s">
        <v>19</v>
      </c>
      <c r="F284" s="137"/>
      <c r="G284" s="138" t="s">
        <v>259</v>
      </c>
      <c r="H284" s="136" t="s">
        <v>36</v>
      </c>
      <c r="I284" s="139">
        <v>1</v>
      </c>
      <c r="J284" s="140"/>
      <c r="K284" s="141">
        <f t="shared" si="18"/>
        <v>0</v>
      </c>
      <c r="L284" s="124"/>
      <c r="M284" s="117"/>
    </row>
    <row r="285" spans="1:13" ht="28.5">
      <c r="A285" s="117"/>
      <c r="B285" s="123"/>
      <c r="C285" s="135">
        <f t="shared" si="17"/>
        <v>253</v>
      </c>
      <c r="D285" s="136">
        <v>3872</v>
      </c>
      <c r="E285" s="137" t="s">
        <v>19</v>
      </c>
      <c r="F285" s="137"/>
      <c r="G285" s="138" t="s">
        <v>260</v>
      </c>
      <c r="H285" s="136" t="s">
        <v>32</v>
      </c>
      <c r="I285" s="139">
        <v>1</v>
      </c>
      <c r="J285" s="140"/>
      <c r="K285" s="141">
        <f t="shared" si="18"/>
        <v>0</v>
      </c>
      <c r="L285" s="124"/>
      <c r="M285" s="117"/>
    </row>
    <row r="286" spans="1:13" ht="28.5">
      <c r="A286" s="117"/>
      <c r="B286" s="123"/>
      <c r="C286" s="135">
        <f t="shared" si="17"/>
        <v>254</v>
      </c>
      <c r="D286" s="136">
        <v>7497</v>
      </c>
      <c r="E286" s="137" t="s">
        <v>19</v>
      </c>
      <c r="F286" s="137"/>
      <c r="G286" s="138" t="s">
        <v>229</v>
      </c>
      <c r="H286" s="136" t="s">
        <v>36</v>
      </c>
      <c r="I286" s="139">
        <v>1</v>
      </c>
      <c r="J286" s="140"/>
      <c r="K286" s="141">
        <f t="shared" si="18"/>
        <v>0</v>
      </c>
      <c r="L286" s="124"/>
      <c r="M286" s="117"/>
    </row>
    <row r="287" spans="1:13" ht="42.75">
      <c r="A287" s="117"/>
      <c r="B287" s="123"/>
      <c r="C287" s="135">
        <f t="shared" si="17"/>
        <v>255</v>
      </c>
      <c r="D287" s="136">
        <v>4833</v>
      </c>
      <c r="E287" s="137" t="s">
        <v>19</v>
      </c>
      <c r="F287" s="137"/>
      <c r="G287" s="138" t="s">
        <v>230</v>
      </c>
      <c r="H287" s="136" t="s">
        <v>36</v>
      </c>
      <c r="I287" s="139">
        <v>1</v>
      </c>
      <c r="J287" s="140"/>
      <c r="K287" s="141">
        <f t="shared" si="18"/>
        <v>0</v>
      </c>
      <c r="L287" s="124"/>
      <c r="M287" s="117"/>
    </row>
    <row r="288" spans="1:13" ht="16.5" thickBot="1">
      <c r="A288" s="117"/>
      <c r="B288" s="123"/>
      <c r="C288" s="142" t="s">
        <v>22</v>
      </c>
      <c r="D288" s="156"/>
      <c r="E288" s="157"/>
      <c r="F288" s="157"/>
      <c r="G288" s="158"/>
      <c r="H288" s="156"/>
      <c r="I288" s="146"/>
      <c r="J288" s="159"/>
      <c r="K288" s="160">
        <f>SUM(K273:K287)</f>
        <v>0</v>
      </c>
      <c r="L288" s="124"/>
      <c r="M288" s="117"/>
    </row>
    <row r="289" spans="1:13" ht="16.5" thickBot="1">
      <c r="A289" s="117"/>
      <c r="B289" s="123"/>
      <c r="C289" s="132" t="s">
        <v>261</v>
      </c>
      <c r="D289" s="133"/>
      <c r="E289" s="149"/>
      <c r="F289" s="149"/>
      <c r="G289" s="133"/>
      <c r="H289" s="133"/>
      <c r="I289" s="133"/>
      <c r="J289" s="133"/>
      <c r="K289" s="134"/>
      <c r="L289" s="124"/>
      <c r="M289" s="117"/>
    </row>
    <row r="290" spans="1:13" ht="42.75">
      <c r="A290" s="117"/>
      <c r="B290" s="123"/>
      <c r="C290" s="135">
        <f>C287+1</f>
        <v>256</v>
      </c>
      <c r="D290" s="136">
        <v>5422</v>
      </c>
      <c r="E290" s="137" t="s">
        <v>19</v>
      </c>
      <c r="F290" s="137"/>
      <c r="G290" s="138" t="s">
        <v>262</v>
      </c>
      <c r="H290" s="136" t="s">
        <v>25</v>
      </c>
      <c r="I290" s="139">
        <v>1</v>
      </c>
      <c r="J290" s="140"/>
      <c r="K290" s="141">
        <f>ROUND(I290*J290,0)</f>
        <v>0</v>
      </c>
      <c r="L290" s="124"/>
      <c r="M290" s="117"/>
    </row>
    <row r="291" spans="1:13" ht="71.25">
      <c r="A291" s="117"/>
      <c r="B291" s="123"/>
      <c r="C291" s="135">
        <f>C290+1</f>
        <v>257</v>
      </c>
      <c r="D291" s="136">
        <v>3708</v>
      </c>
      <c r="E291" s="137" t="s">
        <v>19</v>
      </c>
      <c r="F291" s="137"/>
      <c r="G291" s="138" t="s">
        <v>92</v>
      </c>
      <c r="H291" s="136" t="s">
        <v>86</v>
      </c>
      <c r="I291" s="139">
        <v>1</v>
      </c>
      <c r="J291" s="140"/>
      <c r="K291" s="141">
        <f>ROUND(I291*J291,0)</f>
        <v>0</v>
      </c>
      <c r="L291" s="124"/>
      <c r="M291" s="117"/>
    </row>
    <row r="292" spans="1:13" ht="16.5" thickBot="1">
      <c r="A292" s="117"/>
      <c r="B292" s="123"/>
      <c r="C292" s="142" t="s">
        <v>22</v>
      </c>
      <c r="D292" s="156"/>
      <c r="E292" s="157"/>
      <c r="F292" s="157"/>
      <c r="G292" s="158"/>
      <c r="H292" s="156"/>
      <c r="I292" s="146"/>
      <c r="J292" s="159"/>
      <c r="K292" s="160">
        <f>SUM(K290:K291)</f>
        <v>0</v>
      </c>
      <c r="L292" s="124"/>
      <c r="M292" s="117"/>
    </row>
    <row r="293" spans="1:13" ht="16.5" thickBot="1">
      <c r="A293" s="161"/>
      <c r="B293" s="162"/>
      <c r="C293" s="224" t="s">
        <v>263</v>
      </c>
      <c r="D293" s="225"/>
      <c r="E293" s="225"/>
      <c r="F293" s="225"/>
      <c r="G293" s="225"/>
      <c r="H293" s="225"/>
      <c r="I293" s="225"/>
      <c r="J293" s="226"/>
      <c r="K293" s="163">
        <f>K14+K32+K59+K140+K169+K217+K263+K271+K288+K292</f>
        <v>0</v>
      </c>
      <c r="L293" s="164"/>
      <c r="M293" s="161"/>
    </row>
    <row r="294" spans="1:13" ht="16.5" thickBot="1">
      <c r="A294" s="161"/>
      <c r="B294" s="162"/>
      <c r="C294" s="165"/>
      <c r="D294" s="165"/>
      <c r="E294" s="165"/>
      <c r="F294" s="165"/>
      <c r="G294" s="165"/>
      <c r="H294" s="165"/>
      <c r="I294" s="165"/>
      <c r="J294" s="165"/>
      <c r="K294" s="166"/>
      <c r="L294" s="164"/>
      <c r="M294" s="161"/>
    </row>
    <row r="295" spans="1:13" ht="15.75">
      <c r="A295" s="161"/>
      <c r="B295" s="162"/>
      <c r="C295" s="167"/>
      <c r="D295" s="168"/>
      <c r="E295" s="167"/>
      <c r="F295" s="167"/>
      <c r="G295" s="227" t="s">
        <v>264</v>
      </c>
      <c r="H295" s="228"/>
      <c r="I295" s="228"/>
      <c r="J295" s="229"/>
      <c r="K295" s="169">
        <f>K293</f>
        <v>0</v>
      </c>
      <c r="L295" s="164"/>
      <c r="M295" s="161"/>
    </row>
    <row r="296" spans="1:13" ht="15.75">
      <c r="A296" s="161"/>
      <c r="B296" s="162"/>
      <c r="C296" s="167"/>
      <c r="D296" s="168"/>
      <c r="E296" s="167"/>
      <c r="F296" s="167"/>
      <c r="G296" s="230"/>
      <c r="H296" s="231"/>
      <c r="I296" s="231"/>
      <c r="J296" s="232"/>
      <c r="K296" s="170"/>
      <c r="L296" s="164"/>
      <c r="M296" s="161"/>
    </row>
    <row r="297" spans="1:13" ht="15.75">
      <c r="A297" s="161"/>
      <c r="B297" s="162"/>
      <c r="C297" s="167"/>
      <c r="D297" s="171"/>
      <c r="E297" s="171"/>
      <c r="F297" s="171"/>
      <c r="G297" s="235" t="s">
        <v>265</v>
      </c>
      <c r="H297" s="236"/>
      <c r="I297" s="172" t="s">
        <v>266</v>
      </c>
      <c r="J297" s="173">
        <v>1</v>
      </c>
      <c r="K297" s="170">
        <v>222418405</v>
      </c>
      <c r="L297" s="164"/>
      <c r="M297" s="201" t="s">
        <v>267</v>
      </c>
    </row>
    <row r="298" spans="1:13" ht="15.75">
      <c r="A298" s="161"/>
      <c r="B298" s="162"/>
      <c r="C298" s="167"/>
      <c r="D298" s="171"/>
      <c r="E298" s="171"/>
      <c r="F298" s="171"/>
      <c r="G298" s="235" t="s">
        <v>268</v>
      </c>
      <c r="H298" s="236"/>
      <c r="I298" s="172" t="s">
        <v>266</v>
      </c>
      <c r="J298" s="173">
        <v>1</v>
      </c>
      <c r="K298" s="170">
        <v>138802452</v>
      </c>
      <c r="L298" s="164"/>
      <c r="M298" s="201" t="s">
        <v>267</v>
      </c>
    </row>
    <row r="299" spans="1:13" ht="15.75">
      <c r="A299" s="161"/>
      <c r="B299" s="162"/>
      <c r="C299" s="167"/>
      <c r="D299" s="168"/>
      <c r="E299" s="167"/>
      <c r="F299" s="167"/>
      <c r="G299" s="235" t="s">
        <v>269</v>
      </c>
      <c r="H299" s="236"/>
      <c r="I299" s="172" t="s">
        <v>266</v>
      </c>
      <c r="J299" s="173">
        <v>1</v>
      </c>
      <c r="K299" s="170">
        <v>166780825</v>
      </c>
      <c r="L299" s="164"/>
      <c r="M299" s="201" t="s">
        <v>267</v>
      </c>
    </row>
    <row r="300" spans="1:13" ht="15.75">
      <c r="A300" s="161"/>
      <c r="B300" s="162"/>
      <c r="C300" s="167"/>
      <c r="D300" s="168"/>
      <c r="E300" s="167"/>
      <c r="F300" s="167"/>
      <c r="G300" s="217"/>
      <c r="H300" s="218"/>
      <c r="I300" s="218"/>
      <c r="J300" s="219"/>
      <c r="K300" s="170"/>
      <c r="L300" s="164"/>
      <c r="M300" s="161"/>
    </row>
    <row r="301" spans="1:13" ht="15.75">
      <c r="A301" s="161"/>
      <c r="B301" s="162"/>
      <c r="C301" s="167"/>
      <c r="D301" s="168"/>
      <c r="E301" s="167"/>
      <c r="F301" s="167"/>
      <c r="G301" s="214" t="s">
        <v>270</v>
      </c>
      <c r="H301" s="215"/>
      <c r="I301" s="215"/>
      <c r="J301" s="216"/>
      <c r="K301" s="170">
        <v>213729333</v>
      </c>
      <c r="L301" s="164"/>
      <c r="M301" s="201" t="s">
        <v>267</v>
      </c>
    </row>
    <row r="302" spans="1:13" ht="16.5" thickBot="1">
      <c r="A302" s="161"/>
      <c r="B302" s="162"/>
      <c r="C302" s="167"/>
      <c r="D302" s="168"/>
      <c r="E302" s="167"/>
      <c r="F302" s="174"/>
      <c r="G302" s="217"/>
      <c r="H302" s="218"/>
      <c r="I302" s="218"/>
      <c r="J302" s="219"/>
      <c r="K302" s="175"/>
      <c r="L302" s="164"/>
      <c r="M302" s="161"/>
    </row>
    <row r="303" spans="1:13" ht="16.5" thickBot="1">
      <c r="A303" s="161"/>
      <c r="B303" s="162"/>
      <c r="C303" s="167"/>
      <c r="D303" s="168"/>
      <c r="E303" s="167"/>
      <c r="F303" s="167"/>
      <c r="G303" s="176" t="s">
        <v>271</v>
      </c>
      <c r="H303" s="177"/>
      <c r="I303" s="178"/>
      <c r="J303" s="179"/>
      <c r="K303" s="163">
        <f>K295+K297+K298+K299+K301</f>
        <v>741731015</v>
      </c>
      <c r="L303" s="164"/>
      <c r="M303" s="161"/>
    </row>
    <row r="304" spans="1:13" ht="16.5" thickBot="1">
      <c r="A304" s="161"/>
      <c r="B304" s="162"/>
      <c r="C304" s="167"/>
      <c r="D304" s="168"/>
      <c r="E304" s="168"/>
      <c r="F304" s="168"/>
      <c r="G304" s="167"/>
      <c r="H304" s="167"/>
      <c r="I304" s="180"/>
      <c r="J304" s="181"/>
      <c r="K304" s="182"/>
      <c r="L304" s="164"/>
      <c r="M304" s="161"/>
    </row>
    <row r="305" spans="1:13" ht="15.75">
      <c r="A305" s="161"/>
      <c r="B305" s="162"/>
      <c r="C305" s="183"/>
      <c r="D305" s="220"/>
      <c r="E305" s="220"/>
      <c r="F305" s="220"/>
      <c r="G305" s="220"/>
      <c r="H305" s="220"/>
      <c r="I305" s="220"/>
      <c r="J305" s="220"/>
      <c r="K305" s="221"/>
      <c r="L305" s="184"/>
      <c r="M305" s="161"/>
    </row>
    <row r="306" spans="1:13" ht="36" customHeight="1">
      <c r="A306" s="161"/>
      <c r="B306" s="162"/>
      <c r="C306" s="204" t="s">
        <v>272</v>
      </c>
      <c r="D306" s="205"/>
      <c r="E306" s="205"/>
      <c r="F306" s="205"/>
      <c r="G306" s="206"/>
      <c r="H306" s="207" t="s">
        <v>273</v>
      </c>
      <c r="I306" s="208"/>
      <c r="J306" s="209"/>
      <c r="K306" s="185" t="s">
        <v>274</v>
      </c>
      <c r="L306" s="186"/>
      <c r="M306" s="161"/>
    </row>
    <row r="307" spans="1:13" ht="36" customHeight="1">
      <c r="A307" s="161"/>
      <c r="B307" s="162"/>
      <c r="C307" s="204" t="s">
        <v>275</v>
      </c>
      <c r="D307" s="205"/>
      <c r="E307" s="205"/>
      <c r="F307" s="205"/>
      <c r="G307" s="206"/>
      <c r="H307" s="210" t="s">
        <v>276</v>
      </c>
      <c r="I307" s="211"/>
      <c r="J307" s="187" t="s">
        <v>277</v>
      </c>
      <c r="K307" s="200"/>
      <c r="L307" s="186"/>
      <c r="M307" s="161"/>
    </row>
    <row r="308" spans="1:13" ht="36" customHeight="1">
      <c r="A308" s="161"/>
      <c r="B308" s="162"/>
      <c r="C308" s="204" t="s">
        <v>278</v>
      </c>
      <c r="D308" s="205"/>
      <c r="E308" s="205"/>
      <c r="F308" s="205"/>
      <c r="G308" s="206"/>
      <c r="H308" s="212" t="s">
        <v>279</v>
      </c>
      <c r="I308" s="213"/>
      <c r="J308" s="187" t="s">
        <v>280</v>
      </c>
      <c r="K308" s="200"/>
      <c r="L308" s="186"/>
      <c r="M308" s="161"/>
    </row>
    <row r="309" spans="1:13" ht="29.25" customHeight="1">
      <c r="A309" s="161"/>
      <c r="B309" s="162"/>
      <c r="C309" s="204" t="s">
        <v>281</v>
      </c>
      <c r="D309" s="205"/>
      <c r="E309" s="205"/>
      <c r="F309" s="205"/>
      <c r="G309" s="206"/>
      <c r="H309" s="207" t="s">
        <v>282</v>
      </c>
      <c r="I309" s="209"/>
      <c r="J309" s="187" t="s">
        <v>283</v>
      </c>
      <c r="K309" s="200"/>
      <c r="L309" s="164"/>
      <c r="M309" s="161"/>
    </row>
    <row r="310" spans="1:13" ht="29.25" customHeight="1">
      <c r="A310" s="117"/>
      <c r="B310" s="123"/>
      <c r="C310" s="189"/>
      <c r="D310" s="190"/>
      <c r="E310" s="190"/>
      <c r="F310" s="190"/>
      <c r="G310" s="191"/>
      <c r="H310" s="210" t="s">
        <v>284</v>
      </c>
      <c r="I310" s="211"/>
      <c r="J310" s="187" t="s">
        <v>285</v>
      </c>
      <c r="K310" s="188"/>
      <c r="L310" s="124"/>
      <c r="M310" s="117"/>
    </row>
    <row r="311" spans="1:13" ht="16.5" thickBot="1">
      <c r="A311" s="117"/>
      <c r="B311" s="123"/>
      <c r="C311" s="192"/>
      <c r="D311" s="193"/>
      <c r="E311" s="193"/>
      <c r="F311" s="193"/>
      <c r="G311" s="194"/>
      <c r="H311" s="202"/>
      <c r="I311" s="202"/>
      <c r="J311" s="202"/>
      <c r="K311" s="203"/>
      <c r="L311" s="124"/>
      <c r="M311" s="117"/>
    </row>
    <row r="312" spans="1:13" ht="16.5" thickBot="1">
      <c r="A312" s="117"/>
      <c r="B312" s="195"/>
      <c r="C312" s="196"/>
      <c r="D312" s="196"/>
      <c r="E312" s="197"/>
      <c r="F312" s="196"/>
      <c r="G312" s="198"/>
      <c r="H312" s="196"/>
      <c r="I312" s="196"/>
      <c r="J312" s="196"/>
      <c r="K312" s="196"/>
      <c r="L312" s="199"/>
      <c r="M312" s="117"/>
    </row>
    <row r="313" spans="1:13" ht="15.75" thickTop="1"/>
  </sheetData>
  <mergeCells count="34">
    <mergeCell ref="G298:H298"/>
    <mergeCell ref="G299:H299"/>
    <mergeCell ref="G300:J300"/>
    <mergeCell ref="C9:K9"/>
    <mergeCell ref="C2:F2"/>
    <mergeCell ref="C4:K4"/>
    <mergeCell ref="C5:K5"/>
    <mergeCell ref="C6:K7"/>
    <mergeCell ref="C8:K8"/>
    <mergeCell ref="G297:H297"/>
    <mergeCell ref="C10:C11"/>
    <mergeCell ref="D10:D11"/>
    <mergeCell ref="E10:F10"/>
    <mergeCell ref="G10:G11"/>
    <mergeCell ref="H10:H11"/>
    <mergeCell ref="J10:J11"/>
    <mergeCell ref="K10:K11"/>
    <mergeCell ref="C293:J293"/>
    <mergeCell ref="G295:J295"/>
    <mergeCell ref="G296:J296"/>
    <mergeCell ref="I10:I11"/>
    <mergeCell ref="G301:J301"/>
    <mergeCell ref="G302:J302"/>
    <mergeCell ref="C309:G309"/>
    <mergeCell ref="H309:I309"/>
    <mergeCell ref="H310:I310"/>
    <mergeCell ref="D305:K305"/>
    <mergeCell ref="H311:K311"/>
    <mergeCell ref="C306:G306"/>
    <mergeCell ref="H306:J306"/>
    <mergeCell ref="C307:G307"/>
    <mergeCell ref="H307:I307"/>
    <mergeCell ref="C308:G308"/>
    <mergeCell ref="H308:I308"/>
  </mergeCells>
  <pageMargins left="0.7" right="0.7" top="0.75" bottom="0.75" header="0.3" footer="0.3"/>
  <pageSetup paperSize="122" scale="42" fitToHeight="0" orientation="portrait" r:id="rId1"/>
  <colBreaks count="1" manualBreakCount="1">
    <brk id="1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70" zoomScaleNormal="80" zoomScaleSheetLayoutView="70" workbookViewId="0">
      <selection activeCell="H4" sqref="H4"/>
    </sheetView>
  </sheetViews>
  <sheetFormatPr baseColWidth="10" defaultColWidth="10.125" defaultRowHeight="12.75"/>
  <cols>
    <col min="1" max="2" width="3" style="1" customWidth="1"/>
    <col min="3" max="3" width="11.25" style="1" customWidth="1"/>
    <col min="4" max="4" width="16" style="1" customWidth="1"/>
    <col min="5" max="11" width="10.125" style="1"/>
    <col min="12" max="12" width="15.75" style="1" customWidth="1"/>
    <col min="13" max="14" width="10.125" style="1"/>
    <col min="15" max="15" width="17.75" style="1" customWidth="1"/>
    <col min="16" max="17" width="3" style="1" customWidth="1"/>
    <col min="18" max="16384" width="10.125" style="1"/>
  </cols>
  <sheetData>
    <row r="1" spans="2:16" ht="13.5" thickBot="1"/>
    <row r="2" spans="2:16" ht="13.5" thickTop="1">
      <c r="B2" s="2"/>
      <c r="C2" s="3"/>
      <c r="D2" s="3"/>
      <c r="E2" s="3"/>
      <c r="F2" s="3"/>
      <c r="G2" s="3"/>
      <c r="H2" s="3"/>
      <c r="I2" s="3"/>
      <c r="J2" s="3"/>
      <c r="K2" s="3"/>
      <c r="L2" s="3"/>
      <c r="M2" s="3"/>
      <c r="N2" s="3"/>
      <c r="O2" s="3"/>
      <c r="P2" s="4"/>
    </row>
    <row r="3" spans="2:16" ht="36.75" customHeight="1">
      <c r="B3" s="5"/>
      <c r="C3" s="257" t="s">
        <v>0</v>
      </c>
      <c r="D3" s="257"/>
      <c r="E3" s="257"/>
      <c r="F3" s="257"/>
      <c r="P3" s="6"/>
    </row>
    <row r="4" spans="2:16">
      <c r="B4" s="5"/>
      <c r="C4" s="7" t="s">
        <v>1</v>
      </c>
      <c r="D4" s="8" t="s">
        <v>2</v>
      </c>
      <c r="E4" s="7" t="s">
        <v>3</v>
      </c>
      <c r="F4" s="8">
        <v>3</v>
      </c>
      <c r="P4" s="6"/>
    </row>
    <row r="5" spans="2:16">
      <c r="B5" s="5"/>
      <c r="C5" s="9"/>
      <c r="D5" s="10"/>
      <c r="E5" s="9"/>
      <c r="F5" s="10"/>
      <c r="P5" s="6"/>
    </row>
    <row r="6" spans="2:16" ht="48.2" customHeight="1">
      <c r="B6" s="5"/>
      <c r="C6" s="258" t="s">
        <v>286</v>
      </c>
      <c r="D6" s="258"/>
      <c r="E6" s="258"/>
      <c r="F6" s="258"/>
      <c r="G6" s="258"/>
      <c r="H6" s="258"/>
      <c r="I6" s="258"/>
      <c r="J6" s="258"/>
      <c r="K6" s="258"/>
      <c r="L6" s="258"/>
      <c r="M6" s="258"/>
      <c r="N6" s="258"/>
      <c r="O6" s="258"/>
      <c r="P6" s="11"/>
    </row>
    <row r="7" spans="2:16" ht="15" thickBot="1">
      <c r="B7" s="5"/>
      <c r="C7" s="12"/>
      <c r="D7" s="12"/>
      <c r="E7" s="12"/>
      <c r="F7" s="12"/>
      <c r="G7" s="12"/>
      <c r="H7" s="12"/>
      <c r="I7" s="12"/>
      <c r="J7" s="12"/>
      <c r="K7" s="12"/>
      <c r="L7" s="12"/>
      <c r="M7" s="12"/>
      <c r="N7" s="12"/>
      <c r="O7" s="12"/>
      <c r="P7" s="6"/>
    </row>
    <row r="8" spans="2:16" ht="15">
      <c r="B8" s="5"/>
      <c r="C8" s="259"/>
      <c r="D8" s="261"/>
      <c r="E8" s="262"/>
      <c r="F8" s="262"/>
      <c r="G8" s="262"/>
      <c r="H8" s="262"/>
      <c r="I8" s="262"/>
      <c r="J8" s="262"/>
      <c r="K8" s="263"/>
      <c r="L8" s="264"/>
      <c r="M8" s="265"/>
      <c r="N8" s="265"/>
      <c r="O8" s="266"/>
      <c r="P8" s="14"/>
    </row>
    <row r="9" spans="2:16" ht="15">
      <c r="B9" s="5"/>
      <c r="C9" s="260"/>
      <c r="D9" s="270" t="s">
        <v>287</v>
      </c>
      <c r="E9" s="271"/>
      <c r="F9" s="271"/>
      <c r="G9" s="271"/>
      <c r="H9" s="271"/>
      <c r="I9" s="271"/>
      <c r="J9" s="271"/>
      <c r="K9" s="272"/>
      <c r="L9" s="267"/>
      <c r="M9" s="268"/>
      <c r="N9" s="268"/>
      <c r="O9" s="269"/>
      <c r="P9" s="14"/>
    </row>
    <row r="10" spans="2:16" ht="15">
      <c r="B10" s="5"/>
      <c r="C10" s="260"/>
      <c r="D10" s="270"/>
      <c r="E10" s="271"/>
      <c r="F10" s="271"/>
      <c r="G10" s="271"/>
      <c r="H10" s="271"/>
      <c r="I10" s="271"/>
      <c r="J10" s="271"/>
      <c r="K10" s="272"/>
      <c r="L10" s="273" t="s">
        <v>288</v>
      </c>
      <c r="M10" s="275"/>
      <c r="N10" s="276"/>
      <c r="O10" s="277"/>
      <c r="P10" s="14"/>
    </row>
    <row r="11" spans="2:16" ht="15">
      <c r="B11" s="5"/>
      <c r="C11" s="260"/>
      <c r="D11" s="270" t="s">
        <v>289</v>
      </c>
      <c r="E11" s="271"/>
      <c r="F11" s="271"/>
      <c r="G11" s="271"/>
      <c r="H11" s="271"/>
      <c r="I11" s="271"/>
      <c r="J11" s="271"/>
      <c r="K11" s="272"/>
      <c r="L11" s="274"/>
      <c r="M11" s="278"/>
      <c r="N11" s="279"/>
      <c r="O11" s="280"/>
      <c r="P11" s="16"/>
    </row>
    <row r="12" spans="2:16" ht="12.75" customHeight="1">
      <c r="B12" s="5"/>
      <c r="C12" s="260"/>
      <c r="D12" s="281"/>
      <c r="E12" s="282"/>
      <c r="F12" s="282"/>
      <c r="G12" s="282"/>
      <c r="H12" s="282"/>
      <c r="I12" s="282"/>
      <c r="J12" s="282"/>
      <c r="K12" s="283"/>
      <c r="L12" s="273" t="s">
        <v>290</v>
      </c>
      <c r="M12" s="273">
        <v>1</v>
      </c>
      <c r="N12" s="273" t="s">
        <v>291</v>
      </c>
      <c r="O12" s="285">
        <v>1</v>
      </c>
      <c r="P12" s="14"/>
    </row>
    <row r="13" spans="2:16" ht="13.5">
      <c r="B13" s="5"/>
      <c r="C13" s="260"/>
      <c r="D13" s="281"/>
      <c r="E13" s="282"/>
      <c r="F13" s="282"/>
      <c r="G13" s="282"/>
      <c r="H13" s="282"/>
      <c r="I13" s="282"/>
      <c r="J13" s="282"/>
      <c r="K13" s="283"/>
      <c r="L13" s="284"/>
      <c r="M13" s="284"/>
      <c r="N13" s="284"/>
      <c r="O13" s="286"/>
      <c r="P13" s="14"/>
    </row>
    <row r="14" spans="2:16" ht="15">
      <c r="B14" s="5"/>
      <c r="C14" s="260"/>
      <c r="D14" s="270" t="s">
        <v>292</v>
      </c>
      <c r="E14" s="271"/>
      <c r="F14" s="271"/>
      <c r="G14" s="271"/>
      <c r="H14" s="271"/>
      <c r="I14" s="271"/>
      <c r="J14" s="271"/>
      <c r="K14" s="272"/>
      <c r="L14" s="284"/>
      <c r="M14" s="284"/>
      <c r="N14" s="284"/>
      <c r="O14" s="286"/>
      <c r="P14" s="14"/>
    </row>
    <row r="15" spans="2:16" ht="15.75" thickBot="1">
      <c r="B15" s="5"/>
      <c r="C15" s="17"/>
      <c r="D15" s="18"/>
      <c r="E15" s="18"/>
      <c r="F15" s="18"/>
      <c r="G15" s="18"/>
      <c r="H15" s="18"/>
      <c r="I15" s="18"/>
      <c r="J15" s="18"/>
      <c r="K15" s="18"/>
      <c r="L15" s="18"/>
      <c r="M15" s="19"/>
      <c r="N15" s="19"/>
      <c r="O15" s="20"/>
      <c r="P15" s="21"/>
    </row>
    <row r="16" spans="2:16" ht="15">
      <c r="B16" s="5"/>
      <c r="C16" s="22"/>
      <c r="D16" s="13"/>
      <c r="E16" s="13"/>
      <c r="F16" s="13"/>
      <c r="G16" s="13"/>
      <c r="H16" s="13"/>
      <c r="I16" s="13"/>
      <c r="J16" s="13"/>
      <c r="K16" s="13"/>
      <c r="L16" s="23" t="s">
        <v>293</v>
      </c>
      <c r="M16" s="24" t="s">
        <v>294</v>
      </c>
      <c r="N16" s="24" t="s">
        <v>295</v>
      </c>
      <c r="O16" s="25" t="s">
        <v>296</v>
      </c>
      <c r="P16" s="16"/>
    </row>
    <row r="17" spans="2:16" ht="15">
      <c r="B17" s="5"/>
      <c r="C17" s="26"/>
      <c r="D17" s="15"/>
      <c r="E17" s="15"/>
      <c r="F17" s="15"/>
      <c r="G17" s="15"/>
      <c r="H17" s="15"/>
      <c r="I17" s="15"/>
      <c r="J17" s="15"/>
      <c r="K17" s="15"/>
      <c r="L17" s="27"/>
      <c r="M17" s="28"/>
      <c r="N17" s="28"/>
      <c r="O17" s="29"/>
      <c r="P17" s="30"/>
    </row>
    <row r="18" spans="2:16" ht="18" customHeight="1">
      <c r="B18" s="5"/>
      <c r="C18" s="293" t="s">
        <v>297</v>
      </c>
      <c r="D18" s="294"/>
      <c r="E18" s="294"/>
      <c r="F18" s="294"/>
      <c r="G18" s="15"/>
      <c r="H18" s="15"/>
      <c r="I18" s="15" t="s">
        <v>298</v>
      </c>
      <c r="J18" s="12"/>
      <c r="K18" s="15"/>
      <c r="L18" s="27"/>
      <c r="M18" s="12"/>
      <c r="N18" s="12"/>
      <c r="O18" s="31"/>
      <c r="P18" s="30"/>
    </row>
    <row r="19" spans="2:16" ht="15">
      <c r="B19" s="5"/>
      <c r="C19" s="32"/>
      <c r="D19" s="33"/>
      <c r="E19" s="33"/>
      <c r="F19" s="33"/>
      <c r="G19" s="33"/>
      <c r="H19" s="33"/>
      <c r="I19" s="33"/>
      <c r="J19" s="33"/>
      <c r="K19" s="33"/>
      <c r="L19" s="33"/>
      <c r="M19" s="33"/>
      <c r="N19" s="33"/>
      <c r="O19" s="34"/>
      <c r="P19" s="35"/>
    </row>
    <row r="20" spans="2:16" ht="15" thickBot="1">
      <c r="B20" s="5"/>
      <c r="C20" s="36"/>
      <c r="D20" s="37"/>
      <c r="E20" s="37"/>
      <c r="F20" s="37"/>
      <c r="G20" s="37"/>
      <c r="H20" s="37"/>
      <c r="I20" s="37"/>
      <c r="J20" s="37"/>
      <c r="K20" s="37"/>
      <c r="L20" s="37"/>
      <c r="M20" s="37"/>
      <c r="N20" s="37"/>
      <c r="O20" s="38"/>
      <c r="P20" s="6"/>
    </row>
    <row r="21" spans="2:16" ht="15" thickBot="1">
      <c r="B21" s="5"/>
      <c r="C21" s="39"/>
      <c r="D21" s="40"/>
      <c r="E21" s="40"/>
      <c r="F21" s="40"/>
      <c r="G21" s="40"/>
      <c r="H21" s="40"/>
      <c r="I21" s="12"/>
      <c r="J21" s="12"/>
      <c r="K21" s="40"/>
      <c r="L21" s="40"/>
      <c r="M21" s="40"/>
      <c r="N21" s="40"/>
      <c r="O21" s="41"/>
      <c r="P21" s="6"/>
    </row>
    <row r="22" spans="2:16" ht="15">
      <c r="B22" s="5"/>
      <c r="C22" s="295" t="s">
        <v>299</v>
      </c>
      <c r="D22" s="296"/>
      <c r="E22" s="296"/>
      <c r="F22" s="296"/>
      <c r="G22" s="296"/>
      <c r="H22" s="296"/>
      <c r="I22" s="296"/>
      <c r="J22" s="296"/>
      <c r="K22" s="296"/>
      <c r="L22" s="296"/>
      <c r="M22" s="296"/>
      <c r="N22" s="296"/>
      <c r="O22" s="297"/>
      <c r="P22" s="42"/>
    </row>
    <row r="23" spans="2:16" ht="15" thickBot="1">
      <c r="B23" s="5"/>
      <c r="C23" s="43"/>
      <c r="D23" s="12"/>
      <c r="E23" s="12"/>
      <c r="F23" s="12"/>
      <c r="G23" s="12"/>
      <c r="H23" s="12"/>
      <c r="I23" s="12"/>
      <c r="J23" s="12"/>
      <c r="K23" s="12"/>
      <c r="L23" s="12"/>
      <c r="M23" s="12"/>
      <c r="N23" s="12"/>
      <c r="O23" s="44"/>
      <c r="P23" s="6"/>
    </row>
    <row r="24" spans="2:16" ht="15">
      <c r="B24" s="5"/>
      <c r="C24" s="45" t="s">
        <v>300</v>
      </c>
      <c r="D24" s="298" t="s">
        <v>11</v>
      </c>
      <c r="E24" s="299"/>
      <c r="F24" s="299"/>
      <c r="G24" s="299"/>
      <c r="H24" s="299"/>
      <c r="I24" s="299"/>
      <c r="J24" s="299"/>
      <c r="K24" s="299"/>
      <c r="L24" s="300"/>
      <c r="M24" s="301" t="s">
        <v>301</v>
      </c>
      <c r="N24" s="302"/>
      <c r="O24" s="45" t="s">
        <v>13</v>
      </c>
      <c r="P24" s="46"/>
    </row>
    <row r="25" spans="2:16" ht="15" thickBot="1">
      <c r="B25" s="5"/>
      <c r="C25" s="47"/>
      <c r="D25" s="303"/>
      <c r="E25" s="304"/>
      <c r="F25" s="304"/>
      <c r="G25" s="304"/>
      <c r="H25" s="304"/>
      <c r="I25" s="304"/>
      <c r="J25" s="304"/>
      <c r="K25" s="304"/>
      <c r="L25" s="305"/>
      <c r="M25" s="303"/>
      <c r="N25" s="305"/>
      <c r="O25" s="48"/>
      <c r="P25" s="49"/>
    </row>
    <row r="26" spans="2:16">
      <c r="B26" s="5"/>
      <c r="C26" s="306" t="s">
        <v>302</v>
      </c>
      <c r="D26" s="307"/>
      <c r="E26" s="307"/>
      <c r="F26" s="307"/>
      <c r="G26" s="307"/>
      <c r="H26" s="307"/>
      <c r="I26" s="307"/>
      <c r="J26" s="307"/>
      <c r="K26" s="307"/>
      <c r="L26" s="307"/>
      <c r="M26" s="307"/>
      <c r="N26" s="307"/>
      <c r="O26" s="308"/>
      <c r="P26" s="50"/>
    </row>
    <row r="27" spans="2:16">
      <c r="B27" s="5"/>
      <c r="C27" s="309"/>
      <c r="D27" s="310"/>
      <c r="E27" s="310"/>
      <c r="F27" s="310"/>
      <c r="G27" s="310"/>
      <c r="H27" s="310"/>
      <c r="I27" s="310"/>
      <c r="J27" s="310"/>
      <c r="K27" s="310"/>
      <c r="L27" s="310"/>
      <c r="M27" s="310"/>
      <c r="N27" s="310"/>
      <c r="O27" s="311"/>
      <c r="P27" s="50"/>
    </row>
    <row r="28" spans="2:16" ht="13.5" thickBot="1">
      <c r="B28" s="5"/>
      <c r="C28" s="312"/>
      <c r="D28" s="313"/>
      <c r="E28" s="313"/>
      <c r="F28" s="313"/>
      <c r="G28" s="313"/>
      <c r="H28" s="313"/>
      <c r="I28" s="313"/>
      <c r="J28" s="313"/>
      <c r="K28" s="313"/>
      <c r="L28" s="313"/>
      <c r="M28" s="313"/>
      <c r="N28" s="313"/>
      <c r="O28" s="314"/>
      <c r="P28" s="50"/>
    </row>
    <row r="29" spans="2:16" ht="15">
      <c r="B29" s="5"/>
      <c r="C29" s="315" t="s">
        <v>11</v>
      </c>
      <c r="D29" s="316"/>
      <c r="E29" s="316"/>
      <c r="F29" s="316"/>
      <c r="G29" s="317"/>
      <c r="H29" s="318" t="s">
        <v>303</v>
      </c>
      <c r="I29" s="316"/>
      <c r="J29" s="319" t="s">
        <v>304</v>
      </c>
      <c r="K29" s="320"/>
      <c r="L29" s="52" t="s">
        <v>305</v>
      </c>
      <c r="M29" s="318" t="s">
        <v>306</v>
      </c>
      <c r="N29" s="321"/>
      <c r="O29" s="53" t="s">
        <v>307</v>
      </c>
      <c r="P29" s="54"/>
    </row>
    <row r="30" spans="2:16" ht="14.25">
      <c r="B30" s="5"/>
      <c r="C30" s="287"/>
      <c r="D30" s="288"/>
      <c r="E30" s="288"/>
      <c r="F30" s="288"/>
      <c r="G30" s="289"/>
      <c r="H30" s="290"/>
      <c r="I30" s="289"/>
      <c r="J30" s="290"/>
      <c r="K30" s="289"/>
      <c r="L30" s="56"/>
      <c r="M30" s="291"/>
      <c r="N30" s="292"/>
      <c r="O30" s="57"/>
      <c r="P30" s="58"/>
    </row>
    <row r="31" spans="2:16" ht="14.25">
      <c r="B31" s="5"/>
      <c r="C31" s="59"/>
      <c r="D31" s="60"/>
      <c r="E31" s="60"/>
      <c r="F31" s="60"/>
      <c r="G31" s="61"/>
      <c r="H31" s="62"/>
      <c r="I31" s="61"/>
      <c r="J31" s="62"/>
      <c r="K31" s="61"/>
      <c r="L31" s="56"/>
      <c r="M31" s="291"/>
      <c r="N31" s="292"/>
      <c r="O31" s="57"/>
      <c r="P31" s="58"/>
    </row>
    <row r="32" spans="2:16" ht="15" thickBot="1">
      <c r="B32" s="5"/>
      <c r="C32" s="322"/>
      <c r="D32" s="323"/>
      <c r="E32" s="323"/>
      <c r="F32" s="323"/>
      <c r="G32" s="324"/>
      <c r="H32" s="327"/>
      <c r="I32" s="324"/>
      <c r="J32" s="327"/>
      <c r="K32" s="324"/>
      <c r="L32" s="63"/>
      <c r="M32" s="328"/>
      <c r="N32" s="329"/>
      <c r="O32" s="57"/>
      <c r="P32" s="58"/>
    </row>
    <row r="33" spans="2:16" ht="15.75" thickBot="1">
      <c r="B33" s="5"/>
      <c r="C33" s="330" t="s">
        <v>308</v>
      </c>
      <c r="D33" s="331"/>
      <c r="E33" s="331"/>
      <c r="F33" s="331"/>
      <c r="G33" s="331"/>
      <c r="H33" s="331"/>
      <c r="I33" s="331"/>
      <c r="J33" s="331"/>
      <c r="K33" s="331"/>
      <c r="L33" s="331"/>
      <c r="M33" s="331"/>
      <c r="N33" s="332"/>
      <c r="O33" s="64"/>
      <c r="P33" s="65"/>
    </row>
    <row r="34" spans="2:16" ht="13.7" customHeight="1">
      <c r="B34" s="5"/>
      <c r="C34" s="306" t="s">
        <v>309</v>
      </c>
      <c r="D34" s="307"/>
      <c r="E34" s="307"/>
      <c r="F34" s="307"/>
      <c r="G34" s="307"/>
      <c r="H34" s="307"/>
      <c r="I34" s="307"/>
      <c r="J34" s="307"/>
      <c r="K34" s="307"/>
      <c r="L34" s="307"/>
      <c r="M34" s="307"/>
      <c r="N34" s="307"/>
      <c r="O34" s="308"/>
      <c r="P34" s="50"/>
    </row>
    <row r="35" spans="2:16">
      <c r="B35" s="5"/>
      <c r="C35" s="309"/>
      <c r="D35" s="310"/>
      <c r="E35" s="310"/>
      <c r="F35" s="310"/>
      <c r="G35" s="310"/>
      <c r="H35" s="310"/>
      <c r="I35" s="310"/>
      <c r="J35" s="310"/>
      <c r="K35" s="310"/>
      <c r="L35" s="310"/>
      <c r="M35" s="310"/>
      <c r="N35" s="310"/>
      <c r="O35" s="311"/>
      <c r="P35" s="50"/>
    </row>
    <row r="36" spans="2:16" ht="13.5" thickBot="1">
      <c r="B36" s="5"/>
      <c r="C36" s="312"/>
      <c r="D36" s="313"/>
      <c r="E36" s="313"/>
      <c r="F36" s="313"/>
      <c r="G36" s="313"/>
      <c r="H36" s="313"/>
      <c r="I36" s="313"/>
      <c r="J36" s="313"/>
      <c r="K36" s="313"/>
      <c r="L36" s="313"/>
      <c r="M36" s="313"/>
      <c r="N36" s="313"/>
      <c r="O36" s="314"/>
      <c r="P36" s="50"/>
    </row>
    <row r="37" spans="2:16" ht="15">
      <c r="B37" s="5"/>
      <c r="C37" s="315" t="s">
        <v>11</v>
      </c>
      <c r="D37" s="333"/>
      <c r="E37" s="333"/>
      <c r="F37" s="333"/>
      <c r="G37" s="333"/>
      <c r="H37" s="333"/>
      <c r="I37" s="333"/>
      <c r="J37" s="321"/>
      <c r="K37" s="51" t="s">
        <v>301</v>
      </c>
      <c r="L37" s="52" t="s">
        <v>13</v>
      </c>
      <c r="M37" s="318" t="s">
        <v>310</v>
      </c>
      <c r="N37" s="321"/>
      <c r="O37" s="53" t="s">
        <v>307</v>
      </c>
      <c r="P37" s="54"/>
    </row>
    <row r="38" spans="2:16" ht="14.25">
      <c r="B38" s="5"/>
      <c r="C38" s="287"/>
      <c r="D38" s="288"/>
      <c r="E38" s="288"/>
      <c r="F38" s="288"/>
      <c r="G38" s="288"/>
      <c r="H38" s="288"/>
      <c r="I38" s="288"/>
      <c r="J38" s="289"/>
      <c r="K38" s="67"/>
      <c r="L38" s="68"/>
      <c r="M38" s="334"/>
      <c r="N38" s="335"/>
      <c r="O38" s="57"/>
      <c r="P38" s="58"/>
    </row>
    <row r="39" spans="2:16" ht="15" thickBot="1">
      <c r="B39" s="5"/>
      <c r="C39" s="322"/>
      <c r="D39" s="323"/>
      <c r="E39" s="323"/>
      <c r="F39" s="323"/>
      <c r="G39" s="323"/>
      <c r="H39" s="323"/>
      <c r="I39" s="323"/>
      <c r="J39" s="324"/>
      <c r="K39" s="60"/>
      <c r="L39" s="69"/>
      <c r="M39" s="325"/>
      <c r="N39" s="326"/>
      <c r="O39" s="70"/>
      <c r="P39" s="58"/>
    </row>
    <row r="40" spans="2:16" ht="15.75" thickBot="1">
      <c r="B40" s="5"/>
      <c r="C40" s="330" t="s">
        <v>308</v>
      </c>
      <c r="D40" s="331"/>
      <c r="E40" s="331"/>
      <c r="F40" s="331"/>
      <c r="G40" s="331"/>
      <c r="H40" s="331"/>
      <c r="I40" s="331"/>
      <c r="J40" s="331"/>
      <c r="K40" s="331"/>
      <c r="L40" s="331"/>
      <c r="M40" s="331"/>
      <c r="N40" s="332"/>
      <c r="O40" s="71">
        <v>0</v>
      </c>
      <c r="P40" s="58"/>
    </row>
    <row r="41" spans="2:16">
      <c r="B41" s="5"/>
      <c r="C41" s="306" t="s">
        <v>311</v>
      </c>
      <c r="D41" s="307"/>
      <c r="E41" s="307"/>
      <c r="F41" s="307"/>
      <c r="G41" s="307"/>
      <c r="H41" s="307"/>
      <c r="I41" s="307"/>
      <c r="J41" s="307"/>
      <c r="K41" s="307"/>
      <c r="L41" s="307"/>
      <c r="M41" s="307"/>
      <c r="N41" s="307"/>
      <c r="O41" s="308"/>
      <c r="P41" s="50"/>
    </row>
    <row r="42" spans="2:16">
      <c r="B42" s="5"/>
      <c r="C42" s="309"/>
      <c r="D42" s="310"/>
      <c r="E42" s="310"/>
      <c r="F42" s="310"/>
      <c r="G42" s="310"/>
      <c r="H42" s="310"/>
      <c r="I42" s="310"/>
      <c r="J42" s="310"/>
      <c r="K42" s="310"/>
      <c r="L42" s="310"/>
      <c r="M42" s="310"/>
      <c r="N42" s="310"/>
      <c r="O42" s="311"/>
      <c r="P42" s="50"/>
    </row>
    <row r="43" spans="2:16" ht="13.5" thickBot="1">
      <c r="B43" s="5"/>
      <c r="C43" s="312"/>
      <c r="D43" s="313"/>
      <c r="E43" s="313"/>
      <c r="F43" s="313"/>
      <c r="G43" s="313"/>
      <c r="H43" s="313"/>
      <c r="I43" s="313"/>
      <c r="J43" s="313"/>
      <c r="K43" s="313"/>
      <c r="L43" s="313"/>
      <c r="M43" s="313"/>
      <c r="N43" s="313"/>
      <c r="O43" s="314"/>
      <c r="P43" s="50"/>
    </row>
    <row r="44" spans="2:16" ht="17.25">
      <c r="B44" s="5"/>
      <c r="C44" s="315" t="s">
        <v>312</v>
      </c>
      <c r="D44" s="333"/>
      <c r="E44" s="333"/>
      <c r="F44" s="333"/>
      <c r="G44" s="333"/>
      <c r="H44" s="333"/>
      <c r="I44" s="333"/>
      <c r="J44" s="52" t="s">
        <v>313</v>
      </c>
      <c r="K44" s="66" t="s">
        <v>314</v>
      </c>
      <c r="L44" s="72" t="s">
        <v>315</v>
      </c>
      <c r="M44" s="318" t="s">
        <v>316</v>
      </c>
      <c r="N44" s="321"/>
      <c r="O44" s="53" t="s">
        <v>307</v>
      </c>
      <c r="P44" s="54"/>
    </row>
    <row r="45" spans="2:16" ht="14.25">
      <c r="B45" s="5"/>
      <c r="C45" s="287"/>
      <c r="D45" s="288"/>
      <c r="E45" s="288"/>
      <c r="F45" s="288"/>
      <c r="G45" s="288"/>
      <c r="H45" s="288"/>
      <c r="I45" s="288"/>
      <c r="J45" s="73"/>
      <c r="K45" s="74"/>
      <c r="L45" s="73"/>
      <c r="M45" s="336"/>
      <c r="N45" s="337"/>
      <c r="O45" s="57"/>
      <c r="P45" s="58"/>
    </row>
    <row r="46" spans="2:16" ht="15" thickBot="1">
      <c r="B46" s="5"/>
      <c r="C46" s="322"/>
      <c r="D46" s="323"/>
      <c r="E46" s="323"/>
      <c r="F46" s="323"/>
      <c r="G46" s="323"/>
      <c r="H46" s="323"/>
      <c r="I46" s="323"/>
      <c r="J46" s="75"/>
      <c r="K46" s="76"/>
      <c r="L46" s="75"/>
      <c r="M46" s="325"/>
      <c r="N46" s="326"/>
      <c r="O46" s="77"/>
      <c r="P46" s="58"/>
    </row>
    <row r="47" spans="2:16" ht="15.75" thickBot="1">
      <c r="B47" s="5"/>
      <c r="C47" s="330" t="s">
        <v>308</v>
      </c>
      <c r="D47" s="331"/>
      <c r="E47" s="331"/>
      <c r="F47" s="331"/>
      <c r="G47" s="331"/>
      <c r="H47" s="331"/>
      <c r="I47" s="331"/>
      <c r="J47" s="331"/>
      <c r="K47" s="331"/>
      <c r="L47" s="331"/>
      <c r="M47" s="331"/>
      <c r="N47" s="332"/>
      <c r="O47" s="64"/>
      <c r="P47" s="65"/>
    </row>
    <row r="48" spans="2:16">
      <c r="B48" s="5"/>
      <c r="C48" s="306" t="s">
        <v>317</v>
      </c>
      <c r="D48" s="307"/>
      <c r="E48" s="307"/>
      <c r="F48" s="307"/>
      <c r="G48" s="307"/>
      <c r="H48" s="307"/>
      <c r="I48" s="307"/>
      <c r="J48" s="307"/>
      <c r="K48" s="307"/>
      <c r="L48" s="307"/>
      <c r="M48" s="307"/>
      <c r="N48" s="307"/>
      <c r="O48" s="308"/>
      <c r="P48" s="50"/>
    </row>
    <row r="49" spans="2:16">
      <c r="B49" s="5"/>
      <c r="C49" s="309"/>
      <c r="D49" s="310"/>
      <c r="E49" s="310"/>
      <c r="F49" s="310"/>
      <c r="G49" s="310"/>
      <c r="H49" s="310"/>
      <c r="I49" s="310"/>
      <c r="J49" s="310"/>
      <c r="K49" s="310"/>
      <c r="L49" s="310"/>
      <c r="M49" s="310"/>
      <c r="N49" s="310"/>
      <c r="O49" s="311"/>
      <c r="P49" s="50"/>
    </row>
    <row r="50" spans="2:16" ht="13.5" thickBot="1">
      <c r="B50" s="5"/>
      <c r="C50" s="312"/>
      <c r="D50" s="313"/>
      <c r="E50" s="313"/>
      <c r="F50" s="313"/>
      <c r="G50" s="313"/>
      <c r="H50" s="313"/>
      <c r="I50" s="313"/>
      <c r="J50" s="313"/>
      <c r="K50" s="313"/>
      <c r="L50" s="313"/>
      <c r="M50" s="313"/>
      <c r="N50" s="313"/>
      <c r="O50" s="314"/>
      <c r="P50" s="50"/>
    </row>
    <row r="51" spans="2:16" ht="30">
      <c r="B51" s="5"/>
      <c r="C51" s="315" t="s">
        <v>318</v>
      </c>
      <c r="D51" s="333"/>
      <c r="E51" s="333"/>
      <c r="F51" s="333"/>
      <c r="G51" s="333"/>
      <c r="H51" s="333"/>
      <c r="I51" s="333"/>
      <c r="J51" s="52" t="s">
        <v>319</v>
      </c>
      <c r="K51" s="78" t="s">
        <v>320</v>
      </c>
      <c r="L51" s="79" t="s">
        <v>321</v>
      </c>
      <c r="M51" s="338" t="s">
        <v>306</v>
      </c>
      <c r="N51" s="339"/>
      <c r="O51" s="81" t="s">
        <v>307</v>
      </c>
      <c r="P51" s="82"/>
    </row>
    <row r="52" spans="2:16" ht="14.25">
      <c r="B52" s="5"/>
      <c r="C52" s="83"/>
      <c r="D52" s="84"/>
      <c r="E52" s="84"/>
      <c r="F52" s="84"/>
      <c r="G52" s="84"/>
      <c r="H52" s="84"/>
      <c r="I52" s="84"/>
      <c r="J52" s="85"/>
      <c r="K52" s="86"/>
      <c r="L52" s="87"/>
      <c r="M52" s="340"/>
      <c r="N52" s="341"/>
      <c r="O52" s="88"/>
      <c r="P52" s="89"/>
    </row>
    <row r="53" spans="2:16" ht="14.25">
      <c r="B53" s="5"/>
      <c r="C53" s="83"/>
      <c r="D53" s="84"/>
      <c r="E53" s="84"/>
      <c r="F53" s="84"/>
      <c r="G53" s="84"/>
      <c r="H53" s="84"/>
      <c r="I53" s="84"/>
      <c r="J53" s="85"/>
      <c r="K53" s="86"/>
      <c r="L53" s="87"/>
      <c r="M53" s="340"/>
      <c r="N53" s="341"/>
      <c r="O53" s="88"/>
      <c r="P53" s="89"/>
    </row>
    <row r="54" spans="2:16" ht="14.25">
      <c r="B54" s="5"/>
      <c r="C54" s="83"/>
      <c r="D54" s="84"/>
      <c r="E54" s="84"/>
      <c r="F54" s="84"/>
      <c r="G54" s="84"/>
      <c r="H54" s="84"/>
      <c r="I54" s="84"/>
      <c r="J54" s="85"/>
      <c r="K54" s="86"/>
      <c r="L54" s="87"/>
      <c r="M54" s="336"/>
      <c r="N54" s="337"/>
      <c r="O54" s="88"/>
      <c r="P54" s="89"/>
    </row>
    <row r="55" spans="2:16" ht="15" thickBot="1">
      <c r="B55" s="5"/>
      <c r="C55" s="322"/>
      <c r="D55" s="323"/>
      <c r="E55" s="323"/>
      <c r="F55" s="323"/>
      <c r="G55" s="323"/>
      <c r="H55" s="323"/>
      <c r="I55" s="323"/>
      <c r="J55" s="75"/>
      <c r="K55" s="76"/>
      <c r="L55" s="75"/>
      <c r="M55" s="325"/>
      <c r="N55" s="326"/>
      <c r="O55" s="77"/>
      <c r="P55" s="58"/>
    </row>
    <row r="56" spans="2:16" ht="15.75" thickBot="1">
      <c r="B56" s="5"/>
      <c r="C56" s="330" t="s">
        <v>308</v>
      </c>
      <c r="D56" s="331"/>
      <c r="E56" s="331"/>
      <c r="F56" s="331"/>
      <c r="G56" s="331"/>
      <c r="H56" s="331"/>
      <c r="I56" s="331"/>
      <c r="J56" s="331"/>
      <c r="K56" s="331"/>
      <c r="L56" s="331"/>
      <c r="M56" s="331"/>
      <c r="N56" s="332"/>
      <c r="O56" s="71"/>
      <c r="P56" s="58"/>
    </row>
    <row r="57" spans="2:16" ht="15" thickBot="1">
      <c r="B57" s="5"/>
      <c r="C57" s="43"/>
      <c r="D57" s="12"/>
      <c r="E57" s="12"/>
      <c r="F57" s="12"/>
      <c r="G57" s="12"/>
      <c r="H57" s="12"/>
      <c r="I57" s="12"/>
      <c r="J57" s="12"/>
      <c r="K57" s="12"/>
      <c r="L57" s="12"/>
      <c r="M57" s="12"/>
      <c r="N57" s="12"/>
      <c r="O57" s="44"/>
      <c r="P57" s="6"/>
    </row>
    <row r="58" spans="2:16" ht="15.75" thickBot="1">
      <c r="B58" s="5"/>
      <c r="C58" s="342" t="s">
        <v>322</v>
      </c>
      <c r="D58" s="343"/>
      <c r="E58" s="343"/>
      <c r="F58" s="343"/>
      <c r="G58" s="343"/>
      <c r="H58" s="343"/>
      <c r="I58" s="343"/>
      <c r="J58" s="343"/>
      <c r="K58" s="343"/>
      <c r="L58" s="343"/>
      <c r="M58" s="343"/>
      <c r="N58" s="344"/>
      <c r="O58" s="90"/>
      <c r="P58" s="91"/>
    </row>
    <row r="59" spans="2:16">
      <c r="B59" s="5"/>
      <c r="C59" s="306" t="s">
        <v>323</v>
      </c>
      <c r="D59" s="307"/>
      <c r="E59" s="307"/>
      <c r="F59" s="307"/>
      <c r="G59" s="307"/>
      <c r="H59" s="307"/>
      <c r="I59" s="307"/>
      <c r="J59" s="307"/>
      <c r="K59" s="307"/>
      <c r="L59" s="307"/>
      <c r="M59" s="307"/>
      <c r="N59" s="307"/>
      <c r="O59" s="308"/>
      <c r="P59" s="50"/>
    </row>
    <row r="60" spans="2:16">
      <c r="B60" s="5"/>
      <c r="C60" s="309"/>
      <c r="D60" s="310"/>
      <c r="E60" s="310"/>
      <c r="F60" s="310"/>
      <c r="G60" s="310"/>
      <c r="H60" s="310"/>
      <c r="I60" s="310"/>
      <c r="J60" s="310"/>
      <c r="K60" s="310"/>
      <c r="L60" s="310"/>
      <c r="M60" s="310"/>
      <c r="N60" s="310"/>
      <c r="O60" s="311"/>
      <c r="P60" s="50"/>
    </row>
    <row r="61" spans="2:16" ht="13.5" thickBot="1">
      <c r="B61" s="5"/>
      <c r="C61" s="312"/>
      <c r="D61" s="313"/>
      <c r="E61" s="313"/>
      <c r="F61" s="313"/>
      <c r="G61" s="313"/>
      <c r="H61" s="313"/>
      <c r="I61" s="313"/>
      <c r="J61" s="313"/>
      <c r="K61" s="313"/>
      <c r="L61" s="313"/>
      <c r="M61" s="313"/>
      <c r="N61" s="313"/>
      <c r="O61" s="314"/>
      <c r="P61" s="50"/>
    </row>
    <row r="62" spans="2:16" ht="15">
      <c r="B62" s="5"/>
      <c r="C62" s="315" t="s">
        <v>324</v>
      </c>
      <c r="D62" s="333"/>
      <c r="E62" s="333"/>
      <c r="F62" s="333"/>
      <c r="G62" s="333"/>
      <c r="H62" s="333"/>
      <c r="I62" s="333"/>
      <c r="J62" s="66"/>
      <c r="K62" s="80"/>
      <c r="L62" s="79" t="s">
        <v>325</v>
      </c>
      <c r="M62" s="338" t="s">
        <v>326</v>
      </c>
      <c r="N62" s="339"/>
      <c r="O62" s="81"/>
      <c r="P62" s="82"/>
    </row>
    <row r="63" spans="2:16" ht="14.25">
      <c r="B63" s="5"/>
      <c r="C63" s="287" t="s">
        <v>327</v>
      </c>
      <c r="D63" s="288"/>
      <c r="E63" s="288"/>
      <c r="F63" s="288"/>
      <c r="G63" s="288"/>
      <c r="H63" s="288"/>
      <c r="I63" s="288"/>
      <c r="J63" s="92"/>
      <c r="K63" s="93"/>
      <c r="L63" s="94"/>
      <c r="M63" s="345"/>
      <c r="N63" s="346"/>
      <c r="O63" s="95"/>
      <c r="P63" s="96"/>
    </row>
    <row r="64" spans="2:16" ht="14.25">
      <c r="B64" s="5"/>
      <c r="C64" s="59" t="s">
        <v>328</v>
      </c>
      <c r="D64" s="60"/>
      <c r="E64" s="60"/>
      <c r="F64" s="60"/>
      <c r="G64" s="60"/>
      <c r="H64" s="60"/>
      <c r="I64" s="60"/>
      <c r="J64" s="92"/>
      <c r="K64" s="93"/>
      <c r="L64" s="94"/>
      <c r="M64" s="345"/>
      <c r="N64" s="346"/>
      <c r="O64" s="95"/>
      <c r="P64" s="96"/>
    </row>
    <row r="65" spans="2:16" ht="15" thickBot="1">
      <c r="B65" s="5"/>
      <c r="C65" s="36" t="s">
        <v>329</v>
      </c>
      <c r="D65" s="37"/>
      <c r="E65" s="37"/>
      <c r="F65" s="37"/>
      <c r="G65" s="37"/>
      <c r="H65" s="37"/>
      <c r="I65" s="37"/>
      <c r="J65" s="97"/>
      <c r="K65" s="98"/>
      <c r="L65" s="94"/>
      <c r="M65" s="356"/>
      <c r="N65" s="357"/>
      <c r="O65" s="95"/>
      <c r="P65" s="96"/>
    </row>
    <row r="66" spans="2:16" ht="15.75" thickBot="1">
      <c r="B66" s="5"/>
      <c r="C66" s="330" t="s">
        <v>308</v>
      </c>
      <c r="D66" s="331"/>
      <c r="E66" s="331"/>
      <c r="F66" s="331"/>
      <c r="G66" s="331"/>
      <c r="H66" s="331"/>
      <c r="I66" s="331"/>
      <c r="J66" s="331"/>
      <c r="K66" s="331"/>
      <c r="L66" s="331"/>
      <c r="M66" s="331"/>
      <c r="N66" s="332"/>
      <c r="O66" s="99"/>
      <c r="P66" s="100"/>
    </row>
    <row r="67" spans="2:16" ht="15" thickBot="1">
      <c r="B67" s="5"/>
      <c r="C67" s="43"/>
      <c r="D67" s="12"/>
      <c r="E67" s="12"/>
      <c r="F67" s="12"/>
      <c r="G67" s="12"/>
      <c r="H67" s="12"/>
      <c r="I67" s="12"/>
      <c r="J67" s="12"/>
      <c r="K67" s="12"/>
      <c r="L67" s="12"/>
      <c r="M67" s="12"/>
      <c r="N67" s="12"/>
      <c r="O67" s="44"/>
      <c r="P67" s="6"/>
    </row>
    <row r="68" spans="2:16" ht="15.75" thickBot="1">
      <c r="B68" s="5"/>
      <c r="C68" s="342" t="s">
        <v>330</v>
      </c>
      <c r="D68" s="343"/>
      <c r="E68" s="343"/>
      <c r="F68" s="343"/>
      <c r="G68" s="343"/>
      <c r="H68" s="343"/>
      <c r="I68" s="343"/>
      <c r="J68" s="343"/>
      <c r="K68" s="343"/>
      <c r="L68" s="343"/>
      <c r="M68" s="343"/>
      <c r="N68" s="344"/>
      <c r="O68" s="101"/>
      <c r="P68" s="100"/>
    </row>
    <row r="69" spans="2:16" ht="14.25">
      <c r="B69" s="5"/>
      <c r="C69" s="39"/>
      <c r="D69" s="40"/>
      <c r="E69" s="40"/>
      <c r="F69" s="40"/>
      <c r="G69" s="40"/>
      <c r="H69" s="40"/>
      <c r="I69" s="40"/>
      <c r="J69" s="40"/>
      <c r="K69" s="40"/>
      <c r="L69" s="40"/>
      <c r="M69" s="40"/>
      <c r="N69" s="40"/>
      <c r="O69" s="41"/>
      <c r="P69" s="6"/>
    </row>
    <row r="70" spans="2:16" ht="14.25">
      <c r="B70" s="5"/>
      <c r="C70" s="43"/>
      <c r="D70" s="12"/>
      <c r="E70" s="12"/>
      <c r="F70" s="12"/>
      <c r="G70" s="12"/>
      <c r="H70" s="12"/>
      <c r="I70" s="12"/>
      <c r="J70" s="12"/>
      <c r="K70" s="12"/>
      <c r="L70" s="12"/>
      <c r="M70" s="12"/>
      <c r="N70" s="12"/>
      <c r="O70" s="44"/>
      <c r="P70" s="6"/>
    </row>
    <row r="71" spans="2:16" ht="14.25">
      <c r="B71" s="5"/>
      <c r="C71" s="43"/>
      <c r="D71" s="12"/>
      <c r="E71" s="12"/>
      <c r="F71" s="12"/>
      <c r="G71" s="12"/>
      <c r="H71" s="12"/>
      <c r="I71" s="12"/>
      <c r="J71" s="12"/>
      <c r="K71" s="12"/>
      <c r="L71" s="12"/>
      <c r="M71" s="12"/>
      <c r="N71" s="12"/>
      <c r="O71" s="44"/>
      <c r="P71" s="6"/>
    </row>
    <row r="72" spans="2:16" ht="14.25">
      <c r="B72" s="5"/>
      <c r="C72" s="43"/>
      <c r="D72" s="12"/>
      <c r="E72" s="12"/>
      <c r="F72" s="12"/>
      <c r="G72" s="12"/>
      <c r="H72" s="102" t="s">
        <v>331</v>
      </c>
      <c r="I72" s="102"/>
      <c r="J72" s="102"/>
      <c r="K72" s="102"/>
      <c r="L72" s="12"/>
      <c r="M72" s="12"/>
      <c r="N72" s="12"/>
      <c r="O72" s="44"/>
      <c r="P72" s="6"/>
    </row>
    <row r="73" spans="2:16" ht="15">
      <c r="B73" s="5"/>
      <c r="C73" s="43"/>
      <c r="D73" s="12"/>
      <c r="E73" s="12"/>
      <c r="F73" s="12"/>
      <c r="G73" s="12"/>
      <c r="H73" s="102" t="s">
        <v>332</v>
      </c>
      <c r="I73" s="12"/>
      <c r="J73" s="12"/>
      <c r="K73" s="12"/>
      <c r="L73" s="12"/>
      <c r="M73" s="12"/>
      <c r="N73" s="12"/>
      <c r="O73" s="44"/>
      <c r="P73" s="103"/>
    </row>
    <row r="74" spans="2:16" ht="15">
      <c r="B74" s="5"/>
      <c r="C74" s="43"/>
      <c r="D74" s="12"/>
      <c r="E74" s="12"/>
      <c r="F74" s="12"/>
      <c r="G74" s="12"/>
      <c r="H74" s="102" t="s">
        <v>333</v>
      </c>
      <c r="I74" s="12"/>
      <c r="J74" s="12"/>
      <c r="K74" s="12"/>
      <c r="L74" s="12"/>
      <c r="M74" s="12"/>
      <c r="N74" s="12"/>
      <c r="O74" s="44"/>
      <c r="P74" s="103"/>
    </row>
    <row r="75" spans="2:16" ht="14.25">
      <c r="B75" s="5"/>
      <c r="C75" s="26"/>
      <c r="D75" s="104"/>
      <c r="E75" s="104"/>
      <c r="F75" s="104"/>
      <c r="G75" s="104"/>
      <c r="H75" s="102" t="s">
        <v>334</v>
      </c>
      <c r="I75" s="104"/>
      <c r="J75" s="104"/>
      <c r="K75" s="104"/>
      <c r="L75" s="104"/>
      <c r="M75" s="104"/>
      <c r="N75" s="104"/>
      <c r="O75" s="105"/>
      <c r="P75" s="106"/>
    </row>
    <row r="76" spans="2:16" ht="14.25">
      <c r="B76" s="5"/>
      <c r="C76" s="43"/>
      <c r="D76" s="12"/>
      <c r="E76" s="12"/>
      <c r="F76" s="12"/>
      <c r="G76" s="12"/>
      <c r="H76" s="12" t="s">
        <v>335</v>
      </c>
      <c r="I76" s="12"/>
      <c r="J76" s="12"/>
      <c r="K76" s="12"/>
      <c r="L76" s="12"/>
      <c r="M76" s="12"/>
      <c r="N76" s="12"/>
      <c r="O76" s="44"/>
      <c r="P76" s="6"/>
    </row>
    <row r="77" spans="2:16" ht="15">
      <c r="B77" s="5"/>
      <c r="C77" s="107" t="s">
        <v>336</v>
      </c>
      <c r="D77" s="55"/>
      <c r="E77" s="55"/>
      <c r="F77" s="55"/>
      <c r="G77" s="55"/>
      <c r="H77" s="55"/>
      <c r="I77" s="55"/>
      <c r="J77" s="55"/>
      <c r="K77" s="55"/>
      <c r="L77" s="55"/>
      <c r="M77" s="55"/>
      <c r="N77" s="55"/>
      <c r="O77" s="108"/>
      <c r="P77" s="6"/>
    </row>
    <row r="78" spans="2:16" ht="14.25">
      <c r="B78" s="5"/>
      <c r="C78" s="358"/>
      <c r="D78" s="359"/>
      <c r="E78" s="359"/>
      <c r="F78" s="359"/>
      <c r="G78" s="359"/>
      <c r="H78" s="359"/>
      <c r="I78" s="359"/>
      <c r="J78" s="359"/>
      <c r="K78" s="359"/>
      <c r="L78" s="359"/>
      <c r="M78" s="359"/>
      <c r="N78" s="359"/>
      <c r="O78" s="360"/>
      <c r="P78" s="106"/>
    </row>
    <row r="79" spans="2:16" ht="14.25">
      <c r="B79" s="5"/>
      <c r="C79" s="358"/>
      <c r="D79" s="359"/>
      <c r="E79" s="359"/>
      <c r="F79" s="359"/>
      <c r="G79" s="359"/>
      <c r="H79" s="359"/>
      <c r="I79" s="359"/>
      <c r="J79" s="359"/>
      <c r="K79" s="359"/>
      <c r="L79" s="359"/>
      <c r="M79" s="359"/>
      <c r="N79" s="359"/>
      <c r="O79" s="360"/>
      <c r="P79" s="106"/>
    </row>
    <row r="80" spans="2:16" ht="14.25">
      <c r="B80" s="5"/>
      <c r="C80" s="26"/>
      <c r="D80" s="104"/>
      <c r="E80" s="104"/>
      <c r="F80" s="104"/>
      <c r="G80" s="104"/>
      <c r="H80" s="104"/>
      <c r="I80" s="104"/>
      <c r="J80" s="104"/>
      <c r="K80" s="104"/>
      <c r="L80" s="104"/>
      <c r="M80" s="104"/>
      <c r="N80" s="104"/>
      <c r="O80" s="105"/>
      <c r="P80" s="106"/>
    </row>
    <row r="81" spans="2:16" ht="15">
      <c r="B81" s="5"/>
      <c r="C81" s="109" t="s">
        <v>337</v>
      </c>
      <c r="D81" s="104"/>
      <c r="E81" s="104"/>
      <c r="F81" s="104"/>
      <c r="G81" s="104"/>
      <c r="H81" s="104"/>
      <c r="I81" s="104"/>
      <c r="J81" s="104"/>
      <c r="K81" s="104"/>
      <c r="L81" s="104"/>
      <c r="M81" s="104"/>
      <c r="N81" s="104"/>
      <c r="O81" s="105"/>
      <c r="P81" s="106"/>
    </row>
    <row r="82" spans="2:16" ht="12.75" customHeight="1">
      <c r="B82" s="5"/>
      <c r="C82" s="347" t="s">
        <v>338</v>
      </c>
      <c r="D82" s="348"/>
      <c r="E82" s="348"/>
      <c r="F82" s="348"/>
      <c r="G82" s="348"/>
      <c r="H82" s="348"/>
      <c r="I82" s="348"/>
      <c r="J82" s="348"/>
      <c r="K82" s="348"/>
      <c r="L82" s="348"/>
      <c r="M82" s="348"/>
      <c r="N82" s="348"/>
      <c r="O82" s="349"/>
      <c r="P82" s="110"/>
    </row>
    <row r="83" spans="2:16">
      <c r="B83" s="5"/>
      <c r="C83" s="347"/>
      <c r="D83" s="348"/>
      <c r="E83" s="348"/>
      <c r="F83" s="348"/>
      <c r="G83" s="348"/>
      <c r="H83" s="348"/>
      <c r="I83" s="348"/>
      <c r="J83" s="348"/>
      <c r="K83" s="348"/>
      <c r="L83" s="348"/>
      <c r="M83" s="348"/>
      <c r="N83" s="348"/>
      <c r="O83" s="349"/>
      <c r="P83" s="110"/>
    </row>
    <row r="84" spans="2:16" ht="12.95" customHeight="1">
      <c r="B84" s="5"/>
      <c r="C84" s="347" t="s">
        <v>339</v>
      </c>
      <c r="D84" s="348"/>
      <c r="E84" s="348"/>
      <c r="F84" s="348"/>
      <c r="G84" s="348"/>
      <c r="H84" s="348"/>
      <c r="I84" s="348"/>
      <c r="J84" s="348"/>
      <c r="K84" s="348"/>
      <c r="L84" s="348"/>
      <c r="M84" s="348"/>
      <c r="N84" s="348"/>
      <c r="O84" s="349"/>
      <c r="P84" s="110"/>
    </row>
    <row r="85" spans="2:16">
      <c r="B85" s="5"/>
      <c r="C85" s="347"/>
      <c r="D85" s="348"/>
      <c r="E85" s="348"/>
      <c r="F85" s="348"/>
      <c r="G85" s="348"/>
      <c r="H85" s="348"/>
      <c r="I85" s="348"/>
      <c r="J85" s="348"/>
      <c r="K85" s="348"/>
      <c r="L85" s="348"/>
      <c r="M85" s="348"/>
      <c r="N85" s="348"/>
      <c r="O85" s="349"/>
      <c r="P85" s="110"/>
    </row>
    <row r="86" spans="2:16" ht="14.25">
      <c r="B86" s="5"/>
      <c r="C86" s="26"/>
      <c r="D86" s="104"/>
      <c r="E86" s="104"/>
      <c r="F86" s="104"/>
      <c r="G86" s="104"/>
      <c r="H86" s="104"/>
      <c r="I86" s="104"/>
      <c r="J86" s="104"/>
      <c r="K86" s="104"/>
      <c r="L86" s="104"/>
      <c r="M86" s="104"/>
      <c r="N86" s="104"/>
      <c r="O86" s="105"/>
      <c r="P86" s="106"/>
    </row>
    <row r="87" spans="2:16" ht="14.25">
      <c r="B87" s="5"/>
      <c r="C87" s="43"/>
      <c r="D87" s="12"/>
      <c r="E87" s="12"/>
      <c r="F87" s="12"/>
      <c r="G87" s="12"/>
      <c r="H87" s="102" t="s">
        <v>331</v>
      </c>
      <c r="I87" s="12"/>
      <c r="J87" s="12"/>
      <c r="K87" s="12"/>
      <c r="L87" s="12"/>
      <c r="M87" s="12"/>
      <c r="N87" s="12"/>
      <c r="O87" s="44"/>
      <c r="P87" s="6"/>
    </row>
    <row r="88" spans="2:16" ht="14.25">
      <c r="B88" s="5"/>
      <c r="C88" s="43"/>
      <c r="D88" s="12"/>
      <c r="E88" s="12"/>
      <c r="F88" s="12"/>
      <c r="G88" s="12"/>
      <c r="H88" s="12" t="s">
        <v>332</v>
      </c>
      <c r="I88" s="60"/>
      <c r="J88" s="60"/>
      <c r="K88" s="60"/>
      <c r="L88" s="12"/>
      <c r="M88" s="12"/>
      <c r="N88" s="12"/>
      <c r="O88" s="44"/>
      <c r="P88" s="6"/>
    </row>
    <row r="89" spans="2:16" ht="14.25">
      <c r="B89" s="5"/>
      <c r="C89" s="43"/>
      <c r="D89" s="12"/>
      <c r="E89" s="12"/>
      <c r="F89" s="12"/>
      <c r="G89" s="12"/>
      <c r="H89" s="12" t="s">
        <v>340</v>
      </c>
      <c r="I89" s="111"/>
      <c r="J89" s="111"/>
      <c r="K89" s="111"/>
      <c r="L89" s="12"/>
      <c r="M89" s="12"/>
      <c r="N89" s="12"/>
      <c r="O89" s="44"/>
      <c r="P89" s="6"/>
    </row>
    <row r="90" spans="2:16" ht="14.25">
      <c r="B90" s="5"/>
      <c r="C90" s="112"/>
      <c r="D90" s="104"/>
      <c r="E90" s="104"/>
      <c r="F90" s="104"/>
      <c r="G90" s="104"/>
      <c r="H90" s="12" t="s">
        <v>334</v>
      </c>
      <c r="I90" s="12"/>
      <c r="J90" s="12"/>
      <c r="K90" s="12"/>
      <c r="L90" s="104"/>
      <c r="M90" s="104"/>
      <c r="N90" s="104"/>
      <c r="O90" s="105"/>
      <c r="P90" s="106"/>
    </row>
    <row r="91" spans="2:16" ht="17.45" customHeight="1">
      <c r="B91" s="5"/>
      <c r="C91" s="112"/>
      <c r="D91" s="111"/>
      <c r="E91" s="111"/>
      <c r="F91" s="12"/>
      <c r="G91" s="12"/>
      <c r="H91" s="12"/>
      <c r="I91" s="12"/>
      <c r="J91" s="12"/>
      <c r="K91" s="350"/>
      <c r="L91" s="350"/>
      <c r="M91" s="350"/>
      <c r="N91" s="350"/>
      <c r="O91" s="351"/>
      <c r="P91" s="113"/>
    </row>
    <row r="92" spans="2:16" ht="18.75" customHeight="1" thickBot="1">
      <c r="B92" s="5"/>
      <c r="C92" s="354"/>
      <c r="D92" s="355"/>
      <c r="E92" s="355"/>
      <c r="F92" s="76"/>
      <c r="G92" s="76"/>
      <c r="H92" s="76"/>
      <c r="I92" s="76"/>
      <c r="J92" s="76"/>
      <c r="K92" s="352"/>
      <c r="L92" s="352"/>
      <c r="M92" s="352"/>
      <c r="N92" s="352"/>
      <c r="O92" s="353"/>
      <c r="P92" s="113"/>
    </row>
    <row r="93" spans="2:16" ht="13.5" thickBot="1">
      <c r="B93" s="114"/>
      <c r="C93" s="115"/>
      <c r="D93" s="115"/>
      <c r="E93" s="115"/>
      <c r="F93" s="115"/>
      <c r="G93" s="115"/>
      <c r="H93" s="115"/>
      <c r="I93" s="115"/>
      <c r="J93" s="115"/>
      <c r="K93" s="115"/>
      <c r="L93" s="115"/>
      <c r="M93" s="115"/>
      <c r="N93" s="115"/>
      <c r="O93" s="115"/>
      <c r="P93" s="116"/>
    </row>
    <row r="94" spans="2:16" ht="13.5" thickTop="1"/>
  </sheetData>
  <mergeCells count="78">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vt:lpstr>
      <vt:lpstr>PROPUESTA ECONOMICA(Proponente)</vt:lpstr>
      <vt:lpstr>INDICAR CÓDIGO DEL ITEM DE PAGO</vt:lpstr>
      <vt:lpstr>'INDICAR CÓDIGO DEL ITEM DE PAGO'!Área_de_impresión</vt:lpstr>
      <vt:lpstr>'PRESUPUESTO OFICIAL'!Área_de_impresión</vt:lpstr>
      <vt:lpstr>'PROPUESTA ECONOMICA(Proponente)'!Área_de_impresión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dalejandrohurtadop</dc:creator>
  <cp:keywords/>
  <dc:description/>
  <cp:lastModifiedBy>Hugo Ferney Pineda Niño</cp:lastModifiedBy>
  <cp:revision/>
  <dcterms:created xsi:type="dcterms:W3CDTF">2023-02-07T17:19:53Z</dcterms:created>
  <dcterms:modified xsi:type="dcterms:W3CDTF">2023-03-29T14:25:40Z</dcterms:modified>
  <cp:category/>
  <cp:contentStatus/>
</cp:coreProperties>
</file>