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F:\Drive\documentos jairo\Emsercota\SAMC 001 2023 ACUDUCTO\"/>
    </mc:Choice>
  </mc:AlternateContent>
  <xr:revisionPtr revIDLastSave="0" documentId="13_ncr:1_{40461393-A9F8-467B-88DB-9D4B62F5B9BE}" xr6:coauthVersionLast="45" xr6:coauthVersionMax="47" xr10:uidLastSave="{00000000-0000-0000-0000-000000000000}"/>
  <bookViews>
    <workbookView xWindow="-120" yWindow="-120" windowWidth="20730" windowHeight="11040" tabRatio="906" xr2:uid="{00000000-000D-0000-FFFF-FFFF00000000}"/>
  </bookViews>
  <sheets>
    <sheet name="PRESUPUESTO OFICIAL" sheetId="27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OFICIAL'!$A$7:$I$1017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</workbook>
</file>

<file path=xl/calcChain.xml><?xml version="1.0" encoding="utf-8"?>
<calcChain xmlns="http://schemas.openxmlformats.org/spreadsheetml/2006/main">
  <c r="I1017" i="272" l="1"/>
  <c r="I712" i="272"/>
  <c r="I424" i="272"/>
  <c r="I1012" i="272"/>
  <c r="C942" i="272"/>
  <c r="I793" i="272"/>
  <c r="I790" i="272"/>
  <c r="I715" i="272"/>
  <c r="I637" i="272"/>
  <c r="I634" i="272"/>
  <c r="I559" i="272"/>
  <c r="I399" i="272"/>
  <c r="I396" i="272"/>
  <c r="I320" i="272"/>
  <c r="I317" i="272"/>
  <c r="I244" i="272"/>
  <c r="I241" i="272"/>
  <c r="I167" i="272"/>
  <c r="I164" i="272"/>
  <c r="I93" i="272"/>
  <c r="G1019" i="272"/>
  <c r="I938" i="272" l="1"/>
  <c r="G1020" i="272"/>
  <c r="G1021" i="272" s="1"/>
  <c r="I90" i="272"/>
  <c r="I864" i="272"/>
  <c r="I943" i="272"/>
  <c r="I874" i="272" l="1"/>
  <c r="G1028" i="272" s="1"/>
  <c r="G1029" i="272" s="1"/>
  <c r="G1030" i="272" s="1"/>
  <c r="G1024" i="272"/>
  <c r="G1025" i="272" l="1"/>
  <c r="G1026" i="272" s="1"/>
  <c r="G1032" i="272" s="1"/>
</calcChain>
</file>

<file path=xl/sharedStrings.xml><?xml version="1.0" encoding="utf-8"?>
<sst xmlns="http://schemas.openxmlformats.org/spreadsheetml/2006/main" count="3755" uniqueCount="762">
  <si>
    <t>Formulario 1 - Propuesta económica  - Documento tipo de licitación de obra pública de agua potable y saneamiento básico</t>
  </si>
  <si>
    <t>Código</t>
  </si>
  <si>
    <t>CCE-EICP-FM-47</t>
  </si>
  <si>
    <t>Versión</t>
  </si>
  <si>
    <t>FORMULARIO 1</t>
  </si>
  <si>
    <t>PRESUPUESTO OFICIAL</t>
  </si>
  <si>
    <t>CANTIDAD</t>
  </si>
  <si>
    <t>VALOR UNITARIO</t>
  </si>
  <si>
    <t>VALOR TOTAL</t>
  </si>
  <si>
    <t>UNIDAD</t>
  </si>
  <si>
    <t xml:space="preserve"> </t>
  </si>
  <si>
    <t>VALOR TOTAL PROYECTO (AJUSTES DISEÑOS+OBRA CIVIL+SUMINSTRO)</t>
  </si>
  <si>
    <t>TOTAL SUMINISTRO</t>
  </si>
  <si>
    <t>AIU</t>
  </si>
  <si>
    <t>SUB TOTAL SUMINISTRO</t>
  </si>
  <si>
    <t>TOTAL OBRA CIVIL</t>
  </si>
  <si>
    <t>SUB TOTAL OBRA CIVIL</t>
  </si>
  <si>
    <t>TOTAL DISEÑOS</t>
  </si>
  <si>
    <t>IVA</t>
  </si>
  <si>
    <t>SUB TOTAL AJUSTE A DISEÑOS</t>
  </si>
  <si>
    <t>UND</t>
  </si>
  <si>
    <t>CAMBIO LA223 EN LINEA ENERGIZADA</t>
  </si>
  <si>
    <t>1.15</t>
  </si>
  <si>
    <t>APU</t>
  </si>
  <si>
    <t>CAMBIO LA208 EN LINEA ENERGIZADA</t>
  </si>
  <si>
    <t>1.14</t>
  </si>
  <si>
    <t>CAMBIO LA213 EN LINEA ENERGIZADA INCLUYE LOS PASES CON SUS RESPECTIVOS CONECTORES</t>
  </si>
  <si>
    <t>1.13</t>
  </si>
  <si>
    <t>CAMBIO LA 222 EN LINEA ENERGIZADA INCLUYE LOS PASES CON SUS RESPECTIVOS CONECTORES</t>
  </si>
  <si>
    <t>1.12</t>
  </si>
  <si>
    <t>CAMBIO LA228 INSTALACION DE PARARRAYOS Y PUESTA A TIERRA EN LINEA ENERGIZADA</t>
  </si>
  <si>
    <t>1.11</t>
  </si>
  <si>
    <t>SUMINISTRO E INSTALACIÓN O CAMBIO LOS ELEMENTOS DEL TIRANTE (VIENTO) MT DAÑOS LINEAS VIVAS</t>
  </si>
  <si>
    <t>1.10</t>
  </si>
  <si>
    <t>TRASLADO DE POSTE</t>
  </si>
  <si>
    <t>1.9</t>
  </si>
  <si>
    <t>TRASLADO DE POSTES DE SERVICIOS PÚBLICOS DE BAJA TENSIÓN.</t>
  </si>
  <si>
    <t>1.8</t>
  </si>
  <si>
    <t>CAMBIO LA204 EN LINEA ENERGIZADA</t>
  </si>
  <si>
    <t>1.7</t>
  </si>
  <si>
    <t>ML</t>
  </si>
  <si>
    <t>CAMBIO DE AEREA A ACSR 2/0</t>
  </si>
  <si>
    <t>1.6</t>
  </si>
  <si>
    <t>CAMBIO LA211 EN LINEA ENERGIZADA</t>
  </si>
  <si>
    <t>1.5</t>
  </si>
  <si>
    <t>CAMBIO LA203 EN LINEA ENERGIZADA</t>
  </si>
  <si>
    <t>1.4</t>
  </si>
  <si>
    <t>NIVELAR O APLOMAR POSTE MT LINEAS VIVAS</t>
  </si>
  <si>
    <t>1.3</t>
  </si>
  <si>
    <t>CAMBIO LA202 EN LÍNEA ENERGIZADA</t>
  </si>
  <si>
    <t>1.2</t>
  </si>
  <si>
    <t>CAMBIO LA209 EN LÍNEA ENERGIZADA</t>
  </si>
  <si>
    <t>1.1</t>
  </si>
  <si>
    <t>M3</t>
  </si>
  <si>
    <t>RELLENO TIPO 7 "ARENA DE PEÑA"</t>
  </si>
  <si>
    <t>ICCU</t>
  </si>
  <si>
    <t>CAJA DE INSPECCIÓN DE 40X40</t>
  </si>
  <si>
    <t>CONCRETOS CLASE D, f´c =3000 psi (bases)</t>
  </si>
  <si>
    <t>KG</t>
  </si>
  <si>
    <t>SUMINISTRO FIGURADO Y ARMADO DE ACERO DE REFUERZO 60000 PSI</t>
  </si>
  <si>
    <t>CERCA EN ALAMBRE DE PUA 4 HILOS</t>
  </si>
  <si>
    <t>M2</t>
  </si>
  <si>
    <t>CONCRETO ESTRIADO RAMPAS 2500 PSI</t>
  </si>
  <si>
    <t>ADOQUÍN DE ARCILLA 20X10X6CM</t>
  </si>
  <si>
    <t>RELLENO PARA ANDENES EN SUB BASE GRANULAR B-200 (Suministro, extendido, humedecimiento y compactación)</t>
  </si>
  <si>
    <t>M3-KM</t>
  </si>
  <si>
    <t>TRANSPORTE DE MATERIALES PROV. DE EXLANACIÓN, CANALES, PRESTAMOS, SOBREACARREOS Y DERRUMBES</t>
  </si>
  <si>
    <t>EXCAVACIÓN MANUAL EN CONGLOMERADO H=0.0-2.0 M (INCLUYE RETIRO DE SOBRANTES A UNA DISTANCIA MENOR DE 5 KM)</t>
  </si>
  <si>
    <t>DEMOLICIÓN CONCRETO SIMPLE, INCLUYE CARGUE Y RETIRO DE SOBRANTES A UNA DISTANCIA DE 5 KM</t>
  </si>
  <si>
    <t>TRAZADO, LOCALIZACIÓN Y REPLANTEO CON ELEMENTOS DE PRECISIÓN</t>
  </si>
  <si>
    <t xml:space="preserve"> TOTAL OBRAS CIVILES  ACUEDUCTO DE LA VEREDA PARCELAS, GLOBO 1</t>
  </si>
  <si>
    <t>UN</t>
  </si>
  <si>
    <t>CAJA CONTADOR DE AGUA</t>
  </si>
  <si>
    <t>EMPATE TUBERIA 3" ( INCLUYE ANCLAJE EN CONCRETO)</t>
  </si>
  <si>
    <t>EMPATE TUBERIA 6" (INCLUYE ANCLAJE EN CONCRETO)</t>
  </si>
  <si>
    <t>ACOMETIDA EN PVC 1/2" 5M</t>
  </si>
  <si>
    <t>ACUEDUCTO DE LA VEREDA PARCELAS, GLOBO 1</t>
  </si>
  <si>
    <t xml:space="preserve"> TOTAL OBRAS CIVILES  ALCANTARILLADO SANITARIO DE LA VEREDA PARCELAS, GLOBO 1</t>
  </si>
  <si>
    <t>1.17</t>
  </si>
  <si>
    <t>1.16</t>
  </si>
  <si>
    <t>CAJA DE INSPECCIÓN DE 80X80</t>
  </si>
  <si>
    <t>CUBIERTA POZO D= 1.7M, E=0.20M C0NCRETO 3000 PSI CON REFUERZO (INCLUYE ARO Y TAPA HF)</t>
  </si>
  <si>
    <t>PLACA DE FONDO POZO D=1.7M, E=0.25M (CONCRETO 3000 PSI CON REFUERZO)</t>
  </si>
  <si>
    <t>CILINDRO POZO EN LADRILLO TOLETE, Di=1.20M, E=0.25M  (INC. PAÑETE INTERNO E=1.5CM Y CAÑUELA)</t>
  </si>
  <si>
    <t>EXCAVACIONES VARIAS A MÁQUINA SIN CLASIFICAR (INCLUYE RETIRO DE SOBRANTES A UNA DISTANCIA MENOR DE 5 KM)</t>
  </si>
  <si>
    <t>ALCANTARILLADO SANITARIO DE LA VEREDA PARCELAS, GLOBO 1</t>
  </si>
  <si>
    <t xml:space="preserve"> TOTAL OBRAS CIVILES ALCANTARILLADO PLUVIAL  DE LA VEREDA PARCELAS, GLOBO 1</t>
  </si>
  <si>
    <t>SUBBASE GRANULAR (NORMA INVIAS 320)</t>
  </si>
  <si>
    <t>CAÑUELA PREFABRICADA TIPO A-120</t>
  </si>
  <si>
    <t>SUMIDERO PREFABRICADO SL-100</t>
  </si>
  <si>
    <t>CUBIERTA POZO D= 1.96M, E=0.20M C0NCRETO 3000 PSI CON REFUERZO (INCLUYE ARO Y TAPA HF)</t>
  </si>
  <si>
    <t>PLACA DE FONDO POZO D=1.96M, E=0.25M (CONCRETO 3000 PSI CON REFUERZO)</t>
  </si>
  <si>
    <t>1.22</t>
  </si>
  <si>
    <t>1.21</t>
  </si>
  <si>
    <t>CILINDRO POZO EN LADRILLO TOLETE, Di=1.20M, E=0.38M  (INC. PAÑETE INTERNO E=1.5CM Y CAÑUELA)</t>
  </si>
  <si>
    <t>1.20</t>
  </si>
  <si>
    <t>1.19</t>
  </si>
  <si>
    <t>1.18</t>
  </si>
  <si>
    <t>ALCANTARILLADO PLUVIAL  DE LA VEREDA PARCELAS, GLOBO 1</t>
  </si>
  <si>
    <t>CERCA EN TELA VERDE H = 2.10 M</t>
  </si>
  <si>
    <t>ANDÉN CONCRETO 3000 PSI EN SITIO E=0.1M</t>
  </si>
  <si>
    <t>LÍNEAS DE DEMARCACIÓN CON PINTURA EN FRÍO</t>
  </si>
  <si>
    <t>MARCA VIAL CON PINTURA EN FRÍO</t>
  </si>
  <si>
    <t>SEÑAL VERTICAL GRUPO I 0.60x0.60M POSTE 3.5M</t>
  </si>
  <si>
    <t>SUMINISTRO E INSTALACIÓN DE TACHAS REFLECTIVAS UNIDIRECCIONALES</t>
  </si>
  <si>
    <t>MEZCLA DENSA EN CALIENTE TIPO MDC-19  (INCLUYE CEMENTO ASFÁLTICO)</t>
  </si>
  <si>
    <t>3,10.</t>
  </si>
  <si>
    <t>RIEGO DE IMPRIMACIÓN</t>
  </si>
  <si>
    <t>CONFORMACIÓN DE LA CALZADA EXISTENTE</t>
  </si>
  <si>
    <t>RAJÓN PARA MEJORAMIENTO DE LA SUBRASANTE</t>
  </si>
  <si>
    <t>NIVELACIÓN DE POZOS DE INSPECCIÓN Di=1.20M, E=0.25M, H=0,21M(INCLUYE PAÑETE INTERNO Y DEMOLICIÓN)</t>
  </si>
  <si>
    <t>BASE GRANULAR</t>
  </si>
  <si>
    <t>SUBBASE GRANULAR</t>
  </si>
  <si>
    <t>SARDINEL PREFABRICADO A-10</t>
  </si>
  <si>
    <t xml:space="preserve">SUMINISTRO  E  INSTALACIÓN  DE  GEOTEXTIL TR 4000 (ESTABILIZACIÓN,  FILTRO Y SEPARACIÓN) </t>
  </si>
  <si>
    <t xml:space="preserve">GEODRÉN PLANAR  H = 1.0 M D=100 MM (INCLUYE SUMINISTRO E INSTALACIÓN) </t>
  </si>
  <si>
    <t>TRANSPORTE DE MATERIALES PROV. DE EXLANACIÓN, CANALES, PRESTAMOS, SOBREACARREOS Y DERRUMBES</t>
  </si>
  <si>
    <t>DEMOLICIÓN PLACA MACIZA 0.15 M</t>
  </si>
  <si>
    <t>DEMOLICIÓN CONCRETO SIMPLE  (INCLUYE CARGUE Y RETIRO DE SOBRANTES A UNA DISTANCIA DE 5KM)</t>
  </si>
  <si>
    <t>DEMOLICIÓN DE SARDINEL EXISTENTE</t>
  </si>
  <si>
    <t>TRAZADO, LOCALIZACIÓN Y REPLANTEO CON ELEMENTOS DE PRESICIÓN</t>
  </si>
  <si>
    <t>SUMINISTRO DE TUBERÍA UNIÓN MECÁNICA RDE 21 PVC D=8"</t>
  </si>
  <si>
    <t>10.1</t>
  </si>
  <si>
    <t>LISTA PRECIO CELTA</t>
  </si>
  <si>
    <t>SUMINISTRO</t>
  </si>
  <si>
    <t>SUB TOTAL OBRA CIVIL LÍNEA DE DISTRIBUCIÓN 8" (NORTE) TANQUES PREDIO CASCAJERA (ALTO DE LA CRUZ) - VÍA PIDEMONTE</t>
  </si>
  <si>
    <t>SARDINEL TIPO A85 SUMINISTRO E INSTALACIÓN INCLUYE 3 CM MORTERO 21 MPA (3000 PSI)</t>
  </si>
  <si>
    <t>11.3.2</t>
  </si>
  <si>
    <t>EPC 2022</t>
  </si>
  <si>
    <t>SARDINEL H=0.35 M E=0.15 M CONCRETO 21 MPA (3000 PSI) FUNDIDO EN SITIO INCLUYE SUMINISTRO, FORMALETA Y CONSTRUCCIÓN</t>
  </si>
  <si>
    <t>11.3.1</t>
  </si>
  <si>
    <t/>
  </si>
  <si>
    <t>RECONSTRUCCIÓN SARDINELES (INCLUYE FORMALETA)</t>
  </si>
  <si>
    <t>ICCU 2022</t>
  </si>
  <si>
    <t>RECONSTRUCCIÓN DE ANDENES</t>
  </si>
  <si>
    <t>PAVIMENTO DE ADOQUINES DE CONCRETO</t>
  </si>
  <si>
    <t>9.6</t>
  </si>
  <si>
    <t>ADOQUIN DE ARCILLA TR. PESADO 20X10X8CM (SUMINISTRO E INSTALACIÓN. INCLUYE BASE 4CM ARENA NIVELACIÓN Y ARENA DE SELLO)</t>
  </si>
  <si>
    <t>9.5</t>
  </si>
  <si>
    <t>11.1.9</t>
  </si>
  <si>
    <t>9.4</t>
  </si>
  <si>
    <t>ADOQUIN DE ARCILLA TR. LIVIANO 20X10X6CM (SUMINISTRO E INSTALACIÓN. INCLUYE BASE 4CM ARENA NIVELACION Y ARENA DE SELLO)</t>
  </si>
  <si>
    <t>9.3</t>
  </si>
  <si>
    <t>11.1.7</t>
  </si>
  <si>
    <t>CONCRETO PARA PAVIMENTO RÍGIDO MR-41, INCLUYE SELLADO DE JUNTAS Y ACERO DE TRANSFERENCIA Y UNIÓN</t>
  </si>
  <si>
    <t>9.2</t>
  </si>
  <si>
    <t>9.1</t>
  </si>
  <si>
    <t>RECONSTRUCCIÓN DE PAVIMENTOS, ANDENES Y SARDINELES</t>
  </si>
  <si>
    <t>ACERO FIGURADO 37000 PSI</t>
  </si>
  <si>
    <t>8.2</t>
  </si>
  <si>
    <t>ACERO FIGURADO 60000 PSI</t>
  </si>
  <si>
    <t>8.1</t>
  </si>
  <si>
    <t>ACERO DE REFUERZO</t>
  </si>
  <si>
    <t>CONCRETO REFORZADO PREMEZCLADO,  DE 21 MPA (3000 PSI), PARA MUROS</t>
  </si>
  <si>
    <t>7.3.1</t>
  </si>
  <si>
    <t>9.2.6</t>
  </si>
  <si>
    <t>CONCRETOS REFORZADOS HECHOS EN OBRA (SUMINISTRO E INSTALACIÓN, INCLUYE FORMALETA)</t>
  </si>
  <si>
    <t>7.3</t>
  </si>
  <si>
    <t>CONCRETO REFORZADO PREMEZCLADO,  DE 24 MPA (3500 PSI), PARA PLACA AÉREA</t>
  </si>
  <si>
    <t>7.2.3</t>
  </si>
  <si>
    <t>9.2.12</t>
  </si>
  <si>
    <t>7.2.2</t>
  </si>
  <si>
    <t>CONCRETO REFORZADO PREMEZCLADO,  DE 21 MPA (3000 PSI), PARA PLACA DE PISO</t>
  </si>
  <si>
    <t>7.2.1</t>
  </si>
  <si>
    <t>9.2.1</t>
  </si>
  <si>
    <t>CONCRETOS REFORZADOS PREMEZCLADOS (SUMINISTRO E INSTALACIÓN, INCLUYE FORMALETA)</t>
  </si>
  <si>
    <t>7.2</t>
  </si>
  <si>
    <t>CONCRETO SIMPLE DE 10,3 MPA (1500 PSI) PARA SOLADOS PREPARACIÓN E INSTALACIÓN</t>
  </si>
  <si>
    <t>7.1</t>
  </si>
  <si>
    <t>9.1.8</t>
  </si>
  <si>
    <t>CONCRETOS, MORTEROS, ACERO DE REFUERZO Y ADITIVOS</t>
  </si>
  <si>
    <t>CONSTRUCCIÓN CAJA PARA PURGA DE 1,00 M X 1,00 M BASE Y TAPA EN CONCRETO 21 MPA (3000 PSI) MUROS EN MAMPOSTERÍA</t>
  </si>
  <si>
    <t>7.23.5</t>
  </si>
  <si>
    <t>CONSTRUCCIÓN CAJA PARA VENTOSA HASTA DE 6" DE 0,60 X 0,60 M BASE Y TAPA EN CONCRETO 21 MPA (3000 PSI) MUROS EN MAMPOSTERÍA</t>
  </si>
  <si>
    <t>7.23.4</t>
  </si>
  <si>
    <t>CAJAS PARA VÁLVULAS BASE Y TAPA EN CONCRETO 21MPA (3000 PSI) MUROS EN MAMPOSTERÍA</t>
  </si>
  <si>
    <t>ADAPTADOR HD EXTREMO LISO - EXTREMO BRIDA 6"</t>
  </si>
  <si>
    <t>LISTA PRECIO APOLO</t>
  </si>
  <si>
    <t>ADAPTADOR HD EXTREMO LISO - EXTREMO BRIDA 8"</t>
  </si>
  <si>
    <t>SUMINISTRO E INSTALACION DE MACROMEDIDOR DE FLUJO AXIAL BRIDADO DE 6"CLASE B</t>
  </si>
  <si>
    <t>7.21.4</t>
  </si>
  <si>
    <t>SUMINISTRO E INSTALACION DE MACROMEDIDOR DE FLUJO AXIAL BRIDADO DE 8"CLASE B</t>
  </si>
  <si>
    <t>7.21.5</t>
  </si>
  <si>
    <t>SUMINISTRO E INSTALACIÓN DE VÁLVULAS DE RETENCIÓN DE 8"</t>
  </si>
  <si>
    <t>7.16.5</t>
  </si>
  <si>
    <t>SUMINISTRO E INSTALACIÓN VÁLVULA DE COMPUERTA ELÁSTICA EXTREMOS BRIDAS VÁSTAGO NO ASCENDENTE 8"</t>
  </si>
  <si>
    <t>7.12.5</t>
  </si>
  <si>
    <t>SUMINISTRO E INSTALACION DE VALVULA DE EXTRACCION E INCORPORACION DE AIRE DE TRIPLE ACCION 4"</t>
  </si>
  <si>
    <t>7.16.3</t>
  </si>
  <si>
    <t>SUMINISTRO E INSTALACION DE VALVULAS DE PURGA 4"</t>
  </si>
  <si>
    <t>7.17.3</t>
  </si>
  <si>
    <t>SUMINISTRO E INSTALACIÓN DE VÁLVULAS REDUCTORA DE PRESIÓN DE 8"</t>
  </si>
  <si>
    <t>7.17.5</t>
  </si>
  <si>
    <t>SUMINISTRO E INSTALACIÓN DE VÁLVULAS REDUCTORA DE PRESIÓN DE 6"</t>
  </si>
  <si>
    <t>7.16.4</t>
  </si>
  <si>
    <t>SUMINISTRO E INSTALACIÓN DE VÁLVULAS</t>
  </si>
  <si>
    <t>SUMINISTRO E INSTALACIÓN HIDRANTE TIPO TRÁFICO DE 6" (2 CUERPOS) INCLUYE VÁLVULA REDUCTORA DE PRESIÓN</t>
  </si>
  <si>
    <t>7.11.4</t>
  </si>
  <si>
    <t>SUMINISTRO E INSTALACIÓN HIDRANTE TIPO TRÁFICO DE 4" (2 CUERPOS) INCLUYE VÁLVULA REDUCTORA DE PRESIÓN</t>
  </si>
  <si>
    <t>SUMINISTRO E INSTALACIÓN HIDRANTES</t>
  </si>
  <si>
    <t>SUMINISTRO DE ACCESORIOS PVC UNIÓN MECÁNICA D=8"</t>
  </si>
  <si>
    <t>INSTALACIÓN ACCESORIO PVC  UNIÓN MECÁNICA D=8"</t>
  </si>
  <si>
    <t>7.4.6</t>
  </si>
  <si>
    <t>INSTALACIÓN ACCESORIOS PVC UNIÓN MECÁNICA</t>
  </si>
  <si>
    <t>INSTALACIÓN TUBERÍA PVC UNIÓN MECÁNICA D=8"</t>
  </si>
  <si>
    <t>7.3.6</t>
  </si>
  <si>
    <t>INSTALACIÓN TUBERÍA PVC UNIÓN MECÁNICA.</t>
  </si>
  <si>
    <t>M3/KM</t>
  </si>
  <si>
    <t>6.1</t>
  </si>
  <si>
    <t>CARGUE Y RETIRO DE SOBRANTES</t>
  </si>
  <si>
    <t>ARENA DE PEÑA PARA SOPORTE DE TUBERÍA</t>
  </si>
  <si>
    <t>5.5</t>
  </si>
  <si>
    <t>5.1.6</t>
  </si>
  <si>
    <t>BASE GRANULAR  (NORMA INVIAS 330)</t>
  </si>
  <si>
    <t>5.4</t>
  </si>
  <si>
    <t>5.3</t>
  </si>
  <si>
    <t>RELLENO EN RECEBO COMÚN COMPACTADO MECÁNICAMENTE</t>
  </si>
  <si>
    <t>5.2</t>
  </si>
  <si>
    <t>5.1.2</t>
  </si>
  <si>
    <t xml:space="preserve">RELLENO CON MATERIAL DEL SITIO </t>
  </si>
  <si>
    <t>5.1</t>
  </si>
  <si>
    <t>RELLENOS</t>
  </si>
  <si>
    <t>ENTIBADO TIPO 2 (CONTINUO EN MADERA)</t>
  </si>
  <si>
    <t>4.4.1</t>
  </si>
  <si>
    <t>ENTIBADOS</t>
  </si>
  <si>
    <t>4.4</t>
  </si>
  <si>
    <t>EXCAVACIÓN SIN CLASIFICAR DE LA EXPLANACIÓN, CANALES Y PRÉSTAMOS</t>
  </si>
  <si>
    <t>4.3.1</t>
  </si>
  <si>
    <t>EXCAVACIÓN MECÁNICA A  CUALQUIER PROFUNDIDAD</t>
  </si>
  <si>
    <t>4.3</t>
  </si>
  <si>
    <t>EXCAVACIÓN EN ROCA DE LA EXPLANACIÓN, CANALES Y PRÉSTAMOS</t>
  </si>
  <si>
    <t>4.2.1</t>
  </si>
  <si>
    <t>EXCAVACIONES MANUAL EN CONGLOMERADO</t>
  </si>
  <si>
    <t>4.2</t>
  </si>
  <si>
    <t>EXCAVACIÓN EN MATERIAL  COMÚN DE LA EXPLANACIÓN, CANALES Y PRÉSTAMOS</t>
  </si>
  <si>
    <t>4.1</t>
  </si>
  <si>
    <t>EXCAVACIONES, NO INCLUYE CARGUE NI TRANSPORTE</t>
  </si>
  <si>
    <t>CONOS DE GUÍA CON FRANJA REFLECTIVA H=090 MTS</t>
  </si>
  <si>
    <t>3.3</t>
  </si>
  <si>
    <t>3.1.4</t>
  </si>
  <si>
    <t>ML/MES</t>
  </si>
  <si>
    <t>SEÑALIZACIÓN Y AISLAMIENTO DE ÁREAS DE TRABAJO, INCLUYE CINTA DE SEGURIDAD, POSTES TUBULARES, CONOS GUIA, SEÑALES PREVENTIVAS Y REGLAMENTARIAS</t>
  </si>
  <si>
    <t>3.2</t>
  </si>
  <si>
    <t>3.1.3</t>
  </si>
  <si>
    <t>VALLA DE HASTA 8 M2</t>
  </si>
  <si>
    <t>3.1</t>
  </si>
  <si>
    <t>3.1.1</t>
  </si>
  <si>
    <t>IMPACTO URBANO</t>
  </si>
  <si>
    <t>DEMOLICIÓN DE ANDENES Y SARDINELES (INCLUYE CORTE A MÁQUINA 2 COSTADOS)</t>
  </si>
  <si>
    <t>2.5</t>
  </si>
  <si>
    <t>2.1.5</t>
  </si>
  <si>
    <t>DEMOLICIÓN DE PAVIMENTO RÍGIDO  (INCLUYE CORTE A MÁQUINA 2 COSTADOS)</t>
  </si>
  <si>
    <t>2.4</t>
  </si>
  <si>
    <t>2.1.4</t>
  </si>
  <si>
    <t>DEMOLICIÓN CAJAS DE INSPECCIÓN</t>
  </si>
  <si>
    <t>2.3</t>
  </si>
  <si>
    <t>2.1.3</t>
  </si>
  <si>
    <t>DEMOLICIÓN DE PAVIMENTO FLEXIBLE (INCLUYE CORTE A MÁQUINA 2 COSTADOS)</t>
  </si>
  <si>
    <t>2.2</t>
  </si>
  <si>
    <t>2.1.1</t>
  </si>
  <si>
    <t>DEMOLICIÓN CONCRETO ESTRUCTURAL (INCLUYE CARGUE Y RETIRO DE SOBRANTES A UNA DISTANCIA DE 5KM)</t>
  </si>
  <si>
    <t>2.1</t>
  </si>
  <si>
    <t>201 P</t>
  </si>
  <si>
    <t>DEMOLICIONES, DESMONTE Y DESCAPOTE</t>
  </si>
  <si>
    <t>LOCALIZACIÓN Y REPLANTEO REDES</t>
  </si>
  <si>
    <t>1.1.1</t>
  </si>
  <si>
    <t>OBRAS PRELIMINARES</t>
  </si>
  <si>
    <t>LÍNEA DE DISTRIBUCIÓN 8" (NORTE) TANQUES PREDIO CASCAJERA (ALTO DE LA CRUZ) - VÍA PIDEMONTE</t>
  </si>
  <si>
    <t>SUB TOTAL SUMINISTRO LÍNEA DE DISTRIBUCIÓN 10"  (SUR) TANQUES PREDIO CASCAJERA (ALTO DE LA CRUZ) - VIA PIEDEMONTE CALLE 11</t>
  </si>
  <si>
    <t>SUMINISTRO DE TUBERÍA D=10" UNIÓN MECÁNICA RDE 21 PVC</t>
  </si>
  <si>
    <t>11.1</t>
  </si>
  <si>
    <t>SUB TOTAL OBRA CIVIL LÍNEA DE DISTRIBUCIÓN 10"  (SUR) TANQUES PREDIO CASCAJERA (ALTO DE LA CRUZ) - VIA PIEDEMONTE CALLE 11</t>
  </si>
  <si>
    <t>10.8.2</t>
  </si>
  <si>
    <t>10.8.1</t>
  </si>
  <si>
    <t>10.8</t>
  </si>
  <si>
    <t>10.7.1</t>
  </si>
  <si>
    <t>10.7</t>
  </si>
  <si>
    <t>10.6</t>
  </si>
  <si>
    <t>10.5</t>
  </si>
  <si>
    <t>10.4</t>
  </si>
  <si>
    <t>10.3</t>
  </si>
  <si>
    <t>10.2</t>
  </si>
  <si>
    <t>8.3.1</t>
  </si>
  <si>
    <t>8.3</t>
  </si>
  <si>
    <t>8.2.3</t>
  </si>
  <si>
    <t>8.2.2</t>
  </si>
  <si>
    <t>8.2.1</t>
  </si>
  <si>
    <t>7.5.2</t>
  </si>
  <si>
    <t>7.5.1</t>
  </si>
  <si>
    <t>7.5</t>
  </si>
  <si>
    <t>7.4.10</t>
  </si>
  <si>
    <t>7.4.9</t>
  </si>
  <si>
    <t>7.4.8</t>
  </si>
  <si>
    <t>7.4.7</t>
  </si>
  <si>
    <t>7.4.5</t>
  </si>
  <si>
    <t>7.4.4</t>
  </si>
  <si>
    <t>7.4.3</t>
  </si>
  <si>
    <t>7.4.2</t>
  </si>
  <si>
    <t>7.4.1</t>
  </si>
  <si>
    <t>7.4</t>
  </si>
  <si>
    <t>7.3.2</t>
  </si>
  <si>
    <t>SUMINISTRO DE ACCESORIOS PVC UNIÓN MECÁNICA D=10"</t>
  </si>
  <si>
    <t>INSTALACIÓN ACCESORIO PVC  UNIÓN MECÁNICA D=10"</t>
  </si>
  <si>
    <t>INSTALACIÓN TUBERÍA PVC UNIÓN MECÁNICA D=10"</t>
  </si>
  <si>
    <t>7.3.7</t>
  </si>
  <si>
    <t>LÍNEA DE DISTRIBUCIÓN 10"  (SUR) TANQUES PREDIO CASCAJERA (ALTO DE LA CRUZ) - VIA PIEDEMONTE CALLE 11</t>
  </si>
  <si>
    <t>SUB TOTAL SUMINISTRO LÍNEA DE DISTRIBUCIÓN 8" (NORTE) TANQUES PREDIO CASCAJERA (ALTO DE LA CRUZ) - VÍA PIDEMONTE</t>
  </si>
  <si>
    <t>PAVIMENTO RÍGIDO MR 41 HECHO EN OBRA</t>
  </si>
  <si>
    <t>11.1.4</t>
  </si>
  <si>
    <t>RECEBO COMÚN COMPACTADO MECÁNICAMENTE (RANA)</t>
  </si>
  <si>
    <t>EXCAVACIONES MANUAL EN CONGLOMERADO  DE 0 A 2 M DE PROFUNDIDAD</t>
  </si>
  <si>
    <t>4.2.2</t>
  </si>
  <si>
    <t>EXCAVACIONES MANUAL EN TIERRA  DE 0 A 2 M DE PROFUNDIDAD</t>
  </si>
  <si>
    <t>4.1.1.</t>
  </si>
  <si>
    <t>SUB TOTAL SUMINISTRO LÍNEA DE DISTRIBUCIÓN 8" VIA PIEDEMONTE - CALLE 4a (CEUCA)</t>
  </si>
  <si>
    <t>SUB TOTAL OBRA CIVIL LÍNEA DE DISTRIBUCIÓN 8" VIA PIEDEMONTE - CALLE 4a (CEUCA)</t>
  </si>
  <si>
    <t>LÍNEA DE DISTRIBUCIÓN 8" VIA PIEDEMONTE - CALLE 4a (CEUCA)</t>
  </si>
  <si>
    <t>SUB TOTAL OBRA CIVIL ESTACION DE BOMBEO 4 CAMINOS</t>
  </si>
  <si>
    <t>Und</t>
  </si>
  <si>
    <t>SALIDAS TOMACORRIENTE MONOFASICA DOBLEP/T</t>
  </si>
  <si>
    <t>3.9.4</t>
  </si>
  <si>
    <t>SALIDA LAMPARA LED HERMETICA 50W 120-240V</t>
  </si>
  <si>
    <t>3.9.3</t>
  </si>
  <si>
    <t xml:space="preserve">SALIDA EMERGENCIA LAMPARA HERMETICA 4W 120V-240V </t>
  </si>
  <si>
    <t>3.9.2</t>
  </si>
  <si>
    <t xml:space="preserve">Tablero trifásico 12 circuitos. Iluminación y tomas Subestación. </t>
  </si>
  <si>
    <t>3.9.1</t>
  </si>
  <si>
    <t>CONEXIONES CUARTO SUBESTACIÓN - BAJA TENSIÓN - PLANTA ELÉCTRICA</t>
  </si>
  <si>
    <t>3.9</t>
  </si>
  <si>
    <t>Tablero general integrado con la transferencia baja tensión 220V 1800A</t>
  </si>
  <si>
    <t>3.8.6</t>
  </si>
  <si>
    <t>Celda protección media tensión SF6</t>
  </si>
  <si>
    <t>3.8.5</t>
  </si>
  <si>
    <t>Celda línea medida media tensión SF6</t>
  </si>
  <si>
    <t>3.8.4</t>
  </si>
  <si>
    <t>Celda línea media tensión SF6</t>
  </si>
  <si>
    <t>3.8.3</t>
  </si>
  <si>
    <t>Banco de condensadores 120kVAR</t>
  </si>
  <si>
    <t>3.8.2</t>
  </si>
  <si>
    <t xml:space="preserve">Transformador 400kVA tipo seco clase H aluminio serie 15KV 11400/220V DYN5 </t>
  </si>
  <si>
    <t>3.8.1</t>
  </si>
  <si>
    <t>EQUIPOS MEDIA Y BAJA TENSIÓN (SUBESTACIÓN, PLANTA EMERGENCIA, TABLERO GENERAL BT)</t>
  </si>
  <si>
    <t>3.8</t>
  </si>
  <si>
    <t>Maniobra conexión</t>
  </si>
  <si>
    <t>3.7.2</t>
  </si>
  <si>
    <t>Prueba VLF y certificaciones retie</t>
  </si>
  <si>
    <t>3.7.1</t>
  </si>
  <si>
    <t>MANIOBRA DE CONEXIÓN Y CERTIFICACION RETIE</t>
  </si>
  <si>
    <t>3.7</t>
  </si>
  <si>
    <t>SALIDA LED STREET 35W URBAN 220V</t>
  </si>
  <si>
    <t>3.6.4</t>
  </si>
  <si>
    <t>m</t>
  </si>
  <si>
    <t>ACOMETIDA  3X6+18T ALUMBRADO EXTERIOR</t>
  </si>
  <si>
    <t>3.6.3</t>
  </si>
  <si>
    <t>BARRAJE PREMOLDEADO AP 820 TIPO CODENSA</t>
  </si>
  <si>
    <t>3.6.2</t>
  </si>
  <si>
    <t>POSTE CONCRETO EXTRAREFORZADO 12 M - 1050 KG</t>
  </si>
  <si>
    <t>3.6.1</t>
  </si>
  <si>
    <t>ACOMETIDA Y CONEXIONES ILUMINACION EXTERIOR</t>
  </si>
  <si>
    <t>3.6</t>
  </si>
  <si>
    <t>3.5.3</t>
  </si>
  <si>
    <t xml:space="preserve">SALIDA LAMPARA LED PANEL REDONDO 12W 120-240V </t>
  </si>
  <si>
    <t>3.5.2</t>
  </si>
  <si>
    <t>Tablero monofásico 4 circuitos con barrajes, fases, neutro y tierra.
Iluminación y tomas.</t>
  </si>
  <si>
    <t>3.5.1</t>
  </si>
  <si>
    <t xml:space="preserve">CONEXIONES PORTERIA </t>
  </si>
  <si>
    <t>3.5</t>
  </si>
  <si>
    <t>ml</t>
  </si>
  <si>
    <t xml:space="preserve">Laminas de alfajor para tapa carcamos. (Incluye suministro e instalación) </t>
  </si>
  <si>
    <t>3.4.13</t>
  </si>
  <si>
    <t xml:space="preserve">Carcamos en concreto 3000 psi impermeabilizado, para protección de canalizaciones </t>
  </si>
  <si>
    <t>3.4.12</t>
  </si>
  <si>
    <t>3.4.11</t>
  </si>
  <si>
    <t>SALIDA LED PROYECTOR JETA 150W 120-240V</t>
  </si>
  <si>
    <t>3.4.10</t>
  </si>
  <si>
    <t>3.4.9</t>
  </si>
  <si>
    <t xml:space="preserve">CABLE ENCAUCHETADO  2X8 +12T COBRE THW </t>
  </si>
  <si>
    <t>3.4.8</t>
  </si>
  <si>
    <t>Cable control apantallado 3X12 TERMOCUPLAS _ PRESOSTATO_VALVULA LLENADO</t>
  </si>
  <si>
    <t>3.4.7</t>
  </si>
  <si>
    <t>Accesorios 1DE1" IMC Presostato - Válvula</t>
  </si>
  <si>
    <t>3.4.6</t>
  </si>
  <si>
    <t>Canalización Termocupla - Presostato - Válvula control de llenado  1DE1" IMC</t>
  </si>
  <si>
    <t>3.4.5</t>
  </si>
  <si>
    <t>Accesorios 1DE4" IMC Bombas</t>
  </si>
  <si>
    <t>3.4.4</t>
  </si>
  <si>
    <t>Canalización 1DE4" IMC Bombas</t>
  </si>
  <si>
    <t>3.4.3</t>
  </si>
  <si>
    <t>Caja trifásica 4 circuitos, fuerza puente grúa.</t>
  </si>
  <si>
    <t>3.4.2</t>
  </si>
  <si>
    <t>Tablero monofásico 4 Circuitos iluminación y cuarto de bombas.</t>
  </si>
  <si>
    <t>3.4.1</t>
  </si>
  <si>
    <t xml:space="preserve">CANALIZACIÓN Y CONEXIONES CUARTO DE BOMBAS </t>
  </si>
  <si>
    <t>3.4</t>
  </si>
  <si>
    <t>Caja inspección eléctrica CS275 tipo codensa</t>
  </si>
  <si>
    <t>3.3.16</t>
  </si>
  <si>
    <t>Caja inspección eléctrica CS274 tipo codensa</t>
  </si>
  <si>
    <t>3.3.15</t>
  </si>
  <si>
    <t>DUCTERIA 1DE1"PVC</t>
  </si>
  <si>
    <t>3.3.14</t>
  </si>
  <si>
    <t>DUCTERIA 2DE11/2" PVC</t>
  </si>
  <si>
    <t>3.3.13</t>
  </si>
  <si>
    <t>DUCTERIA 2DE3" PVC</t>
  </si>
  <si>
    <t>3.3.12</t>
  </si>
  <si>
    <t>DUCTERIA 5DE4" PVC</t>
  </si>
  <si>
    <t>3.3.11</t>
  </si>
  <si>
    <t>ACOMETIDA PARCIAL 3X6+1X6+1X8T CU THW DESDE  TRANSFERENCIA/TGA - BARRAJE AP 820 ALUMBRADO EXTERIOR.</t>
  </si>
  <si>
    <t>3.3.10</t>
  </si>
  <si>
    <t>ACOMETIDA PARCIAL 1X8+1X8+1X10T CU THW DESDE  TRANSFERENCIA/TGA - TABLERO ALUMBRADO_FUERZA CASETA OPERADOR.</t>
  </si>
  <si>
    <t>3.3.9</t>
  </si>
  <si>
    <t>ACOMETIDA PARCIAL 3X8+1X8+1X12T CU THHW DESDE  TRANSFERENCIA/TGA - TABLERO ALUMBRADO_FUERZA SUBESTACION.</t>
  </si>
  <si>
    <t>3.3.8</t>
  </si>
  <si>
    <t>ACOMETIDA PARCIAL 1X8+1X8+1X12T  CU THW DESDE  TABLERO BOMBAS  - TABLERO ILUMINACION CUARTO BOMBAS.</t>
  </si>
  <si>
    <t>3.3.7</t>
  </si>
  <si>
    <t>ACOMETIDA PARCIAL 3X8+1X8+1X12T CU THW DESDE  TABLERO BOMBAS - TABLERO PUENTE GRUA.</t>
  </si>
  <si>
    <t>3.3.6</t>
  </si>
  <si>
    <t>ACOMETIDA PARCIAL 2X(3X4/0)+2T COBRE THW  DESDE  TABLERO BOMBAS A BOMBAS.</t>
  </si>
  <si>
    <t>3.3.5</t>
  </si>
  <si>
    <t>ACOMETIDA PARCIAL  3X(3X500+500)+4/0T AL THW DESDE TRANSFERENCIA+TGD -TABLERO BOMBAS.</t>
  </si>
  <si>
    <t>3.3.4</t>
  </si>
  <si>
    <t>ACOMETIDA  6X(3X500+500)+4/0T AL THW DESDE PLANTA A TABLERO DE TRANSFERENCIA+TGD UNIFICADO.</t>
  </si>
  <si>
    <t>3.3.3</t>
  </si>
  <si>
    <t>ACOMETIDA PARCIAL 2X(3X500F)+2T AL THW DESDE TRANSFORMADOR  +TGD A BANCO DE CONDENSADORES 120kVAR.</t>
  </si>
  <si>
    <t>3.3.2</t>
  </si>
  <si>
    <t>ACOMETIDA 6X(3X500+500) +4/0T AL THW DESDE TRANSFORMADOR A TABLERO DE TRANSFERENCIA+TGD_UNIFICADO.</t>
  </si>
  <si>
    <t>3.3.1</t>
  </si>
  <si>
    <t>ACOMETIDAS Y CANALIZACION RED DE BAJA TENSION</t>
  </si>
  <si>
    <t>Malla sistema de puesta tierra + suministros</t>
  </si>
  <si>
    <t>3.2.1</t>
  </si>
  <si>
    <t>SISTEMA DE PUESTA TIERRA</t>
  </si>
  <si>
    <t>Canalización media tensión 4DE6" PVC</t>
  </si>
  <si>
    <t>3.1.9</t>
  </si>
  <si>
    <t>Caja inspección eléctrica CS276 tipo codensa</t>
  </si>
  <si>
    <t>3.1.8</t>
  </si>
  <si>
    <t xml:space="preserve">Cable 3X120mm2 AL XLPE 15kV aéreo </t>
  </si>
  <si>
    <t>3.1.7</t>
  </si>
  <si>
    <t>Cable 3X185mm2 AL XLPE 15kV subterráneo</t>
  </si>
  <si>
    <t>3.1.6</t>
  </si>
  <si>
    <t>ESTRUCTURA LA232 CIRCUITO PRIMARIO CON PROTECCION</t>
  </si>
  <si>
    <t>3.1.5</t>
  </si>
  <si>
    <t>Estructura red aislada _LA657</t>
  </si>
  <si>
    <t>Estructura red aislada _LA652</t>
  </si>
  <si>
    <t>Estructura red aislada _LA659</t>
  </si>
  <si>
    <t>3.1.2</t>
  </si>
  <si>
    <t>Estructura red aislada doble cicrcuito_LA665</t>
  </si>
  <si>
    <t>RED Y CANALIZACION MEDIA TENSION</t>
  </si>
  <si>
    <t>ACOMETIDA ELECTRICA MT Y BT</t>
  </si>
  <si>
    <t>NIPLE EN ACERO AL CARBÓN DE 14", L=1.20M BRIDA X EXTREMO LISO</t>
  </si>
  <si>
    <t>2.47</t>
  </si>
  <si>
    <t>CODO EN ACERO AL CARBÓN DE 14"X 90° , BRIDADO</t>
  </si>
  <si>
    <t>2.46</t>
  </si>
  <si>
    <t>NIPLE EN ACERO AL CARBÓN DE 14", L=6.40M BRIDA X BRIDA</t>
  </si>
  <si>
    <t>2.45</t>
  </si>
  <si>
    <t>REDUCCIÓN EXCENTRICA EN ACERO AL CARBÓN DE 18"X14"  BRIDA X BRIDA</t>
  </si>
  <si>
    <t>2.44</t>
  </si>
  <si>
    <t xml:space="preserve">UNIÓN RÍGIDA DE DESMONTAJE DE 18"  </t>
  </si>
  <si>
    <t>2.43</t>
  </si>
  <si>
    <t>TEE EN ACERO AL CARBÓN DE 18" X 4" BRIDADA</t>
  </si>
  <si>
    <t>2.42</t>
  </si>
  <si>
    <t>VÁLVULA DE COMPUERTA ELASTICA DE 6"  BRIDA X BRIDA</t>
  </si>
  <si>
    <t>2.41</t>
  </si>
  <si>
    <t>VÁLVULA CHEQUE TIPO COMPUERTA DE 4" BRIDADO</t>
  </si>
  <si>
    <t>2.40</t>
  </si>
  <si>
    <t>7.12.3</t>
  </si>
  <si>
    <t>NIPLE EN ACERO AL CARBÓN DE 18", L=1,60M BRIDA X EXTREMO LISO</t>
  </si>
  <si>
    <t>2.39</t>
  </si>
  <si>
    <t>REDUCCIÓN EN ACERO AL CARBÓN DE 18"X14" EXTREMO LISO X EXTREMO LISO</t>
  </si>
  <si>
    <t>2.38</t>
  </si>
  <si>
    <t>VÁLVULA DE GLOBO DE 4" BRIDADA 150 PSI</t>
  </si>
  <si>
    <t>2.37</t>
  </si>
  <si>
    <t>NIPLE EN ACERO AL CARBÓN DE 4", L=1,41M BRIDA X BRIDA</t>
  </si>
  <si>
    <t>2.36</t>
  </si>
  <si>
    <t xml:space="preserve">UNIÓN DE DESMONTAJE DE 4"  </t>
  </si>
  <si>
    <t>2.35</t>
  </si>
  <si>
    <t>CODO EN ACERO AL CARBÓN DE 4"X90°, BRIDADO</t>
  </si>
  <si>
    <t>2.34</t>
  </si>
  <si>
    <t>NIPLE EN ACERO AL CARBÓN DE 4", L=0,20M BRIDA X BRIDA</t>
  </si>
  <si>
    <t>2.33</t>
  </si>
  <si>
    <t>NIPLE EN ACERO AL CARBÓN DE 14", L=0,60M BRIDA X EXTREMO LISO CON SALIDA LATERAL DE 4"  BRIDADA, MÁS (1) SALIDA LATERAL DE 4" (VERTICAL) BRIDADA</t>
  </si>
  <si>
    <t>2.32</t>
  </si>
  <si>
    <t>VÁLVULA DE COMPUERTA ELASTICA DE 4"  BRIDA X BRIDA</t>
  </si>
  <si>
    <t>2.31</t>
  </si>
  <si>
    <t>NIPLE EN ACERO AL CARBÓN DE 14", L=0,60M BRIDA X BRIDA CON SALIDA LATERAL DE 4"  BRIDADA Y SALIDA LATERAL DE 1/2" PARA CONEXIÓN DE MANÓMETRO</t>
  </si>
  <si>
    <t>2.30</t>
  </si>
  <si>
    <t>MANÓMETRO DE GLICERINA DE 4"  INCLUYE CONEXIÓN MEDIANTE NIPLE DE 3/8" Y BUJE DE 3/8" X 1/2" DE 0-200 PSI</t>
  </si>
  <si>
    <t>2.29</t>
  </si>
  <si>
    <t>REGISTRO DE CORTE DE 1/2"  RED WHITE P/D</t>
  </si>
  <si>
    <t>2.28</t>
  </si>
  <si>
    <t>NIPLE EN ACERO AL CARBÓN DE 14" , L=0,40M BXB. CON SALIDA LATERAL DE 1/2" , ROSCADA, PARA CONEXIÓN MANÓMETRO</t>
  </si>
  <si>
    <t>2.27</t>
  </si>
  <si>
    <t xml:space="preserve">NIPLE EN ACERO AL CARBÓN DE 14", L=0,60M BRIDA X BRIDA CON SALIDA LATERAL DE 4" BRIDADA, MÁS (1) SALIDA LATERAL DE 4" (VERTICAL) BRIDADA </t>
  </si>
  <si>
    <t>2.26</t>
  </si>
  <si>
    <t>REDUCCIÓN EN ACERO AL CARBÓN DE 18"X14"  EXTREMO LISO X BRIDA</t>
  </si>
  <si>
    <t>2.25</t>
  </si>
  <si>
    <t>NIPLE EN ACERO AL CARBÓN DE 18", L=2,50M BRIDA X EXTREMO LISO CON SALIDA LATERAL EN YEE DE 14" BRIDADA</t>
  </si>
  <si>
    <t>2.24</t>
  </si>
  <si>
    <t>NIPLE EN ACERO AL CARBÓN DE 8", L=0,80 M BRIDA X EXTREMO LISO</t>
  </si>
  <si>
    <t>2.23</t>
  </si>
  <si>
    <t>NIPLE EN ACERO AL CARBO DE 8", L=2,80 M BRIDA X BRIDA</t>
  </si>
  <si>
    <t>2.22</t>
  </si>
  <si>
    <t>VÁLVULA DE COMPUERTA ELASTICA DE 8"  BRIDA X BRIDA</t>
  </si>
  <si>
    <t>2.21</t>
  </si>
  <si>
    <t>CODO EN ACERO AL CARBÓN DE 8"X90°  BRIDA X BRIDA</t>
  </si>
  <si>
    <t>2.20</t>
  </si>
  <si>
    <t xml:space="preserve">NIPLE EN ACERO AL CARBÓN DE 8", L=3,90 M BRIDA X EXTREMO LISO </t>
  </si>
  <si>
    <t>2.19</t>
  </si>
  <si>
    <t>CODO EN ACERO AL CARBÓN DE 8" X 90° EXTREMO LISO</t>
  </si>
  <si>
    <t>2.18</t>
  </si>
  <si>
    <t>NIPLE EN ACERO AL CARBÓN DE 8", L=0,28 M BRIDA X EXTREMO LISO</t>
  </si>
  <si>
    <t>2.17</t>
  </si>
  <si>
    <t>REDUCCIÓN CONCENTRICA EN ACERO AL CARBÓN DE 18" X 8"  BRIDA X BRIDA</t>
  </si>
  <si>
    <t>2.16</t>
  </si>
  <si>
    <t>NIPLE EN ACERO AL CARBÓN DE 18", L=2,28 M BRIDA X BRIDA CON SALIDA LATERAL EN YEE DE 14" BRIDADA</t>
  </si>
  <si>
    <t>2.15</t>
  </si>
  <si>
    <t>CODO EN ACERO AL CARBÓN DE 14" X 45° BRIDADO</t>
  </si>
  <si>
    <t>2.14</t>
  </si>
  <si>
    <t>VÁLVULA CHEQUE DE COMPUERTA DE 14" BRIDADA</t>
  </si>
  <si>
    <t>2.13</t>
  </si>
  <si>
    <t>7.12.8</t>
  </si>
  <si>
    <t>REDUCCIÓN CONCENTRICA EN ACERO AL CARBÓN DE 14"X8"  BRIDA X BRIDA</t>
  </si>
  <si>
    <t>2.12</t>
  </si>
  <si>
    <t>REDUCCIÓN EXCENTRICA EN ACERO EN CARBÓN DE 14"X6"  BRIDA X BRIDA</t>
  </si>
  <si>
    <t>2..11</t>
  </si>
  <si>
    <t xml:space="preserve">UNIÓN DE DESMONTAJE DE 14"  </t>
  </si>
  <si>
    <t>2.10</t>
  </si>
  <si>
    <t>NIPLE EN ACERO AL CARBÓN DE 14", L=0,45 M BRIDA X BRIDA</t>
  </si>
  <si>
    <t>2.9</t>
  </si>
  <si>
    <t xml:space="preserve">VÁLVULA DE MARIPOSA DE 14" AUTOPORTANTE, BRIDADA </t>
  </si>
  <si>
    <t>2.8</t>
  </si>
  <si>
    <t>NIPLE EN ACERO AL CARBÓN DE 14", L=1,25 M BRIDA X BRIDA</t>
  </si>
  <si>
    <t>2.7</t>
  </si>
  <si>
    <t>2.6</t>
  </si>
  <si>
    <t>NIPLE ACERO AL CARBÓN DE 14" L=1,48 M BRIDA X BRIDA</t>
  </si>
  <si>
    <t xml:space="preserve">Und </t>
  </si>
  <si>
    <t xml:space="preserve">VÁLVULA DE PIE, DE 14" DE DIÁMETRO, CANASTA EN BRONCE, BRIDADA </t>
  </si>
  <si>
    <t xml:space="preserve">SUMINISTRO SISTEMA ELÉCTRICO Y PLANTA ELÉCTRICA CABINADA DE 300 KVA, 220 V, 3 FASES. </t>
  </si>
  <si>
    <t>SUMINISTRO E INSTALACIÓN DE UN TABLERO PARA TRES BOMBAS DE 125HP CON VARIADOR DE VELOCIDAD. INCLUYE MANO DE OBRA EN LA INSTALACIÓN. INCLUYE UNA CELDA DE POTENCIA Y CONTROL PARA ESTACIÓN DE BOMBEO DE TRES BOMBAS OPERADAS POR VARIADOR DE VELOCIDAD - CERTIFICADO RETIE. POTENCIA: 3 X 125 HP - 220 VAC - ALTERNAN 3 - ADICIONAN 2. COFRE CERTIFICDO FABRICADO EN LÁMINA COLD ROLLED CALIBRE 16 DIMENSIONES DE 2100 X 2200 X 6000 MM (ALXANXPR) EN ELEMENTOS ESTRUCTURALES Y CALIBRE 16 EN ELEMENTOS DE SEPARACIÓN Y COMPARTIMIENTOS, PUERTAS Y TAPAS, GRADO DE PROTECCIÓN IP-54-NEMA12, ACABADO FINAL EN PINTURA ELECTROSTÁTICA RAL 7032, CON EMPAQUE TIPO ESPONJA EN LAS PUERTAS PARA MAYOR HERMETICIDAD AL CIERRE. BISAGRA DE CÁPSULA EXTERNA, CHAPA CON CIERRE DE TRES PUNTOS Y LLAVE. FABRICACIÓN NACIONAL CERTIFICADO RETIE 10 &lt; KA. SISTEMA REMOTO DE CONTROL, EL PLC UNITRONICS VISION PERMITE VISUALIZAR TODA LA OPERACIÓN EN LA PANTALLA DEL SISTEMA. POR MEDIO DE LA APP: REMOTE CONTROL BY UNITRONICS, PERMITE MONITORER Y CONTROLAR EL SISTEMA. SE PUEDE HACER EL TIEMPO REAL EN EL CELULAR DEL OPERARIO (SE REQUIERE QUE EL SISTEMA POSEA UNA SIM CARD CON DATOS - NO INCLUIDA). 3 VARIADOR DE VELOCIDAD TOTALMENTE ELECTRÓNICO MARCA MITSUBISHI F800, 1 BREAKER INDUSTRIAL TOTALIZADOR DE 400 - 1000 AMP, AUXILIAR DE MONTAJE E INTERCONEXIÓN, BARRAJE DE POTENCI N + T, PLANOS ELECTRICOS E INGENIERÍ DE PROGRAMACIÓN LOGO Y PROTOCOLO DE PRUEBAS DE FUNCIONAMIENTO.</t>
  </si>
  <si>
    <t>MOTOBOMBAS MANCA PENTAIR-BERKELEY-USA REFERENCIA B6EXRBH Y/O SIMILAR, TIPO CENTRIFUGA HORIZONTAL , CONSTRUCCIÓN EN HIERRO, SUCCIÓN 8", DESCARGA 6", CONEXIONES BRIDADAS, IMPULSOR EN HIERRO, SELLO PRENSA ESTOPAS; ACOPLE REX OMEGA, ACCIONADAS CON MOTOR WEG, IEC IE3 EFICIENCIA PREMIUM, DE 125 HP, 1800 RPM, 220 V, 3 FASES, 60 HZ (INCLUYE SUMINISTRO DE TABLERO Y ACCESORIOS HIDRÁULICOS - VER ESPECIFICACIONES)</t>
  </si>
  <si>
    <t>EQUIPOS DE BOMBEO</t>
  </si>
  <si>
    <t>kg</t>
  </si>
  <si>
    <t>ACERO ESTRUCTURAL  A-36 INCLUYE TRANSPORTE Y MONTAJE CON ANTICORROSIVO Y PINTURA EPÓXICA. (INCLUYE MATERIALES, INSUMOS, HERRAMIENTAS Y EQUIPOS, ANDAMIOS, MANO DE OBRA CALIFICADA Y TODO LO NECESARIO PARA DESARROLLAR LA OBRA)</t>
  </si>
  <si>
    <t>cm.per</t>
  </si>
  <si>
    <t xml:space="preserve">ANCLAJE EPÓXICO DE VARILLA DE 1/2" SUMINISTRO E INSTALACIÓN. INCLUYE LA DETECCIÓN DE REFUERZO PARA PERFORACIÓN, LA PERFORACIÓN, LIMPIEZA DE LA PERFORACIÓN CON CHORRO DE AIRE, SUMINISTRO DE MATERIALES (RELLENO EPÓXICO ET O EQUIVALENTE, BROCAS), EQUIPOS, TRANSPORTES, MANEJO, ALMACENAMIENTO, MANEJO DE DESPERDICIOS, MANO DE OBRA. </t>
  </si>
  <si>
    <t>COLUMNETA DE CONFINAMIENTO DENTRO DE MURO EN CONCRETO COMÚN DE 3000 PSI SECCIÓN 15CMX20 CM. (SUMINISTRO, FORMALETA E INSTALACIÓN)</t>
  </si>
  <si>
    <t>m2</t>
  </si>
  <si>
    <t>MURO EN LADRILLO PRENSADO MACIZO E=0.24 M (LINEAL)</t>
  </si>
  <si>
    <t>m3</t>
  </si>
  <si>
    <t>CONCRETOS CLASE C, f´c =4000 psi (placas)</t>
  </si>
  <si>
    <t>9.1.7</t>
  </si>
  <si>
    <t>CONCRETO 4000 PSI PARA COLUMNAS. (PREMEZCLADO. INCLUYE SUMINISTRO, FORMALETEO, CURADO Y COLOCACIÓN. NO INCL. REFUERZO)</t>
  </si>
  <si>
    <t>9.3.18</t>
  </si>
  <si>
    <t>CONCRETO REFORZADO PREMEZCLADO, IMPERMEABILIZADO DE 31 MPA (4500 PSI), PARA MURO DE CONTENCION ALTURAS MAYORES A 1.50</t>
  </si>
  <si>
    <t>9.3.14</t>
  </si>
  <si>
    <t>CONCRETO 4000 PSI (28 MPA) PARA LOSA DE CIMENTACION REFORZADAS (PREMEZCLADO. INCLUYE SUMINISTRO, FORMALETEO, COLOCACIÓN Y CURADO. NO INCLUYE REFUERZO)</t>
  </si>
  <si>
    <t>CONCRETO CLASE F, 2000 PSI PARA SOLADOS Y ATRAQUES</t>
  </si>
  <si>
    <t>9.1.3</t>
  </si>
  <si>
    <t>RELLENO GRAVILLA DE RÍO COMPACTADO MECÁNICAMENTE</t>
  </si>
  <si>
    <t>TRANSPORTE Y DISPOSICIÓN FINAL DE ESCOMBROS EN SITIO AUTORIZADO (DISTANCIA DE TRANSPORTE 21 KM). A DISTANCIA MAYOR DEL ACARREO LIBRE (90 M) EN SITIO AUTORIZADO POR LA ENTIDAD AMBIENTAL COMPETENTE</t>
  </si>
  <si>
    <t>EXCAVACIÓN MANUAL EN MATERIAL COMÚN H=0.0-2.0 M (INCLUYE
RETIRO DE SOBRANTES A UNA DISTANCIA MENOR DE 5 KM)</t>
  </si>
  <si>
    <t>REPLANTEO GENERAL</t>
  </si>
  <si>
    <t>ESTRUCTURAS DE CONCRETO Y MAMPOSTERIA</t>
  </si>
  <si>
    <t>ESTACION DE BOMBEO 4 CAMINOS</t>
  </si>
  <si>
    <t>SUB TOTAL OBRA CIVIL CONSTRUCCIÓN TANQUES PREDIO CASCAJERA (ALTOS DE LA CRUZ)</t>
  </si>
  <si>
    <t>GL</t>
  </si>
  <si>
    <t>ACCESORIOS, NIPLES, PASAMUROS, BRIDAS, ETC</t>
  </si>
  <si>
    <t>Flotador, válvula y control de nivel</t>
  </si>
  <si>
    <t>CONTROL DE NIVEL</t>
  </si>
  <si>
    <t>Estructura del tanque VFA</t>
  </si>
  <si>
    <t>ESTRUCTURA DEL TANQUE VFA</t>
  </si>
  <si>
    <t>MURO DE CONTENCIÓN EN CONCRETO 3500 PSI, H=2.0 M</t>
  </si>
  <si>
    <t>EXCAVACIÓN MANUAL EN ROCA H=0.0-2.0 M (SECO SIN EXPLOSIVOS)</t>
  </si>
  <si>
    <t>MURO DE CONTENCIÓN</t>
  </si>
  <si>
    <t>Subcontrato concreto de limpieza 2000 PSI (La cantidad incluye desperdicio del 5%)</t>
  </si>
  <si>
    <t xml:space="preserve">CONCRETO 2500 PSI </t>
  </si>
  <si>
    <t xml:space="preserve">CONCRETO 4000 PSI </t>
  </si>
  <si>
    <t>Subcontrato mano de obra Concreto 4000 PSI (La cantidad incluye desperdicio del 5%)</t>
  </si>
  <si>
    <t xml:space="preserve">CUNETA DE CONCRETO CLASE E, 2500 PSI FUNDIDA EN EL LUGAR </t>
  </si>
  <si>
    <t>EXCAVACIONES VARIAS EN ROCA EN SECO (INCLUYE RETIRO DE SOBRANTES A UNA DISTANCIA MENOR DE 5 KM)</t>
  </si>
  <si>
    <t>CIMENTACION</t>
  </si>
  <si>
    <t>CAMPAMENTO 18 M2</t>
  </si>
  <si>
    <t>PRELIMINARES</t>
  </si>
  <si>
    <t xml:space="preserve">SUB TOTAL SUMINISTRO LÍNEA DE IMPULSIÓN 8" 4 CAMINOS - PREDIO LA CASCAJERA (ALTO DE LA CRUZ) </t>
  </si>
  <si>
    <t>SUMINISTRO DE TUBERÍA EN HIERRO DÚCTIL 8"(200MM)</t>
  </si>
  <si>
    <t xml:space="preserve">SUB TOTAL OBRA CIVIL LÍNEA DE IMPULSIÓN 8" 4 CAMINOS - PREDIO LA CASCAJERA (ALTO DE LA CRUZ) </t>
  </si>
  <si>
    <t>SUMINISTRO DE ACCESORIOS HD 8"(200MM) (peso 30 kg)</t>
  </si>
  <si>
    <t>INSTALACIÓN ACCESORIOS HD 8"(200MM)</t>
  </si>
  <si>
    <t>7.9.2</t>
  </si>
  <si>
    <t>INSTALACIÓN ACCESORIOS EN HIERRO DÚCTIL</t>
  </si>
  <si>
    <t>INSTALACIÓN TUBERÍA EN HIERRO DÚCTIL 8"(200MM)</t>
  </si>
  <si>
    <t>7.8.2</t>
  </si>
  <si>
    <t>INSTALACIÓN TUBERÍA EN HIERRO DÚCTIL.</t>
  </si>
  <si>
    <t>EXCAVACIONES VARIAS SIN CLASIFICAR (INCLUYE RETIRO DE SOBRANTES A UNA DISTANCIA MENOR DE 5 KM)</t>
  </si>
  <si>
    <t>EXCAVACIONES VARIAS EN MATERIAL COMÚN SECO A MANO (INCLUYE RETIRO DE SOBRANTES A UNA DISTANCIA MENOR DE 5 KM)</t>
  </si>
  <si>
    <t>ACTIVIDADES PRELIMINARES</t>
  </si>
  <si>
    <t xml:space="preserve">LÍNEA DE IMPULSIÓN 8" 4 CAMINOS - PREDIO LA CASCAJERA (ALTO DE LA CRUZ) </t>
  </si>
  <si>
    <t>SUB TOTAL SUMINISTRO LÍNEA DE CONDUCCIÓN 8" SAN NICOLÁS - NOVICIADO</t>
  </si>
  <si>
    <t>SUMINISTRO DE TUBERÍA POLIETILENO DE ALTA DENSIDAD  RDE 11 D=200 MM 8¨</t>
  </si>
  <si>
    <t>12.1</t>
  </si>
  <si>
    <t>LISTA DE PRECIO PAVCO</t>
  </si>
  <si>
    <t>SUB TOTAL OBRA CIVIL LÍNEA DE CONDUCCIÓN 8" SAN NICOLÁS - NOVICIADO</t>
  </si>
  <si>
    <t>11.3</t>
  </si>
  <si>
    <t>11.2</t>
  </si>
  <si>
    <t>7.3.8</t>
  </si>
  <si>
    <t>7.3.5</t>
  </si>
  <si>
    <t>7.3.4</t>
  </si>
  <si>
    <t>7.3.3</t>
  </si>
  <si>
    <t>7.2.4</t>
  </si>
  <si>
    <t>SUMINISTRO DE ACCESORIOS POLIETILENO DE ALTA DENSIDAD (TERMOFUSIÓN)D=200MM</t>
  </si>
  <si>
    <t>INSTALACIÓN ACCESORIOS POLIETILENO - PE 100  TERMOFUSIÓN DIÁMETRO 200MM</t>
  </si>
  <si>
    <t>7.6.7</t>
  </si>
  <si>
    <t>INSTALACIÓN ACCESORIOS POLIETILENO DE ALTA DENSIDAD</t>
  </si>
  <si>
    <t>INSTALACIÓN TUBERÍA POLIETILENO PE 100 - 200MM TERMOFUSIÓN</t>
  </si>
  <si>
    <t>7.5.7</t>
  </si>
  <si>
    <t>INSTALACIÓN TUBERÍA POLIETILENO DE ALTA DENSIDAD</t>
  </si>
  <si>
    <t>PERFORACIÓN DIRIGIDA 8" MEDIANTE EQUIPOS ELECTROMECÁNICOS</t>
  </si>
  <si>
    <t>4.3.2</t>
  </si>
  <si>
    <t>apu perforación</t>
  </si>
  <si>
    <t>LÍNEA DE CONDUCCIÓN 8" SAN NICOLÁS - NOVICIADO</t>
  </si>
  <si>
    <t>SUBTOTAL SUMINISTRO LÍNEA DE CONDUCCIÓN 10" CALLE 14 - SAN NICOLÁS</t>
  </si>
  <si>
    <t>SUMINISTRO DE TUBERÍA POLIETILENO DE ALTA DENSIDAD RDE 11 D=250MM</t>
  </si>
  <si>
    <t>SUB TOTAL OBRA CIVIL LÍNEA DE CONDUCCIÓN 10" CALLE 14 - SAN NICOLÁS</t>
  </si>
  <si>
    <t>9.6.2</t>
  </si>
  <si>
    <t>9.6.1</t>
  </si>
  <si>
    <t>SUMINISTRO DE ACCESORIOS POLIETILENO DE ALTA DENSIDAD(TERMOFUSIÓN) D=250MM</t>
  </si>
  <si>
    <t>INSTALACIÓN ACCESORIOS POLIETILENO - PE 100  TERMOFUSIÓN DIÁMETRO 250MM</t>
  </si>
  <si>
    <t>7.6.8</t>
  </si>
  <si>
    <t>INSTALACIÓN TUBERÍA POLIETILENO PE 100 - 250MM TERMOFUSIÓN</t>
  </si>
  <si>
    <t>7.5.8</t>
  </si>
  <si>
    <t>INSTALACIÓN TUBERÍA POLIETILENO DE ALTA DENSIDAD.</t>
  </si>
  <si>
    <t>PERFORACIÓN DIRIGIDA 10" MEDIANTE EQUIPOS ELECTROMECÁNICOS</t>
  </si>
  <si>
    <t>LÍNEA DE CONDUCCIÓN 10" CALLE 14 - SAN NICOLÁS</t>
  </si>
  <si>
    <t>10.1.6</t>
  </si>
  <si>
    <t>10.1.5</t>
  </si>
  <si>
    <t>10.1.4</t>
  </si>
  <si>
    <t>10.1.3</t>
  </si>
  <si>
    <t>10.1.2</t>
  </si>
  <si>
    <t>10.1.1</t>
  </si>
  <si>
    <t>RECONSTRUCCIÓN DE PAVIMENTOS</t>
  </si>
  <si>
    <t>7.7.2</t>
  </si>
  <si>
    <t>7.7.1</t>
  </si>
  <si>
    <t>7.7</t>
  </si>
  <si>
    <t>7.6.6</t>
  </si>
  <si>
    <t>7.6.5</t>
  </si>
  <si>
    <t>7.6.4</t>
  </si>
  <si>
    <t>7.6.3</t>
  </si>
  <si>
    <t>7.6.2</t>
  </si>
  <si>
    <t>7.6.1</t>
  </si>
  <si>
    <t xml:space="preserve">SUMINISTRO E INSTALACIÓN DE VÁLVULAS </t>
  </si>
  <si>
    <t>7.6</t>
  </si>
  <si>
    <t>SEÑALIZACIÓN</t>
  </si>
  <si>
    <t>2.1.2</t>
  </si>
  <si>
    <t>SUB TOTAL SUMINISTRO LÍNEA DE CONDUCCIÓN 12" PONTE VERDI - CALLE 14</t>
  </si>
  <si>
    <t>SUMINISTRO DE TUBERÍA POLIETILENO DE ALTA DENSIDAD  RDE 11 D=315MM</t>
  </si>
  <si>
    <t>SUMINISTROS</t>
  </si>
  <si>
    <t>SUB TOTAL OBRA CIVIL LÍNEA DE CONDUCCIÓN 12" PONTE VERDI - CALLE 14</t>
  </si>
  <si>
    <t>10.2.2</t>
  </si>
  <si>
    <t>10.2.1</t>
  </si>
  <si>
    <t>9.1.6</t>
  </si>
  <si>
    <t>9.1.5</t>
  </si>
  <si>
    <t>9.1.4</t>
  </si>
  <si>
    <t>9.1.2</t>
  </si>
  <si>
    <t>9.1.1</t>
  </si>
  <si>
    <t>8.4.2</t>
  </si>
  <si>
    <t>8.4.1</t>
  </si>
  <si>
    <t>8.4</t>
  </si>
  <si>
    <t>8.1.1</t>
  </si>
  <si>
    <t>CONCRETOS SIMPLES - SUMINISTRO</t>
  </si>
  <si>
    <t>SUMINISTRO DE ACCESORIOS POLIETILENO DE ALTA DENSIDAD (TERMOFUSIÓN) D=315MM</t>
  </si>
  <si>
    <t>INSTALACIÓN ACCESORIOS POLIETILENO - PE 100  TERMOFUSIÓN DIÁMETRO 315MM</t>
  </si>
  <si>
    <t>7.6.9</t>
  </si>
  <si>
    <t>INSTALACIÓN TUBERÍA POLIETILENO PE 100 - 315MM TERMOFUSIÓN</t>
  </si>
  <si>
    <t>7.5.9</t>
  </si>
  <si>
    <t>330.1</t>
  </si>
  <si>
    <t>320.1</t>
  </si>
  <si>
    <t>RELLENO CON MATERIAL DEL SITIO  COMPACTADO MECÁNICAMENTE</t>
  </si>
  <si>
    <t>16.2</t>
  </si>
  <si>
    <t>PERFORACIÓN DIRIGIDA 12" MEDIANTE EQUIPOS ELECTROMECÁNICOS</t>
  </si>
  <si>
    <t>4.1.1</t>
  </si>
  <si>
    <t>EXCAVACIONES MANUAL EN TIERRA</t>
  </si>
  <si>
    <t>DEMOLICIONES</t>
  </si>
  <si>
    <t>LÍNEA DE CONDUCCIÓN 12" PONTE VERDI - CALLE 14</t>
  </si>
  <si>
    <t>IVA 19%</t>
  </si>
  <si>
    <t>AJUSTES A DISEÑOS</t>
  </si>
  <si>
    <t xml:space="preserve">DESCRIPCIÓN </t>
  </si>
  <si>
    <t>ITEM</t>
  </si>
  <si>
    <t>No. APUS</t>
  </si>
  <si>
    <t>CARTILLA</t>
  </si>
  <si>
    <t xml:space="preserve"> OPTIMIZACIÓN DEL SISTEMA DE ACUEDUCTO Y CONSTRUCCIÓN DE LOS SISTEMAS DE ACUEDUCTO Y ALCANTARILLADO PLUVIAL Y SANITARIO EN EL MUNICIPIO DE COTA</t>
  </si>
  <si>
    <t>LÍNEA DE CONDUCCIÓN 8" EL HOYO - 4 CAMINOS</t>
  </si>
  <si>
    <t>SUB TOTAL OBRA CIVIL LÍNEA DE CONDUCCIÓN 8" EL HOYO - 4 CAMINOS</t>
  </si>
  <si>
    <t>SUB TOTAL SUMINISTRO LÍNEA DE CONDUCCIÓN 8" EL HOYO - 4 CAMINOS</t>
  </si>
  <si>
    <t>CONSTRUCCIÓN  DE DOS TANQUES PREDIO CASCAJERA (ALTOS DE LA CRUZ)</t>
  </si>
  <si>
    <t>SUMINISTRO TUBERÍA PVC UNIÓN MECÁNICA D=8"</t>
  </si>
  <si>
    <t>INSTALACIÓN TUBERÍA PVC ALCANTARILLADO</t>
  </si>
  <si>
    <t>8.1.6</t>
  </si>
  <si>
    <t>7.1.1</t>
  </si>
  <si>
    <t>INSTALACIÓN TUBERÍA PVC ALCANTARILLADO REFORZADO 16"</t>
  </si>
  <si>
    <t>8.1.9</t>
  </si>
  <si>
    <t>7.1.2</t>
  </si>
  <si>
    <t>INSTALACIÓN TUBERÍA PVC ALCANTARILLADO REFORZADO 20"</t>
  </si>
  <si>
    <t>8.1.11</t>
  </si>
  <si>
    <t>7.1.3</t>
  </si>
  <si>
    <t>INSTALACIÓN TUBERÍA PVC ALCANTARILLADO REFORZADO 24"</t>
  </si>
  <si>
    <t>8.1.12</t>
  </si>
  <si>
    <t>7.1,4</t>
  </si>
  <si>
    <t>INSTALACIÓN TUBERÍA PVC ALCANTARILLADO REFORZADO 27"</t>
  </si>
  <si>
    <t>8.1.13</t>
  </si>
  <si>
    <t>7.1.5</t>
  </si>
  <si>
    <t>INSTALACIÓN TUBERÍA PVC ALCANTARILLADO REFORZADO 33"</t>
  </si>
  <si>
    <t>7.1.6</t>
  </si>
  <si>
    <t>INSTALACIÓN TUBERÍA PVC ALCANTARILLADO REFORZADO 36"</t>
  </si>
  <si>
    <t>8.1.14</t>
  </si>
  <si>
    <t>7.1.7</t>
  </si>
  <si>
    <t>INSTALACIÓN TUBERÍA PVC ALCANTARILLADO REFORZADO 39"</t>
  </si>
  <si>
    <t>7.1.8</t>
  </si>
  <si>
    <t>INSTALACIÓN TUBERÍA PVC ALCANTARILLADO REFORZADO 42"</t>
  </si>
  <si>
    <t>OTROS</t>
  </si>
  <si>
    <t>8.1.2</t>
  </si>
  <si>
    <t>8.1.3</t>
  </si>
  <si>
    <t>8.1.4</t>
  </si>
  <si>
    <t>8.1.5</t>
  </si>
  <si>
    <t>8.1.7</t>
  </si>
  <si>
    <t>8.1.8</t>
  </si>
  <si>
    <t>8.1.10</t>
  </si>
  <si>
    <t>LISTA PRECIO PAVCO</t>
  </si>
  <si>
    <t>SUMINISTRO TUBERÍA PVC ALCANTARILLADO 16"- 57 PSI</t>
  </si>
  <si>
    <t>SUMINISTRO TUBERÍA PVC ALCANTARILLADO REFORZADO 20" 57 PSI</t>
  </si>
  <si>
    <t>SUMINISTRO TUBERÍA PVC ALCANTARILLADO REFORZADO 24"</t>
  </si>
  <si>
    <t>SUMINISTRO TUBERÍA PVC ALCANTARILLADO REFORZADO 27"</t>
  </si>
  <si>
    <t>SUMINISTRO TUBERÍA PVC ALCANTARILLADO REFORZADO 33"</t>
  </si>
  <si>
    <t>SUMINISTRO TUBERÍA PVC ALCANTARILLADO REFORZADO 36"</t>
  </si>
  <si>
    <t>SUMINISTRO TUBERÍA PVC ALCANTARILLADO REFORZADO 39"</t>
  </si>
  <si>
    <t>SUMINISTRO TUBERÍA PVC ALCANTARILLADO REFORZADO 42"</t>
  </si>
  <si>
    <t>SUMINISTRO OBRAS CIVILES ALCANTARILLADO PLUVIAL  DE LA VEREDA PARCELAS, GLOBO 1</t>
  </si>
  <si>
    <t>INSTALACIÓN TUBERÍA PVC ALCANTARILLADO 8"</t>
  </si>
  <si>
    <t>INSTALACIÓN TUBERÍA PVC ALCANTARILLADO 10"</t>
  </si>
  <si>
    <t>INSTALACIÓN TUBERÍA PVC ALCANTARILLADO 12"</t>
  </si>
  <si>
    <t>INSTALACIÓN ACCESORIOS PVC ALCANTARILLADO</t>
  </si>
  <si>
    <t>INTALACION SILLA YEE PVC ALCANTARILLADO 10 X 6"</t>
  </si>
  <si>
    <t>TUBERÍA PVC ALCANTARILLADO 8"- 57 PSI</t>
  </si>
  <si>
    <t>SUMINISTRO TUBERÍA PVC ALCANTARILLADO 10" 57-PSI</t>
  </si>
  <si>
    <t>SUMINISTRO TUBERÍA PVC ALCANTARILLADO 12"- 57 PSI</t>
  </si>
  <si>
    <t>SUMINISTRO SILLA Y 10X6</t>
  </si>
  <si>
    <t xml:space="preserve"> TOTAL SUMINISTRO ALCANTARILLADO SANITARIO DE LA VEREDA PARCELAS, GLOBO 1</t>
  </si>
  <si>
    <t>EPC</t>
  </si>
  <si>
    <t>INSTALACION TUBERIA PVC PRESION D=6" RDE 21</t>
  </si>
  <si>
    <t>INSTALACION TUBERIA PVC PRESION D=3" RDE 21</t>
  </si>
  <si>
    <t>INSTALACION ACCESORIO PVC  UNION MECANICA PVC 3" RDE 21</t>
  </si>
  <si>
    <t>INSTALACION ACCESORIO PVC  UNION MECANICA PVC 6" RDE 21</t>
  </si>
  <si>
    <t>RECONSTRUCCIÓN DE ANDENES Y SARDINELES</t>
  </si>
  <si>
    <t>BORDILLO DE 20X35 CM FUNDIDO   EN CONCRETO 2500 PSI</t>
  </si>
  <si>
    <t xml:space="preserve">OBRAS ELECTRICAS </t>
  </si>
  <si>
    <t>LISTA DE PRECIO CELTA</t>
  </si>
  <si>
    <t>SUMINISTRO  TUBERIA UNIÓN MECÁNICA PVC  PRESION D=6" RDE 21</t>
  </si>
  <si>
    <t>SUMINISTRO ACCESORIO PVC 6¨</t>
  </si>
  <si>
    <t>SUMINISTRO ACCESORIO PVC 3¨</t>
  </si>
  <si>
    <t>SUMINISTRO  TUBERIA PVC PRESION D=3" RDE 21</t>
  </si>
  <si>
    <t xml:space="preserve"> TOTAL SUMINISTROS  ACUEDUCTO DE LA VEREDA PARCELAS, GLOBO 1</t>
  </si>
  <si>
    <t>Profesional de Apoyo</t>
  </si>
  <si>
    <t>MIGUEL ALFREDO CERMEÑO</t>
  </si>
  <si>
    <t>CC 17.583.542</t>
  </si>
  <si>
    <t>MP 25202-32896CND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</si>
</sst>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2">
    <numFmt numFmtId="41" formatCode="_-* #,##0_-;\-* #,##0_-;_-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_-* #,##0.00\ [$€]_-;\-* #,##0.00\ [$€]_-;_-* &quot;-&quot;??\ [$€]_-;_-@_-"/>
    <numFmt numFmtId="177" formatCode="##0"/>
    <numFmt numFmtId="178" formatCode="0.000"/>
    <numFmt numFmtId="179" formatCode="0.0000"/>
    <numFmt numFmtId="180" formatCode="_-* #,##0\ _P_t_s_-;\-* #,##0\ _P_t_s_-;_-* &quot;-&quot;??\ _P_t_s_-;_-@_-"/>
    <numFmt numFmtId="181" formatCode="0.00%;\-0.00%;&quot;&quot;"/>
    <numFmt numFmtId="182" formatCode="&quot;$&quot;#,##0\ ;\(&quot;$&quot;#,##0\)"/>
    <numFmt numFmtId="183" formatCode="\(0%\)"/>
    <numFmt numFmtId="184" formatCode=";;"/>
    <numFmt numFmtId="185" formatCode="d\ \d\e\ mmmm\ \d\e\ yyyy"/>
    <numFmt numFmtId="186" formatCode="0%;\-0%;&quot;&quot;"/>
    <numFmt numFmtId="187" formatCode="#0&quot;.&quot;000&quot;´&quot;000&quot;.&quot;000"/>
    <numFmt numFmtId="188" formatCode="##0&quot;.&quot;000"/>
    <numFmt numFmtId="189" formatCode="##0&quot;´&quot;000&quot;.&quot;000"/>
    <numFmt numFmtId="190" formatCode="_(&quot;$&quot;\ * #,##0_);_(&quot;$&quot;\ * \(#,##0\);_(&quot;$&quot;\ * &quot;-&quot;??_);_(@_)"/>
    <numFmt numFmtId="191" formatCode="#0&quot;.&quot;"/>
    <numFmt numFmtId="192" formatCode="0.0%;\-0.0%;&quot;&quot;"/>
    <numFmt numFmtId="193" formatCode="_-* #,##0_-;\-* #,##0_-;_-* &quot;-&quot;??_-;_-@_-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0"/>
      <name val="Calibri"/>
      <family val="2"/>
    </font>
    <font>
      <sz val="8"/>
      <name val="Arial"/>
      <family val="2"/>
      <charset val="1"/>
    </font>
    <font>
      <b/>
      <sz val="8"/>
      <name val="Arial"/>
      <family val="2"/>
      <charset val="1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2"/>
      <color theme="1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1"/>
      <name val="Calibri"/>
      <family val="2"/>
    </font>
    <font>
      <sz val="12"/>
      <name val="Euphemia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5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59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76" fontId="6" fillId="0" borderId="0" applyFont="0" applyFill="0" applyBorder="0" applyAlignment="0" applyProtection="0"/>
    <xf numFmtId="0" fontId="17" fillId="3" borderId="0" applyNumberFormat="0" applyBorder="0" applyAlignment="0" applyProtection="0"/>
    <xf numFmtId="171" fontId="5" fillId="0" borderId="0" applyFont="0" applyFill="0" applyBorder="0" applyAlignment="0" applyProtection="0"/>
    <xf numFmtId="2" fontId="7" fillId="0" borderId="4" applyFont="0" applyBorder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7" fontId="9" fillId="0" borderId="0" applyFont="0" applyFill="0" applyBorder="0" applyAlignment="0" applyProtection="0"/>
    <xf numFmtId="172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7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6" fontId="9" fillId="0" borderId="0" applyFont="0" applyFill="0" applyBorder="0" applyAlignment="0" applyProtection="0"/>
    <xf numFmtId="168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1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4" fontId="5" fillId="0" borderId="0" applyFont="0" applyFill="0" applyBorder="0" applyAlignment="0" applyProtection="0"/>
    <xf numFmtId="0" fontId="4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77" fontId="7" fillId="0" borderId="32">
      <alignment horizontal="right"/>
    </xf>
    <xf numFmtId="177" fontId="7" fillId="0" borderId="32">
      <alignment horizontal="right"/>
    </xf>
    <xf numFmtId="2" fontId="7" fillId="0" borderId="0"/>
    <xf numFmtId="2" fontId="7" fillId="0" borderId="0"/>
    <xf numFmtId="2" fontId="7" fillId="0" borderId="0"/>
    <xf numFmtId="178" fontId="7" fillId="0" borderId="0"/>
    <xf numFmtId="178" fontId="7" fillId="0" borderId="0"/>
    <xf numFmtId="178" fontId="7" fillId="0" borderId="0"/>
    <xf numFmtId="179" fontId="8" fillId="0" borderId="0"/>
    <xf numFmtId="179" fontId="8" fillId="0" borderId="0"/>
    <xf numFmtId="179" fontId="8" fillId="0" borderId="0"/>
    <xf numFmtId="177" fontId="7" fillId="0" borderId="32">
      <alignment horizontal="right"/>
    </xf>
    <xf numFmtId="180" fontId="5" fillId="0" borderId="0">
      <protection locked="0"/>
    </xf>
    <xf numFmtId="3" fontId="30" fillId="0" borderId="0" applyFont="0" applyFill="0" applyBorder="0" applyAlignment="0" applyProtection="0"/>
    <xf numFmtId="181" fontId="5" fillId="0" borderId="0">
      <protection locked="0"/>
    </xf>
    <xf numFmtId="182" fontId="30" fillId="0" borderId="0" applyFont="0" applyFill="0" applyBorder="0" applyAlignment="0" applyProtection="0"/>
    <xf numFmtId="183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84" fontId="31" fillId="0" borderId="0">
      <protection locked="0"/>
    </xf>
    <xf numFmtId="184" fontId="31" fillId="0" borderId="0">
      <protection locked="0"/>
    </xf>
    <xf numFmtId="184" fontId="31" fillId="0" borderId="0">
      <protection locked="0"/>
    </xf>
    <xf numFmtId="184" fontId="31" fillId="0" borderId="0">
      <protection locked="0"/>
    </xf>
    <xf numFmtId="184" fontId="31" fillId="0" borderId="0">
      <protection locked="0"/>
    </xf>
    <xf numFmtId="184" fontId="31" fillId="0" borderId="0">
      <protection locked="0"/>
    </xf>
    <xf numFmtId="184" fontId="31" fillId="0" borderId="0">
      <protection locked="0"/>
    </xf>
    <xf numFmtId="185" fontId="5" fillId="0" borderId="0">
      <protection locked="0"/>
    </xf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6" fontId="5" fillId="0" borderId="0">
      <protection locked="0"/>
    </xf>
    <xf numFmtId="186" fontId="5" fillId="0" borderId="0">
      <protection locked="0"/>
    </xf>
    <xf numFmtId="0" fontId="17" fillId="3" borderId="0" applyNumberFormat="0" applyBorder="0" applyAlignment="0" applyProtection="0"/>
    <xf numFmtId="187" fontId="7" fillId="0" borderId="0">
      <alignment horizontal="right"/>
    </xf>
    <xf numFmtId="187" fontId="7" fillId="0" borderId="0">
      <alignment horizontal="right"/>
    </xf>
    <xf numFmtId="187" fontId="7" fillId="0" borderId="0">
      <alignment horizontal="right"/>
    </xf>
    <xf numFmtId="188" fontId="7" fillId="0" borderId="0" applyFont="0" applyFill="0" applyBorder="0" applyAlignment="0">
      <alignment horizontal="center"/>
    </xf>
    <xf numFmtId="188" fontId="7" fillId="0" borderId="0" applyFont="0" applyFill="0" applyBorder="0" applyAlignment="0">
      <alignment horizontal="center"/>
    </xf>
    <xf numFmtId="2" fontId="7" fillId="0" borderId="4" applyFont="0" applyBorder="0"/>
    <xf numFmtId="167" fontId="9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89" fontId="7" fillId="0" borderId="0">
      <alignment horizontal="right"/>
    </xf>
    <xf numFmtId="189" fontId="7" fillId="0" borderId="0">
      <alignment horizontal="right"/>
    </xf>
    <xf numFmtId="189" fontId="7" fillId="0" borderId="0">
      <alignment horizontal="right"/>
    </xf>
    <xf numFmtId="190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6" fontId="9" fillId="0" borderId="0" applyFont="0" applyFill="0" applyBorder="0" applyAlignment="0" applyProtection="0"/>
    <xf numFmtId="182" fontId="35" fillId="0" borderId="0" applyFont="0" applyFill="0" applyBorder="0" applyAlignment="0" applyProtection="0"/>
    <xf numFmtId="0" fontId="18" fillId="22" borderId="0" applyNumberFormat="0" applyBorder="0" applyAlignment="0" applyProtection="0"/>
    <xf numFmtId="191" fontId="7" fillId="0" borderId="0" applyFont="0" applyFill="0" applyBorder="0" applyAlignment="0">
      <alignment horizontal="center"/>
    </xf>
    <xf numFmtId="191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4" fillId="0" borderId="0"/>
    <xf numFmtId="0" fontId="2" fillId="0" borderId="0"/>
    <xf numFmtId="0" fontId="3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6" fillId="0" borderId="0"/>
    <xf numFmtId="0" fontId="5" fillId="0" borderId="0"/>
    <xf numFmtId="0" fontId="5" fillId="23" borderId="5" applyNumberFormat="0" applyFont="0" applyAlignment="0" applyProtection="0"/>
    <xf numFmtId="192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7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86" fontId="5" fillId="0" borderId="35">
      <protection locked="0"/>
    </xf>
    <xf numFmtId="0" fontId="44" fillId="0" borderId="0"/>
    <xf numFmtId="43" fontId="44" fillId="0" borderId="0" applyFont="0" applyFill="0" applyBorder="0" applyAlignment="0" applyProtection="0"/>
    <xf numFmtId="41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0" fontId="49" fillId="0" borderId="0"/>
    <xf numFmtId="0" fontId="1" fillId="0" borderId="0"/>
    <xf numFmtId="0" fontId="39" fillId="0" borderId="0"/>
  </cellStyleXfs>
  <cellXfs count="229">
    <xf numFmtId="0" fontId="0" fillId="0" borderId="0" xfId="0"/>
    <xf numFmtId="0" fontId="40" fillId="0" borderId="48" xfId="256" applyFont="1" applyBorder="1" applyAlignment="1">
      <alignment horizontal="left" vertical="center" wrapText="1"/>
    </xf>
    <xf numFmtId="0" fontId="40" fillId="0" borderId="16" xfId="256" applyFont="1" applyBorder="1" applyAlignment="1">
      <alignment horizontal="left" vertical="center" wrapText="1"/>
    </xf>
    <xf numFmtId="0" fontId="43" fillId="0" borderId="0" xfId="0" applyFont="1" applyAlignment="1">
      <alignment wrapText="1"/>
    </xf>
    <xf numFmtId="0" fontId="43" fillId="0" borderId="0" xfId="0" applyFont="1" applyAlignment="1">
      <alignment horizontal="left" wrapText="1"/>
    </xf>
    <xf numFmtId="0" fontId="43" fillId="0" borderId="0" xfId="0" applyFont="1" applyAlignment="1">
      <alignment horizontal="left" vertical="center"/>
    </xf>
    <xf numFmtId="0" fontId="43" fillId="0" borderId="0" xfId="0" applyFont="1" applyAlignment="1">
      <alignment vertical="center" wrapText="1"/>
    </xf>
    <xf numFmtId="0" fontId="43" fillId="0" borderId="0" xfId="0" applyFont="1" applyAlignment="1">
      <alignment horizontal="center"/>
    </xf>
    <xf numFmtId="171" fontId="43" fillId="0" borderId="0" xfId="34" applyFont="1" applyFill="1"/>
    <xf numFmtId="193" fontId="43" fillId="0" borderId="0" xfId="34" applyNumberFormat="1" applyFont="1" applyFill="1"/>
    <xf numFmtId="0" fontId="43" fillId="0" borderId="0" xfId="0" applyFont="1"/>
    <xf numFmtId="0" fontId="43" fillId="0" borderId="11" xfId="0" applyFont="1" applyBorder="1" applyAlignment="1">
      <alignment wrapText="1"/>
    </xf>
    <xf numFmtId="171" fontId="43" fillId="0" borderId="0" xfId="34" applyFont="1" applyFill="1" applyBorder="1"/>
    <xf numFmtId="193" fontId="43" fillId="0" borderId="0" xfId="34" applyNumberFormat="1" applyFont="1" applyFill="1" applyBorder="1"/>
    <xf numFmtId="0" fontId="43" fillId="0" borderId="12" xfId="0" applyFont="1" applyBorder="1"/>
    <xf numFmtId="0" fontId="46" fillId="0" borderId="47" xfId="0" applyFont="1" applyBorder="1" applyAlignment="1">
      <alignment vertical="center" wrapText="1"/>
    </xf>
    <xf numFmtId="0" fontId="46" fillId="0" borderId="50" xfId="0" applyFont="1" applyBorder="1" applyAlignment="1">
      <alignment horizontal="left" vertical="center" wrapText="1"/>
    </xf>
    <xf numFmtId="0" fontId="46" fillId="0" borderId="50" xfId="0" applyFont="1" applyBorder="1" applyAlignment="1">
      <alignment horizontal="center" vertical="center" wrapText="1"/>
    </xf>
    <xf numFmtId="171" fontId="46" fillId="0" borderId="50" xfId="34" applyFont="1" applyFill="1" applyBorder="1" applyAlignment="1">
      <alignment horizontal="center" vertical="center" wrapText="1"/>
    </xf>
    <xf numFmtId="193" fontId="46" fillId="0" borderId="50" xfId="34" applyNumberFormat="1" applyFont="1" applyFill="1" applyBorder="1" applyAlignment="1">
      <alignment horizontal="center" vertical="center" wrapText="1"/>
    </xf>
    <xf numFmtId="193" fontId="46" fillId="0" borderId="49" xfId="34" applyNumberFormat="1" applyFont="1" applyFill="1" applyBorder="1" applyAlignment="1">
      <alignment horizontal="center" vertical="center" wrapText="1"/>
    </xf>
    <xf numFmtId="0" fontId="43" fillId="0" borderId="25" xfId="0" applyFont="1" applyBorder="1" applyAlignment="1">
      <alignment wrapText="1"/>
    </xf>
    <xf numFmtId="0" fontId="43" fillId="0" borderId="16" xfId="0" applyFont="1" applyBorder="1" applyAlignment="1">
      <alignment horizontal="left" wrapText="1"/>
    </xf>
    <xf numFmtId="0" fontId="43" fillId="0" borderId="16" xfId="0" applyFont="1" applyBorder="1" applyAlignment="1">
      <alignment horizontal="left" vertical="center"/>
    </xf>
    <xf numFmtId="0" fontId="43" fillId="0" borderId="16" xfId="0" applyFont="1" applyBorder="1" applyAlignment="1">
      <alignment horizontal="center" vertical="center" wrapText="1"/>
    </xf>
    <xf numFmtId="0" fontId="43" fillId="0" borderId="16" xfId="0" applyFont="1" applyBorder="1" applyAlignment="1">
      <alignment horizontal="center"/>
    </xf>
    <xf numFmtId="171" fontId="43" fillId="0" borderId="16" xfId="34" applyFont="1" applyFill="1" applyBorder="1"/>
    <xf numFmtId="193" fontId="43" fillId="0" borderId="16" xfId="34" applyNumberFormat="1" applyFont="1" applyFill="1" applyBorder="1"/>
    <xf numFmtId="9" fontId="43" fillId="0" borderId="16" xfId="34" applyNumberFormat="1" applyFont="1" applyFill="1" applyBorder="1"/>
    <xf numFmtId="0" fontId="43" fillId="25" borderId="25" xfId="0" applyFont="1" applyFill="1" applyBorder="1" applyAlignment="1">
      <alignment wrapText="1"/>
    </xf>
    <xf numFmtId="0" fontId="43" fillId="25" borderId="16" xfId="0" applyFont="1" applyFill="1" applyBorder="1" applyAlignment="1">
      <alignment horizontal="left" wrapText="1"/>
    </xf>
    <xf numFmtId="0" fontId="43" fillId="25" borderId="16" xfId="0" applyFont="1" applyFill="1" applyBorder="1" applyAlignment="1">
      <alignment horizontal="left" vertical="center"/>
    </xf>
    <xf numFmtId="0" fontId="46" fillId="25" borderId="16" xfId="0" applyFont="1" applyFill="1" applyBorder="1" applyAlignment="1">
      <alignment horizontal="center" vertical="center" wrapText="1"/>
    </xf>
    <xf numFmtId="0" fontId="43" fillId="25" borderId="16" xfId="0" applyFont="1" applyFill="1" applyBorder="1" applyAlignment="1">
      <alignment horizontal="center"/>
    </xf>
    <xf numFmtId="171" fontId="43" fillId="25" borderId="16" xfId="34" applyFont="1" applyFill="1" applyBorder="1"/>
    <xf numFmtId="193" fontId="43" fillId="25" borderId="16" xfId="34" applyNumberFormat="1" applyFont="1" applyFill="1" applyBorder="1"/>
    <xf numFmtId="193" fontId="43" fillId="25" borderId="17" xfId="34" applyNumberFormat="1" applyFont="1" applyFill="1" applyBorder="1"/>
    <xf numFmtId="193" fontId="46" fillId="25" borderId="40" xfId="0" applyNumberFormat="1" applyFont="1" applyFill="1" applyBorder="1"/>
    <xf numFmtId="171" fontId="43" fillId="27" borderId="29" xfId="34" applyFont="1" applyFill="1" applyBorder="1"/>
    <xf numFmtId="193" fontId="43" fillId="27" borderId="29" xfId="34" applyNumberFormat="1" applyFont="1" applyFill="1" applyBorder="1"/>
    <xf numFmtId="193" fontId="43" fillId="27" borderId="30" xfId="34" applyNumberFormat="1" applyFont="1" applyFill="1" applyBorder="1"/>
    <xf numFmtId="0" fontId="47" fillId="0" borderId="34" xfId="0" applyFont="1" applyBorder="1" applyAlignment="1">
      <alignment vertical="center" wrapText="1"/>
    </xf>
    <xf numFmtId="0" fontId="47" fillId="0" borderId="22" xfId="0" applyFont="1" applyBorder="1" applyAlignment="1">
      <alignment horizontal="left" vertical="center" wrapText="1"/>
    </xf>
    <xf numFmtId="0" fontId="38" fillId="0" borderId="16" xfId="0" applyFont="1" applyBorder="1" applyAlignment="1">
      <alignment horizontal="left" vertical="center"/>
    </xf>
    <xf numFmtId="0" fontId="38" fillId="0" borderId="16" xfId="0" applyFont="1" applyBorder="1" applyAlignment="1">
      <alignment vertical="center" wrapText="1"/>
    </xf>
    <xf numFmtId="0" fontId="38" fillId="0" borderId="16" xfId="0" applyFont="1" applyBorder="1" applyAlignment="1">
      <alignment horizontal="center" vertical="center" wrapText="1"/>
    </xf>
    <xf numFmtId="171" fontId="38" fillId="0" borderId="16" xfId="34" applyFont="1" applyFill="1" applyBorder="1" applyAlignment="1">
      <alignment vertical="center" wrapText="1"/>
    </xf>
    <xf numFmtId="193" fontId="38" fillId="0" borderId="16" xfId="34" applyNumberFormat="1" applyFont="1" applyFill="1" applyBorder="1" applyAlignment="1">
      <alignment vertical="center" wrapText="1"/>
    </xf>
    <xf numFmtId="0" fontId="47" fillId="0" borderId="25" xfId="0" applyFont="1" applyBorder="1" applyAlignment="1">
      <alignment vertical="center" wrapText="1"/>
    </xf>
    <xf numFmtId="0" fontId="47" fillId="0" borderId="16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/>
    </xf>
    <xf numFmtId="0" fontId="5" fillId="0" borderId="16" xfId="0" applyFont="1" applyBorder="1" applyAlignment="1">
      <alignment vertical="center" wrapText="1"/>
    </xf>
    <xf numFmtId="0" fontId="5" fillId="0" borderId="16" xfId="0" applyFont="1" applyBorder="1" applyAlignment="1">
      <alignment horizontal="center" vertical="center"/>
    </xf>
    <xf numFmtId="171" fontId="5" fillId="0" borderId="16" xfId="34" applyFont="1" applyFill="1" applyBorder="1" applyAlignment="1">
      <alignment vertical="center"/>
    </xf>
    <xf numFmtId="193" fontId="43" fillId="0" borderId="16" xfId="34" applyNumberFormat="1" applyFont="1" applyFill="1" applyBorder="1" applyAlignment="1">
      <alignment horizontal="left" vertical="center"/>
    </xf>
    <xf numFmtId="193" fontId="38" fillId="0" borderId="16" xfId="0" applyNumberFormat="1" applyFont="1" applyBorder="1" applyAlignment="1">
      <alignment vertical="center" wrapText="1"/>
    </xf>
    <xf numFmtId="0" fontId="5" fillId="24" borderId="16" xfId="0" applyFont="1" applyFill="1" applyBorder="1" applyAlignment="1">
      <alignment vertical="center" wrapText="1"/>
    </xf>
    <xf numFmtId="171" fontId="43" fillId="0" borderId="16" xfId="34" applyFont="1" applyFill="1" applyBorder="1" applyAlignment="1">
      <alignment vertical="center"/>
    </xf>
    <xf numFmtId="0" fontId="43" fillId="0" borderId="16" xfId="0" applyFont="1" applyBorder="1" applyAlignment="1">
      <alignment vertical="center" wrapText="1"/>
    </xf>
    <xf numFmtId="171" fontId="43" fillId="0" borderId="16" xfId="34" applyFont="1" applyFill="1" applyBorder="1" applyAlignment="1">
      <alignment horizontal="right" vertical="center"/>
    </xf>
    <xf numFmtId="193" fontId="5" fillId="0" borderId="16" xfId="34" applyNumberFormat="1" applyFont="1" applyFill="1" applyBorder="1" applyAlignment="1">
      <alignment vertical="center"/>
    </xf>
    <xf numFmtId="2" fontId="47" fillId="0" borderId="16" xfId="0" applyNumberFormat="1" applyFont="1" applyBorder="1" applyAlignment="1">
      <alignment horizontal="left" vertical="center" wrapText="1"/>
    </xf>
    <xf numFmtId="0" fontId="47" fillId="0" borderId="17" xfId="0" applyFont="1" applyBorder="1" applyAlignment="1">
      <alignment horizontal="left" vertical="center" wrapText="1"/>
    </xf>
    <xf numFmtId="43" fontId="43" fillId="0" borderId="0" xfId="0" applyNumberFormat="1" applyFont="1"/>
    <xf numFmtId="0" fontId="38" fillId="0" borderId="16" xfId="0" applyFont="1" applyBorder="1" applyAlignment="1">
      <alignment horizontal="left"/>
    </xf>
    <xf numFmtId="0" fontId="5" fillId="0" borderId="16" xfId="0" applyFont="1" applyBorder="1" applyAlignment="1">
      <alignment horizontal="left"/>
    </xf>
    <xf numFmtId="0" fontId="5" fillId="0" borderId="16" xfId="0" applyFont="1" applyBorder="1" applyAlignment="1">
      <alignment horizontal="center"/>
    </xf>
    <xf numFmtId="171" fontId="5" fillId="0" borderId="16" xfId="34" applyFont="1" applyFill="1" applyBorder="1" applyAlignment="1">
      <alignment horizontal="center" vertical="center"/>
    </xf>
    <xf numFmtId="0" fontId="26" fillId="0" borderId="16" xfId="0" applyFont="1" applyBorder="1" applyAlignment="1">
      <alignment vertical="center" wrapText="1"/>
    </xf>
    <xf numFmtId="49" fontId="43" fillId="0" borderId="16" xfId="0" applyNumberFormat="1" applyFont="1" applyBorder="1" applyAlignment="1">
      <alignment vertical="center" wrapText="1"/>
    </xf>
    <xf numFmtId="0" fontId="47" fillId="26" borderId="25" xfId="0" applyFont="1" applyFill="1" applyBorder="1" applyAlignment="1">
      <alignment vertical="center" wrapText="1"/>
    </xf>
    <xf numFmtId="0" fontId="47" fillId="26" borderId="16" xfId="0" applyFont="1" applyFill="1" applyBorder="1" applyAlignment="1">
      <alignment horizontal="left" vertical="center" wrapText="1"/>
    </xf>
    <xf numFmtId="0" fontId="5" fillId="26" borderId="16" xfId="0" applyFont="1" applyFill="1" applyBorder="1" applyAlignment="1">
      <alignment horizontal="left" vertical="center"/>
    </xf>
    <xf numFmtId="171" fontId="46" fillId="26" borderId="24" xfId="34" applyFont="1" applyFill="1" applyBorder="1" applyAlignment="1">
      <alignment horizontal="left" vertical="center"/>
    </xf>
    <xf numFmtId="0" fontId="46" fillId="0" borderId="16" xfId="0" applyFont="1" applyBorder="1" applyAlignment="1">
      <alignment vertical="center" wrapText="1"/>
    </xf>
    <xf numFmtId="10" fontId="43" fillId="0" borderId="16" xfId="0" applyNumberFormat="1" applyFont="1" applyBorder="1" applyAlignment="1">
      <alignment horizontal="center" vertical="center"/>
    </xf>
    <xf numFmtId="193" fontId="43" fillId="0" borderId="46" xfId="34" applyNumberFormat="1" applyFont="1" applyFill="1" applyBorder="1" applyAlignment="1">
      <alignment vertical="center"/>
    </xf>
    <xf numFmtId="193" fontId="43" fillId="0" borderId="16" xfId="34" applyNumberFormat="1" applyFont="1" applyFill="1" applyBorder="1" applyAlignment="1">
      <alignment vertical="center"/>
    </xf>
    <xf numFmtId="0" fontId="47" fillId="26" borderId="51" xfId="0" applyFont="1" applyFill="1" applyBorder="1" applyAlignment="1">
      <alignment vertical="center" wrapText="1"/>
    </xf>
    <xf numFmtId="0" fontId="47" fillId="26" borderId="46" xfId="0" applyFont="1" applyFill="1" applyBorder="1" applyAlignment="1">
      <alignment horizontal="left" vertical="center" wrapText="1"/>
    </xf>
    <xf numFmtId="0" fontId="43" fillId="26" borderId="46" xfId="0" applyFont="1" applyFill="1" applyBorder="1" applyAlignment="1">
      <alignment horizontal="left" vertical="center"/>
    </xf>
    <xf numFmtId="0" fontId="46" fillId="27" borderId="53" xfId="0" applyFont="1" applyFill="1" applyBorder="1" applyAlignment="1">
      <alignment horizontal="center" vertical="center"/>
    </xf>
    <xf numFmtId="171" fontId="46" fillId="27" borderId="53" xfId="34" applyFont="1" applyFill="1" applyBorder="1" applyAlignment="1">
      <alignment horizontal="left" vertical="center"/>
    </xf>
    <xf numFmtId="193" fontId="46" fillId="27" borderId="53" xfId="34" applyNumberFormat="1" applyFont="1" applyFill="1" applyBorder="1" applyAlignment="1">
      <alignment horizontal="right" vertical="center"/>
    </xf>
    <xf numFmtId="193" fontId="46" fillId="27" borderId="54" xfId="34" applyNumberFormat="1" applyFont="1" applyFill="1" applyBorder="1" applyAlignment="1">
      <alignment horizontal="left" vertical="center"/>
    </xf>
    <xf numFmtId="0" fontId="47" fillId="0" borderId="44" xfId="0" applyFont="1" applyBorder="1" applyAlignment="1">
      <alignment vertical="center" wrapText="1"/>
    </xf>
    <xf numFmtId="0" fontId="47" fillId="0" borderId="43" xfId="0" applyFont="1" applyBorder="1" applyAlignment="1">
      <alignment horizontal="left" vertical="center" wrapText="1"/>
    </xf>
    <xf numFmtId="0" fontId="48" fillId="0" borderId="22" xfId="0" applyFont="1" applyBorder="1" applyAlignment="1">
      <alignment horizontal="left" vertical="center" wrapText="1"/>
    </xf>
    <xf numFmtId="0" fontId="46" fillId="0" borderId="22" xfId="0" applyFont="1" applyBorder="1" applyAlignment="1">
      <alignment vertical="center" wrapText="1"/>
    </xf>
    <xf numFmtId="0" fontId="43" fillId="0" borderId="22" xfId="0" applyFont="1" applyBorder="1" applyAlignment="1">
      <alignment horizontal="center" vertical="center"/>
    </xf>
    <xf numFmtId="171" fontId="43" fillId="0" borderId="22" xfId="34" applyFont="1" applyFill="1" applyBorder="1" applyAlignment="1">
      <alignment vertical="center"/>
    </xf>
    <xf numFmtId="193" fontId="43" fillId="0" borderId="22" xfId="34" applyNumberFormat="1" applyFont="1" applyFill="1" applyBorder="1" applyAlignment="1">
      <alignment vertical="center"/>
    </xf>
    <xf numFmtId="193" fontId="43" fillId="0" borderId="22" xfId="34" applyNumberFormat="1" applyFont="1" applyFill="1" applyBorder="1" applyAlignment="1">
      <alignment horizontal="left" vertical="center"/>
    </xf>
    <xf numFmtId="0" fontId="47" fillId="0" borderId="19" xfId="0" applyFont="1" applyBorder="1" applyAlignment="1">
      <alignment vertical="center" wrapText="1"/>
    </xf>
    <xf numFmtId="0" fontId="43" fillId="0" borderId="16" xfId="0" applyFont="1" applyBorder="1" applyAlignment="1">
      <alignment horizontal="center" vertical="center"/>
    </xf>
    <xf numFmtId="0" fontId="46" fillId="0" borderId="16" xfId="0" applyFont="1" applyBorder="1" applyAlignment="1">
      <alignment horizontal="left"/>
    </xf>
    <xf numFmtId="0" fontId="43" fillId="0" borderId="16" xfId="0" applyFont="1" applyBorder="1" applyAlignment="1">
      <alignment horizontal="left"/>
    </xf>
    <xf numFmtId="0" fontId="5" fillId="26" borderId="46" xfId="0" applyFont="1" applyFill="1" applyBorder="1" applyAlignment="1">
      <alignment horizontal="left" vertical="center"/>
    </xf>
    <xf numFmtId="0" fontId="43" fillId="27" borderId="53" xfId="0" applyFont="1" applyFill="1" applyBorder="1" applyAlignment="1">
      <alignment horizontal="center"/>
    </xf>
    <xf numFmtId="171" fontId="43" fillId="27" borderId="53" xfId="34" applyFont="1" applyFill="1" applyBorder="1"/>
    <xf numFmtId="193" fontId="43" fillId="27" borderId="53" xfId="34" applyNumberFormat="1" applyFont="1" applyFill="1" applyBorder="1"/>
    <xf numFmtId="0" fontId="43" fillId="0" borderId="22" xfId="0" applyFont="1" applyBorder="1" applyAlignment="1">
      <alignment horizontal="center"/>
    </xf>
    <xf numFmtId="171" fontId="43" fillId="0" borderId="22" xfId="34" applyFont="1" applyFill="1" applyBorder="1"/>
    <xf numFmtId="193" fontId="43" fillId="0" borderId="22" xfId="34" applyNumberFormat="1" applyFont="1" applyFill="1" applyBorder="1"/>
    <xf numFmtId="193" fontId="46" fillId="27" borderId="54" xfId="34" applyNumberFormat="1" applyFont="1" applyFill="1" applyBorder="1"/>
    <xf numFmtId="193" fontId="46" fillId="0" borderId="16" xfId="34" applyNumberFormat="1" applyFont="1" applyFill="1" applyBorder="1"/>
    <xf numFmtId="43" fontId="43" fillId="0" borderId="12" xfId="0" applyNumberFormat="1" applyFont="1" applyBorder="1"/>
    <xf numFmtId="0" fontId="50" fillId="0" borderId="16" xfId="0" applyFont="1" applyBorder="1" applyAlignment="1">
      <alignment horizontal="left"/>
    </xf>
    <xf numFmtId="0" fontId="43" fillId="0" borderId="34" xfId="0" applyFont="1" applyBorder="1" applyAlignment="1">
      <alignment wrapText="1"/>
    </xf>
    <xf numFmtId="0" fontId="43" fillId="0" borderId="22" xfId="0" applyFont="1" applyBorder="1" applyAlignment="1">
      <alignment horizontal="left" wrapText="1"/>
    </xf>
    <xf numFmtId="0" fontId="46" fillId="0" borderId="22" xfId="0" applyFont="1" applyBorder="1" applyAlignment="1">
      <alignment horizontal="left"/>
    </xf>
    <xf numFmtId="0" fontId="5" fillId="0" borderId="34" xfId="0" applyFont="1" applyBorder="1" applyAlignment="1">
      <alignment vertical="center" wrapText="1"/>
    </xf>
    <xf numFmtId="0" fontId="5" fillId="0" borderId="22" xfId="0" applyFont="1" applyBorder="1" applyAlignment="1">
      <alignment horizontal="left" vertical="center" wrapText="1"/>
    </xf>
    <xf numFmtId="0" fontId="46" fillId="0" borderId="22" xfId="0" applyFont="1" applyBorder="1" applyAlignment="1">
      <alignment horizontal="left" vertical="center"/>
    </xf>
    <xf numFmtId="0" fontId="5" fillId="0" borderId="25" xfId="0" applyFont="1" applyBorder="1" applyAlignment="1">
      <alignment vertical="center" wrapText="1"/>
    </xf>
    <xf numFmtId="0" fontId="5" fillId="0" borderId="16" xfId="0" applyFont="1" applyBorder="1" applyAlignment="1">
      <alignment horizontal="left" vertical="center" wrapText="1"/>
    </xf>
    <xf numFmtId="0" fontId="46" fillId="0" borderId="16" xfId="0" applyFont="1" applyBorder="1" applyAlignment="1">
      <alignment horizontal="left" vertical="center"/>
    </xf>
    <xf numFmtId="0" fontId="34" fillId="0" borderId="16" xfId="0" applyFont="1" applyBorder="1" applyAlignment="1">
      <alignment vertical="center" wrapText="1"/>
    </xf>
    <xf numFmtId="193" fontId="43" fillId="0" borderId="16" xfId="0" applyNumberFormat="1" applyFont="1" applyBorder="1"/>
    <xf numFmtId="193" fontId="43" fillId="27" borderId="54" xfId="34" applyNumberFormat="1" applyFont="1" applyFill="1" applyBorder="1"/>
    <xf numFmtId="193" fontId="43" fillId="0" borderId="12" xfId="0" applyNumberFormat="1" applyFont="1" applyBorder="1"/>
    <xf numFmtId="0" fontId="46" fillId="0" borderId="17" xfId="0" applyFont="1" applyBorder="1" applyAlignment="1">
      <alignment vertical="center" wrapText="1"/>
    </xf>
    <xf numFmtId="0" fontId="43" fillId="0" borderId="20" xfId="0" applyFont="1" applyBorder="1" applyAlignment="1">
      <alignment horizontal="center"/>
    </xf>
    <xf numFmtId="171" fontId="43" fillId="0" borderId="20" xfId="34" applyFont="1" applyFill="1" applyBorder="1"/>
    <xf numFmtId="193" fontId="5" fillId="0" borderId="20" xfId="34" applyNumberFormat="1" applyFont="1" applyFill="1" applyBorder="1" applyAlignment="1">
      <alignment vertical="center"/>
    </xf>
    <xf numFmtId="193" fontId="43" fillId="0" borderId="21" xfId="34" applyNumberFormat="1" applyFont="1" applyFill="1" applyBorder="1"/>
    <xf numFmtId="0" fontId="38" fillId="0" borderId="20" xfId="0" applyFont="1" applyBorder="1" applyAlignment="1">
      <alignment horizontal="center" vertical="center" wrapText="1"/>
    </xf>
    <xf numFmtId="0" fontId="38" fillId="0" borderId="20" xfId="0" applyFont="1" applyBorder="1" applyAlignment="1">
      <alignment horizontal="left" vertical="center" wrapText="1"/>
    </xf>
    <xf numFmtId="0" fontId="38" fillId="0" borderId="21" xfId="0" applyFont="1" applyBorder="1" applyAlignment="1">
      <alignment horizontal="left" vertical="center" wrapText="1"/>
    </xf>
    <xf numFmtId="171" fontId="46" fillId="0" borderId="12" xfId="34" applyFont="1" applyFill="1" applyBorder="1" applyAlignment="1">
      <alignment horizontal="left" vertical="center"/>
    </xf>
    <xf numFmtId="171" fontId="5" fillId="0" borderId="16" xfId="34" applyFont="1" applyFill="1" applyBorder="1" applyAlignment="1">
      <alignment horizontal="left" vertical="center" wrapText="1"/>
    </xf>
    <xf numFmtId="0" fontId="43" fillId="26" borderId="16" xfId="0" applyFont="1" applyFill="1" applyBorder="1" applyAlignment="1">
      <alignment horizontal="left"/>
    </xf>
    <xf numFmtId="0" fontId="47" fillId="0" borderId="0" xfId="0" applyFont="1" applyAlignment="1">
      <alignment horizontal="left" vertical="center" wrapText="1"/>
    </xf>
    <xf numFmtId="0" fontId="43" fillId="0" borderId="0" xfId="0" applyFont="1" applyAlignment="1">
      <alignment horizontal="left"/>
    </xf>
    <xf numFmtId="0" fontId="38" fillId="0" borderId="0" xfId="0" applyFont="1" applyAlignment="1">
      <alignment horizontal="left" vertical="center" wrapText="1"/>
    </xf>
    <xf numFmtId="0" fontId="52" fillId="0" borderId="16" xfId="258" applyFont="1" applyBorder="1" applyAlignment="1" applyProtection="1">
      <alignment horizontal="left" vertical="center" wrapText="1"/>
      <protection locked="0"/>
    </xf>
    <xf numFmtId="171" fontId="46" fillId="26" borderId="45" xfId="34" applyFont="1" applyFill="1" applyBorder="1" applyAlignment="1">
      <alignment horizontal="left" vertical="center"/>
    </xf>
    <xf numFmtId="0" fontId="43" fillId="26" borderId="46" xfId="0" applyFont="1" applyFill="1" applyBorder="1" applyAlignment="1">
      <alignment horizontal="left"/>
    </xf>
    <xf numFmtId="0" fontId="46" fillId="0" borderId="16" xfId="0" applyFont="1" applyBorder="1" applyAlignment="1">
      <alignment horizontal="right"/>
    </xf>
    <xf numFmtId="0" fontId="48" fillId="0" borderId="25" xfId="0" applyFont="1" applyBorder="1" applyAlignment="1">
      <alignment vertical="center" wrapText="1"/>
    </xf>
    <xf numFmtId="0" fontId="43" fillId="0" borderId="39" xfId="0" applyFont="1" applyBorder="1" applyAlignment="1">
      <alignment horizontal="center" vertical="center" wrapText="1"/>
    </xf>
    <xf numFmtId="0" fontId="43" fillId="0" borderId="38" xfId="0" applyFont="1" applyBorder="1" applyAlignment="1">
      <alignment horizontal="center"/>
    </xf>
    <xf numFmtId="171" fontId="43" fillId="0" borderId="38" xfId="34" applyFont="1" applyFill="1" applyBorder="1"/>
    <xf numFmtId="193" fontId="43" fillId="0" borderId="37" xfId="34" applyNumberFormat="1" applyFont="1" applyFill="1" applyBorder="1"/>
    <xf numFmtId="171" fontId="43" fillId="0" borderId="12" xfId="34" applyFont="1" applyBorder="1"/>
    <xf numFmtId="0" fontId="43" fillId="0" borderId="11" xfId="0" applyFont="1" applyBorder="1" applyAlignment="1">
      <alignment horizontal="center" vertical="center" wrapText="1"/>
    </xf>
    <xf numFmtId="9" fontId="43" fillId="0" borderId="0" xfId="34" applyNumberFormat="1" applyFont="1" applyFill="1" applyBorder="1"/>
    <xf numFmtId="193" fontId="43" fillId="0" borderId="12" xfId="34" applyNumberFormat="1" applyFont="1" applyFill="1" applyBorder="1"/>
    <xf numFmtId="0" fontId="43" fillId="25" borderId="11" xfId="0" applyFont="1" applyFill="1" applyBorder="1" applyAlignment="1">
      <alignment horizontal="center" vertical="center" wrapText="1"/>
    </xf>
    <xf numFmtId="0" fontId="43" fillId="25" borderId="0" xfId="0" applyFont="1" applyFill="1" applyAlignment="1">
      <alignment horizontal="center"/>
    </xf>
    <xf numFmtId="171" fontId="43" fillId="25" borderId="0" xfId="34" applyFont="1" applyFill="1" applyBorder="1"/>
    <xf numFmtId="193" fontId="46" fillId="25" borderId="12" xfId="34" applyNumberFormat="1" applyFont="1" applyFill="1" applyBorder="1"/>
    <xf numFmtId="0" fontId="43" fillId="0" borderId="11" xfId="0" applyFont="1" applyBorder="1" applyAlignment="1">
      <alignment vertical="center" wrapText="1"/>
    </xf>
    <xf numFmtId="0" fontId="45" fillId="25" borderId="13" xfId="0" applyFont="1" applyFill="1" applyBorder="1" applyAlignment="1">
      <alignment vertical="center" wrapText="1"/>
    </xf>
    <xf numFmtId="0" fontId="45" fillId="25" borderId="14" xfId="0" applyFont="1" applyFill="1" applyBorder="1" applyAlignment="1">
      <alignment horizontal="center"/>
    </xf>
    <xf numFmtId="171" fontId="45" fillId="25" borderId="14" xfId="34" applyFont="1" applyFill="1" applyBorder="1"/>
    <xf numFmtId="43" fontId="45" fillId="25" borderId="15" xfId="34" applyNumberFormat="1" applyFont="1" applyFill="1" applyBorder="1"/>
    <xf numFmtId="43" fontId="43" fillId="0" borderId="0" xfId="34" applyNumberFormat="1" applyFont="1" applyFill="1" applyBorder="1"/>
    <xf numFmtId="0" fontId="43" fillId="0" borderId="13" xfId="0" applyFont="1" applyBorder="1" applyAlignment="1">
      <alignment wrapText="1"/>
    </xf>
    <xf numFmtId="0" fontId="43" fillId="0" borderId="14" xfId="0" applyFont="1" applyBorder="1" applyAlignment="1">
      <alignment horizontal="left" vertical="center"/>
    </xf>
    <xf numFmtId="0" fontId="43" fillId="0" borderId="14" xfId="0" applyFont="1" applyBorder="1" applyAlignment="1">
      <alignment vertical="center" wrapText="1"/>
    </xf>
    <xf numFmtId="0" fontId="43" fillId="0" borderId="14" xfId="0" applyFont="1" applyBorder="1" applyAlignment="1">
      <alignment horizontal="center"/>
    </xf>
    <xf numFmtId="171" fontId="43" fillId="0" borderId="14" xfId="34" applyFont="1" applyFill="1" applyBorder="1"/>
    <xf numFmtId="193" fontId="43" fillId="0" borderId="14" xfId="34" applyNumberFormat="1" applyFont="1" applyFill="1" applyBorder="1"/>
    <xf numFmtId="0" fontId="43" fillId="0" borderId="15" xfId="0" applyFont="1" applyBorder="1"/>
    <xf numFmtId="171" fontId="5" fillId="0" borderId="17" xfId="34" applyFont="1" applyFill="1" applyBorder="1" applyAlignment="1">
      <alignment vertical="center"/>
    </xf>
    <xf numFmtId="193" fontId="43" fillId="0" borderId="21" xfId="34" applyNumberFormat="1" applyFont="1" applyFill="1" applyBorder="1" applyAlignment="1">
      <alignment horizontal="left" vertical="center"/>
    </xf>
    <xf numFmtId="0" fontId="42" fillId="0" borderId="25" xfId="0" applyFont="1" applyBorder="1" applyAlignment="1">
      <alignment horizontal="left" vertical="center"/>
    </xf>
    <xf numFmtId="0" fontId="42" fillId="0" borderId="16" xfId="0" applyFont="1" applyBorder="1" applyAlignment="1">
      <alignment horizontal="center" vertical="center"/>
    </xf>
    <xf numFmtId="0" fontId="41" fillId="0" borderId="24" xfId="0" applyFont="1" applyBorder="1" applyAlignment="1">
      <alignment horizontal="center" vertical="center"/>
    </xf>
    <xf numFmtId="43" fontId="46" fillId="26" borderId="24" xfId="0" applyNumberFormat="1" applyFont="1" applyFill="1" applyBorder="1"/>
    <xf numFmtId="0" fontId="47" fillId="0" borderId="11" xfId="0" applyFont="1" applyBorder="1" applyAlignment="1">
      <alignment vertical="center" wrapText="1"/>
    </xf>
    <xf numFmtId="43" fontId="46" fillId="0" borderId="12" xfId="0" applyNumberFormat="1" applyFont="1" applyBorder="1"/>
    <xf numFmtId="0" fontId="43" fillId="0" borderId="45" xfId="0" applyFont="1" applyBorder="1"/>
    <xf numFmtId="0" fontId="43" fillId="0" borderId="33" xfId="0" applyFont="1" applyBorder="1"/>
    <xf numFmtId="0" fontId="43" fillId="0" borderId="31" xfId="0" applyFont="1" applyBorder="1"/>
    <xf numFmtId="43" fontId="46" fillId="26" borderId="31" xfId="0" applyNumberFormat="1" applyFont="1" applyFill="1" applyBorder="1"/>
    <xf numFmtId="2" fontId="43" fillId="0" borderId="0" xfId="0" applyNumberFormat="1" applyFont="1"/>
    <xf numFmtId="0" fontId="56" fillId="0" borderId="0" xfId="0" applyFont="1" applyAlignment="1">
      <alignment vertical="center"/>
    </xf>
    <xf numFmtId="0" fontId="47" fillId="0" borderId="19" xfId="0" applyFont="1" applyBorder="1" applyAlignment="1">
      <alignment horizontal="center" vertical="center" wrapText="1"/>
    </xf>
    <xf numFmtId="0" fontId="47" fillId="0" borderId="21" xfId="0" applyFont="1" applyBorder="1" applyAlignment="1">
      <alignment horizontal="center" vertical="center" wrapText="1"/>
    </xf>
    <xf numFmtId="0" fontId="38" fillId="26" borderId="17" xfId="0" applyFont="1" applyFill="1" applyBorder="1" applyAlignment="1">
      <alignment horizontal="left" vertical="center" wrapText="1"/>
    </xf>
    <xf numFmtId="0" fontId="38" fillId="26" borderId="20" xfId="0" applyFont="1" applyFill="1" applyBorder="1" applyAlignment="1">
      <alignment horizontal="left" vertical="center" wrapText="1"/>
    </xf>
    <xf numFmtId="0" fontId="38" fillId="26" borderId="21" xfId="0" applyFont="1" applyFill="1" applyBorder="1" applyAlignment="1">
      <alignment horizontal="left" vertical="center" wrapText="1"/>
    </xf>
    <xf numFmtId="0" fontId="53" fillId="0" borderId="25" xfId="128" applyFont="1" applyBorder="1" applyAlignment="1">
      <alignment horizontal="center" vertical="top"/>
    </xf>
    <xf numFmtId="0" fontId="53" fillId="0" borderId="16" xfId="128" applyFont="1" applyBorder="1" applyAlignment="1">
      <alignment horizontal="center" vertical="top"/>
    </xf>
    <xf numFmtId="0" fontId="53" fillId="0" borderId="24" xfId="128" applyFont="1" applyBorder="1" applyAlignment="1">
      <alignment horizontal="center" vertical="top"/>
    </xf>
    <xf numFmtId="0" fontId="54" fillId="0" borderId="57" xfId="128" applyFont="1" applyBorder="1" applyAlignment="1">
      <alignment horizontal="center"/>
    </xf>
    <xf numFmtId="0" fontId="54" fillId="0" borderId="18" xfId="128" applyFont="1" applyBorder="1" applyAlignment="1">
      <alignment horizontal="center"/>
    </xf>
    <xf numFmtId="0" fontId="54" fillId="0" borderId="28" xfId="128" applyFont="1" applyBorder="1" applyAlignment="1">
      <alignment horizontal="center"/>
    </xf>
    <xf numFmtId="0" fontId="48" fillId="27" borderId="55" xfId="0" applyFont="1" applyFill="1" applyBorder="1" applyAlignment="1">
      <alignment horizontal="left" vertical="center" wrapText="1"/>
    </xf>
    <xf numFmtId="0" fontId="48" fillId="27" borderId="53" xfId="0" applyFont="1" applyFill="1" applyBorder="1" applyAlignment="1">
      <alignment horizontal="left" vertical="center" wrapText="1"/>
    </xf>
    <xf numFmtId="0" fontId="43" fillId="0" borderId="19" xfId="0" applyFont="1" applyBorder="1" applyAlignment="1">
      <alignment horizontal="center" wrapText="1"/>
    </xf>
    <xf numFmtId="0" fontId="43" fillId="0" borderId="21" xfId="0" applyFont="1" applyBorder="1" applyAlignment="1">
      <alignment horizontal="center" wrapText="1"/>
    </xf>
    <xf numFmtId="0" fontId="47" fillId="0" borderId="19" xfId="0" applyFont="1" applyBorder="1" applyAlignment="1">
      <alignment horizontal="left" vertical="center" wrapText="1"/>
    </xf>
    <xf numFmtId="0" fontId="47" fillId="0" borderId="21" xfId="0" applyFont="1" applyBorder="1" applyAlignment="1">
      <alignment horizontal="left" vertical="center" wrapText="1"/>
    </xf>
    <xf numFmtId="0" fontId="38" fillId="26" borderId="42" xfId="0" applyFont="1" applyFill="1" applyBorder="1" applyAlignment="1">
      <alignment horizontal="left" vertical="center" wrapText="1"/>
    </xf>
    <xf numFmtId="0" fontId="38" fillId="26" borderId="36" xfId="0" applyFont="1" applyFill="1" applyBorder="1" applyAlignment="1">
      <alignment horizontal="left" vertical="center" wrapText="1"/>
    </xf>
    <xf numFmtId="0" fontId="38" fillId="26" borderId="41" xfId="0" applyFont="1" applyFill="1" applyBorder="1" applyAlignment="1">
      <alignment horizontal="left" vertical="center" wrapText="1"/>
    </xf>
    <xf numFmtId="0" fontId="55" fillId="0" borderId="56" xfId="88" applyFont="1" applyBorder="1" applyAlignment="1">
      <alignment horizontal="center" wrapText="1"/>
    </xf>
    <xf numFmtId="0" fontId="55" fillId="0" borderId="23" xfId="88" applyFont="1" applyBorder="1" applyAlignment="1">
      <alignment horizontal="center" wrapText="1"/>
    </xf>
    <xf numFmtId="0" fontId="55" fillId="0" borderId="26" xfId="88" applyFont="1" applyBorder="1" applyAlignment="1">
      <alignment horizontal="center" wrapText="1"/>
    </xf>
    <xf numFmtId="0" fontId="41" fillId="0" borderId="16" xfId="0" applyFont="1" applyBorder="1" applyAlignment="1">
      <alignment horizontal="center" vertical="center"/>
    </xf>
    <xf numFmtId="0" fontId="43" fillId="0" borderId="17" xfId="0" applyFont="1" applyBorder="1" applyAlignment="1">
      <alignment horizontal="center"/>
    </xf>
    <xf numFmtId="0" fontId="43" fillId="0" borderId="20" xfId="0" applyFont="1" applyBorder="1" applyAlignment="1">
      <alignment horizontal="center"/>
    </xf>
    <xf numFmtId="0" fontId="43" fillId="0" borderId="21" xfId="0" applyFont="1" applyBorder="1" applyAlignment="1">
      <alignment horizontal="center"/>
    </xf>
    <xf numFmtId="0" fontId="48" fillId="27" borderId="27" xfId="0" applyFont="1" applyFill="1" applyBorder="1" applyAlignment="1">
      <alignment horizontal="center" vertical="center" wrapText="1"/>
    </xf>
    <xf numFmtId="0" fontId="48" fillId="27" borderId="29" xfId="0" applyFont="1" applyFill="1" applyBorder="1" applyAlignment="1">
      <alignment horizontal="center" vertical="center" wrapText="1"/>
    </xf>
    <xf numFmtId="0" fontId="48" fillId="27" borderId="52" xfId="0" applyFont="1" applyFill="1" applyBorder="1" applyAlignment="1">
      <alignment horizontal="center" vertical="center" wrapText="1"/>
    </xf>
    <xf numFmtId="0" fontId="46" fillId="27" borderId="27" xfId="0" applyFont="1" applyFill="1" applyBorder="1" applyAlignment="1">
      <alignment horizontal="center" vertical="center" wrapText="1"/>
    </xf>
    <xf numFmtId="0" fontId="46" fillId="27" borderId="29" xfId="0" applyFont="1" applyFill="1" applyBorder="1" applyAlignment="1">
      <alignment horizontal="center" vertical="center" wrapText="1"/>
    </xf>
    <xf numFmtId="0" fontId="46" fillId="27" borderId="52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8" fillId="27" borderId="27" xfId="0" applyFont="1" applyFill="1" applyBorder="1" applyAlignment="1">
      <alignment horizontal="center" vertical="center" wrapText="1"/>
    </xf>
    <xf numFmtId="0" fontId="38" fillId="27" borderId="29" xfId="0" applyFont="1" applyFill="1" applyBorder="1" applyAlignment="1">
      <alignment horizontal="center" vertical="center" wrapText="1"/>
    </xf>
    <xf numFmtId="0" fontId="38" fillId="27" borderId="52" xfId="0" applyFont="1" applyFill="1" applyBorder="1" applyAlignment="1">
      <alignment horizontal="center" vertical="center" wrapText="1"/>
    </xf>
    <xf numFmtId="0" fontId="51" fillId="0" borderId="11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1" fillId="0" borderId="12" xfId="0" applyFont="1" applyBorder="1" applyAlignment="1">
      <alignment horizontal="center" vertical="center" wrapText="1"/>
    </xf>
    <xf numFmtId="0" fontId="46" fillId="27" borderId="27" xfId="0" applyFont="1" applyFill="1" applyBorder="1" applyAlignment="1">
      <alignment horizontal="left" vertical="center" wrapText="1"/>
    </xf>
    <xf numFmtId="0" fontId="46" fillId="27" borderId="29" xfId="0" applyFont="1" applyFill="1" applyBorder="1" applyAlignment="1">
      <alignment horizontal="left" vertical="center" wrapText="1"/>
    </xf>
    <xf numFmtId="0" fontId="46" fillId="26" borderId="42" xfId="0" applyFont="1" applyFill="1" applyBorder="1" applyAlignment="1">
      <alignment horizontal="left" vertical="center" wrapText="1"/>
    </xf>
    <xf numFmtId="0" fontId="46" fillId="26" borderId="36" xfId="0" applyFont="1" applyFill="1" applyBorder="1" applyAlignment="1">
      <alignment horizontal="left" vertical="center" wrapText="1"/>
    </xf>
    <xf numFmtId="0" fontId="46" fillId="26" borderId="0" xfId="0" applyFont="1" applyFill="1" applyAlignment="1">
      <alignment horizontal="left" vertical="center" wrapText="1"/>
    </xf>
    <xf numFmtId="0" fontId="46" fillId="26" borderId="41" xfId="0" applyFont="1" applyFill="1" applyBorder="1" applyAlignment="1">
      <alignment horizontal="left" vertical="center" wrapText="1"/>
    </xf>
    <xf numFmtId="0" fontId="48" fillId="27" borderId="27" xfId="0" applyFont="1" applyFill="1" applyBorder="1" applyAlignment="1">
      <alignment horizontal="left" vertical="center" wrapText="1"/>
    </xf>
    <xf numFmtId="0" fontId="48" fillId="27" borderId="29" xfId="0" applyFont="1" applyFill="1" applyBorder="1" applyAlignment="1">
      <alignment horizontal="left" vertical="center" wrapText="1"/>
    </xf>
    <xf numFmtId="0" fontId="48" fillId="27" borderId="52" xfId="0" applyFont="1" applyFill="1" applyBorder="1" applyAlignment="1">
      <alignment horizontal="left" vertical="center" wrapText="1"/>
    </xf>
  </cellXfs>
  <cellStyles count="259">
    <cellStyle name="20% - Énfasis1 2" xfId="1" xr:uid="{00000000-0005-0000-0000-000000000000}"/>
    <cellStyle name="20% - Énfasis1 3" xfId="133" xr:uid="{00000000-0005-0000-0000-000001000000}"/>
    <cellStyle name="20% - Énfasis2 2" xfId="2" xr:uid="{00000000-0005-0000-0000-000002000000}"/>
    <cellStyle name="20% - Énfasis2 3" xfId="134" xr:uid="{00000000-0005-0000-0000-000003000000}"/>
    <cellStyle name="20% - Énfasis3 2" xfId="3" xr:uid="{00000000-0005-0000-0000-000004000000}"/>
    <cellStyle name="20% - Énfasis3 3" xfId="135" xr:uid="{00000000-0005-0000-0000-000005000000}"/>
    <cellStyle name="20% - Énfasis4 2" xfId="4" xr:uid="{00000000-0005-0000-0000-000006000000}"/>
    <cellStyle name="20% - Énfasis4 3" xfId="136" xr:uid="{00000000-0005-0000-0000-000007000000}"/>
    <cellStyle name="20% - Énfasis5 2" xfId="5" xr:uid="{00000000-0005-0000-0000-000008000000}"/>
    <cellStyle name="20% - Énfasis5 3" xfId="137" xr:uid="{00000000-0005-0000-0000-000009000000}"/>
    <cellStyle name="20% - Énfasis6 2" xfId="6" xr:uid="{00000000-0005-0000-0000-00000A000000}"/>
    <cellStyle name="20% - Énfasis6 3" xfId="138" xr:uid="{00000000-0005-0000-0000-00000B000000}"/>
    <cellStyle name="40% - Énfasis1 2" xfId="7" xr:uid="{00000000-0005-0000-0000-00000C000000}"/>
    <cellStyle name="40% - Énfasis1 3" xfId="139" xr:uid="{00000000-0005-0000-0000-00000D000000}"/>
    <cellStyle name="40% - Énfasis2 2" xfId="8" xr:uid="{00000000-0005-0000-0000-00000E000000}"/>
    <cellStyle name="40% - Énfasis2 3" xfId="140" xr:uid="{00000000-0005-0000-0000-00000F000000}"/>
    <cellStyle name="40% - Énfasis3 2" xfId="9" xr:uid="{00000000-0005-0000-0000-000010000000}"/>
    <cellStyle name="40% - Énfasis3 3" xfId="141" xr:uid="{00000000-0005-0000-0000-000011000000}"/>
    <cellStyle name="40% - Énfasis4 2" xfId="10" xr:uid="{00000000-0005-0000-0000-000012000000}"/>
    <cellStyle name="40% - Énfasis4 3" xfId="142" xr:uid="{00000000-0005-0000-0000-000013000000}"/>
    <cellStyle name="40% - Énfasis5 2" xfId="11" xr:uid="{00000000-0005-0000-0000-000014000000}"/>
    <cellStyle name="40% - Énfasis5 3" xfId="143" xr:uid="{00000000-0005-0000-0000-000015000000}"/>
    <cellStyle name="40% - Énfasis6 2" xfId="12" xr:uid="{00000000-0005-0000-0000-000016000000}"/>
    <cellStyle name="40% - Énfasis6 3" xfId="144" xr:uid="{00000000-0005-0000-0000-000017000000}"/>
    <cellStyle name="60% - Énfasis1 2" xfId="13" xr:uid="{00000000-0005-0000-0000-000018000000}"/>
    <cellStyle name="60% - Énfasis1 3" xfId="145" xr:uid="{00000000-0005-0000-0000-000019000000}"/>
    <cellStyle name="60% - Énfasis2 2" xfId="14" xr:uid="{00000000-0005-0000-0000-00001A000000}"/>
    <cellStyle name="60% - Énfasis2 3" xfId="146" xr:uid="{00000000-0005-0000-0000-00001B000000}"/>
    <cellStyle name="60% - Énfasis3 2" xfId="15" xr:uid="{00000000-0005-0000-0000-00001C000000}"/>
    <cellStyle name="60% - Énfasis3 3" xfId="147" xr:uid="{00000000-0005-0000-0000-00001D000000}"/>
    <cellStyle name="60% - Énfasis4 2" xfId="16" xr:uid="{00000000-0005-0000-0000-00001E000000}"/>
    <cellStyle name="60% - Énfasis4 3" xfId="148" xr:uid="{00000000-0005-0000-0000-00001F000000}"/>
    <cellStyle name="60% - Énfasis5 2" xfId="17" xr:uid="{00000000-0005-0000-0000-000020000000}"/>
    <cellStyle name="60% - Énfasis5 3" xfId="149" xr:uid="{00000000-0005-0000-0000-000021000000}"/>
    <cellStyle name="60% - Énfasis6 2" xfId="18" xr:uid="{00000000-0005-0000-0000-000022000000}"/>
    <cellStyle name="60% - Énfasis6 3" xfId="150" xr:uid="{00000000-0005-0000-0000-000023000000}"/>
    <cellStyle name="Buena 2" xfId="19" xr:uid="{00000000-0005-0000-0000-000024000000}"/>
    <cellStyle name="Buena 3" xfId="151" xr:uid="{00000000-0005-0000-0000-000025000000}"/>
    <cellStyle name="Cálculo 2" xfId="20" xr:uid="{00000000-0005-0000-0000-000026000000}"/>
    <cellStyle name="Cálculo 3" xfId="152" xr:uid="{00000000-0005-0000-0000-000027000000}"/>
    <cellStyle name="Cancel" xfId="153" xr:uid="{00000000-0005-0000-0000-000028000000}"/>
    <cellStyle name="Celda de comprobación 2" xfId="21" xr:uid="{00000000-0005-0000-0000-000029000000}"/>
    <cellStyle name="Celda de comprobación 3" xfId="154" xr:uid="{00000000-0005-0000-0000-00002A000000}"/>
    <cellStyle name="Celda vinculada 2" xfId="22" xr:uid="{00000000-0005-0000-0000-00002B000000}"/>
    <cellStyle name="Celda vinculada 3" xfId="155" xr:uid="{00000000-0005-0000-0000-00002C000000}"/>
    <cellStyle name="CIENTOS" xfId="156" xr:uid="{00000000-0005-0000-0000-00002D000000}"/>
    <cellStyle name="CIENTOS 2" xfId="157" xr:uid="{00000000-0005-0000-0000-00002E000000}"/>
    <cellStyle name="CIENTOS 2D" xfId="158" xr:uid="{00000000-0005-0000-0000-00002F000000}"/>
    <cellStyle name="CIENTOS 2D 2" xfId="159" xr:uid="{00000000-0005-0000-0000-000030000000}"/>
    <cellStyle name="CIENTOS 2D_PRESUPUESTO FASE III ABR-2015 Rev3" xfId="160" xr:uid="{00000000-0005-0000-0000-000031000000}"/>
    <cellStyle name="CIENTOS 3D" xfId="161" xr:uid="{00000000-0005-0000-0000-000032000000}"/>
    <cellStyle name="CIENTOS 3D 2" xfId="162" xr:uid="{00000000-0005-0000-0000-000033000000}"/>
    <cellStyle name="CIENTOS 3D_PRESUPUESTO FASE III ABR-2015 Rev3" xfId="163" xr:uid="{00000000-0005-0000-0000-000034000000}"/>
    <cellStyle name="CIENTOS 4D" xfId="164" xr:uid="{00000000-0005-0000-0000-000035000000}"/>
    <cellStyle name="CIENTOS 4D 2" xfId="165" xr:uid="{00000000-0005-0000-0000-000036000000}"/>
    <cellStyle name="CIENTOS 4D_PRESUPUESTO FASE III ABR-2015 Rev3" xfId="166" xr:uid="{00000000-0005-0000-0000-000037000000}"/>
    <cellStyle name="CIENTOS_CantidadesGirardota" xfId="167" xr:uid="{00000000-0005-0000-0000-000038000000}"/>
    <cellStyle name="Comma" xfId="168" xr:uid="{00000000-0005-0000-0000-000039000000}"/>
    <cellStyle name="Comma0" xfId="169" xr:uid="{00000000-0005-0000-0000-00003A000000}"/>
    <cellStyle name="Currency" xfId="170" xr:uid="{00000000-0005-0000-0000-00003B000000}"/>
    <cellStyle name="Currency0" xfId="171" xr:uid="{00000000-0005-0000-0000-00003C000000}"/>
    <cellStyle name="Date" xfId="172" xr:uid="{00000000-0005-0000-0000-00003D000000}"/>
    <cellStyle name="Encabezado 4 2" xfId="23" xr:uid="{00000000-0005-0000-0000-00003E000000}"/>
    <cellStyle name="Encabezado 4 3" xfId="173" xr:uid="{00000000-0005-0000-0000-00003F000000}"/>
    <cellStyle name="Énfasis1 2" xfId="24" xr:uid="{00000000-0005-0000-0000-000040000000}"/>
    <cellStyle name="Énfasis1 3" xfId="174" xr:uid="{00000000-0005-0000-0000-000041000000}"/>
    <cellStyle name="Énfasis2 2" xfId="25" xr:uid="{00000000-0005-0000-0000-000042000000}"/>
    <cellStyle name="Énfasis2 3" xfId="175" xr:uid="{00000000-0005-0000-0000-000043000000}"/>
    <cellStyle name="Énfasis3 2" xfId="26" xr:uid="{00000000-0005-0000-0000-000044000000}"/>
    <cellStyle name="Énfasis3 3" xfId="176" xr:uid="{00000000-0005-0000-0000-000045000000}"/>
    <cellStyle name="Énfasis4 2" xfId="27" xr:uid="{00000000-0005-0000-0000-000046000000}"/>
    <cellStyle name="Énfasis4 3" xfId="177" xr:uid="{00000000-0005-0000-0000-000047000000}"/>
    <cellStyle name="Énfasis5 2" xfId="28" xr:uid="{00000000-0005-0000-0000-000048000000}"/>
    <cellStyle name="Énfasis5 3" xfId="178" xr:uid="{00000000-0005-0000-0000-000049000000}"/>
    <cellStyle name="Énfasis6 2" xfId="29" xr:uid="{00000000-0005-0000-0000-00004A000000}"/>
    <cellStyle name="Énfasis6 3" xfId="179" xr:uid="{00000000-0005-0000-0000-00004B000000}"/>
    <cellStyle name="Entrada 2" xfId="30" xr:uid="{00000000-0005-0000-0000-00004C000000}"/>
    <cellStyle name="Entrada 3" xfId="180" xr:uid="{00000000-0005-0000-0000-00004D000000}"/>
    <cellStyle name="Estilo 1" xfId="31" xr:uid="{00000000-0005-0000-0000-00004E000000}"/>
    <cellStyle name="Euro" xfId="32" xr:uid="{00000000-0005-0000-0000-00004F000000}"/>
    <cellStyle name="F2" xfId="181" xr:uid="{00000000-0005-0000-0000-000050000000}"/>
    <cellStyle name="F3" xfId="182" xr:uid="{00000000-0005-0000-0000-000051000000}"/>
    <cellStyle name="F4" xfId="183" xr:uid="{00000000-0005-0000-0000-000052000000}"/>
    <cellStyle name="F5" xfId="184" xr:uid="{00000000-0005-0000-0000-000053000000}"/>
    <cellStyle name="F6" xfId="185" xr:uid="{00000000-0005-0000-0000-000054000000}"/>
    <cellStyle name="F7" xfId="186" xr:uid="{00000000-0005-0000-0000-000055000000}"/>
    <cellStyle name="F8" xfId="187" xr:uid="{00000000-0005-0000-0000-000056000000}"/>
    <cellStyle name="Fixed" xfId="188" xr:uid="{00000000-0005-0000-0000-000057000000}"/>
    <cellStyle name="Heading 1" xfId="189" xr:uid="{00000000-0005-0000-0000-000058000000}"/>
    <cellStyle name="Heading 2" xfId="190" xr:uid="{00000000-0005-0000-0000-000059000000}"/>
    <cellStyle name="Heading1" xfId="191" xr:uid="{00000000-0005-0000-0000-00005A000000}"/>
    <cellStyle name="Heading2" xfId="192" xr:uid="{00000000-0005-0000-0000-00005B000000}"/>
    <cellStyle name="Incorrecto 2" xfId="33" xr:uid="{00000000-0005-0000-0000-00005D000000}"/>
    <cellStyle name="Incorrecto 3" xfId="193" xr:uid="{00000000-0005-0000-0000-00005E000000}"/>
    <cellStyle name="MILE DE MILLONES" xfId="194" xr:uid="{00000000-0005-0000-0000-00005F000000}"/>
    <cellStyle name="MILE DE MILLONES 2" xfId="195" xr:uid="{00000000-0005-0000-0000-000060000000}"/>
    <cellStyle name="MILE DE MILLONES_PRESUPUESTO FASE III ABR-2015 Rev3" xfId="196" xr:uid="{00000000-0005-0000-0000-000061000000}"/>
    <cellStyle name="MILES" xfId="197" xr:uid="{00000000-0005-0000-0000-000062000000}"/>
    <cellStyle name="MILES 2" xfId="198" xr:uid="{00000000-0005-0000-0000-000063000000}"/>
    <cellStyle name="Millares" xfId="34" builtinId="3"/>
    <cellStyle name="Millares [0] 2" xfId="254" xr:uid="{5050FCC4-B7AB-4906-85BB-FB5A03832B66}"/>
    <cellStyle name="Millares [2]" xfId="35" xr:uid="{00000000-0005-0000-0000-000065000000}"/>
    <cellStyle name="Millares [2] 2" xfId="199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0" xr:uid="{00000000-0005-0000-0000-00006A000000}"/>
    <cellStyle name="Millares 12" xfId="123" xr:uid="{00000000-0005-0000-0000-00006B000000}"/>
    <cellStyle name="Millares 13" xfId="131" xr:uid="{00000000-0005-0000-0000-00006C000000}"/>
    <cellStyle name="Millares 14" xfId="253" xr:uid="{DFBFC3C7-C836-4668-A37B-7A5785C970F1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1" xr:uid="{00000000-0005-0000-0000-000070000000}"/>
    <cellStyle name="Millares 2 5" xfId="42" xr:uid="{00000000-0005-0000-0000-000071000000}"/>
    <cellStyle name="Millares 2_APU´S_NO_PREVISTOS (1)" xfId="202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3" xr:uid="{00000000-0005-0000-0000-00007A000000}"/>
    <cellStyle name="Millares 4_APU´S_NO_PREVISTOS (1)" xfId="204" xr:uid="{00000000-0005-0000-0000-00007B000000}"/>
    <cellStyle name="Millares 5" xfId="50" xr:uid="{00000000-0005-0000-0000-00007C000000}"/>
    <cellStyle name="Millares 5 2" xfId="205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ONES" xfId="206" xr:uid="{00000000-0005-0000-0000-000088000000}"/>
    <cellStyle name="MILLONES 2" xfId="207" xr:uid="{00000000-0005-0000-0000-000089000000}"/>
    <cellStyle name="MILLONES_PRESUPUESTO FASE III ABR-2015 Rev3" xfId="208" xr:uid="{00000000-0005-0000-0000-00008A000000}"/>
    <cellStyle name="Moneda 10 2" xfId="60" xr:uid="{00000000-0005-0000-0000-00008B000000}"/>
    <cellStyle name="Moneda 2" xfId="61" xr:uid="{00000000-0005-0000-0000-00008C000000}"/>
    <cellStyle name="Moneda 2 10" xfId="209" xr:uid="{00000000-0005-0000-0000-00008D000000}"/>
    <cellStyle name="Moneda 2 11" xfId="210" xr:uid="{00000000-0005-0000-0000-00008E000000}"/>
    <cellStyle name="Moneda 2 12" xfId="211" xr:uid="{00000000-0005-0000-0000-00008F000000}"/>
    <cellStyle name="Moneda 2 2" xfId="62" xr:uid="{00000000-0005-0000-0000-000090000000}"/>
    <cellStyle name="Moneda 2 2 2" xfId="63" xr:uid="{00000000-0005-0000-0000-000091000000}"/>
    <cellStyle name="Moneda 2 2 2 2" xfId="64" xr:uid="{00000000-0005-0000-0000-000092000000}"/>
    <cellStyle name="Moneda 2 2 2 2 2" xfId="127" xr:uid="{00000000-0005-0000-0000-000093000000}"/>
    <cellStyle name="Moneda 2 2 3" xfId="65" xr:uid="{00000000-0005-0000-0000-000094000000}"/>
    <cellStyle name="Moneda 2 2 4" xfId="66" xr:uid="{00000000-0005-0000-0000-000095000000}"/>
    <cellStyle name="Moneda 2 2 5" xfId="67" xr:uid="{00000000-0005-0000-0000-000096000000}"/>
    <cellStyle name="Moneda 2 2_APU´S_NO_PREVISTOS (1)" xfId="212" xr:uid="{00000000-0005-0000-0000-000097000000}"/>
    <cellStyle name="Moneda 2 3" xfId="68" xr:uid="{00000000-0005-0000-0000-000098000000}"/>
    <cellStyle name="Moneda 2 4" xfId="213" xr:uid="{00000000-0005-0000-0000-000099000000}"/>
    <cellStyle name="Moneda 2 5" xfId="214" xr:uid="{00000000-0005-0000-0000-00009A000000}"/>
    <cellStyle name="Moneda 2 6" xfId="215" xr:uid="{00000000-0005-0000-0000-00009B000000}"/>
    <cellStyle name="Moneda 2 7" xfId="216" xr:uid="{00000000-0005-0000-0000-00009C000000}"/>
    <cellStyle name="Moneda 2 8" xfId="217" xr:uid="{00000000-0005-0000-0000-00009D000000}"/>
    <cellStyle name="Moneda 2 9" xfId="218" xr:uid="{00000000-0005-0000-0000-00009E000000}"/>
    <cellStyle name="Moneda 2_APU´S_NO_PREVISTOS (1)" xfId="219" xr:uid="{00000000-0005-0000-0000-00009F000000}"/>
    <cellStyle name="Moneda 3" xfId="69" xr:uid="{00000000-0005-0000-0000-0000A0000000}"/>
    <cellStyle name="Moneda 4" xfId="220" xr:uid="{00000000-0005-0000-0000-0000A1000000}"/>
    <cellStyle name="Monetario0" xfId="221" xr:uid="{00000000-0005-0000-0000-0000A2000000}"/>
    <cellStyle name="Neutral" xfId="70" builtinId="28" customBuiltin="1"/>
    <cellStyle name="Neutral 2" xfId="71" xr:uid="{00000000-0005-0000-0000-0000A4000000}"/>
    <cellStyle name="Neutral 3" xfId="222" xr:uid="{00000000-0005-0000-0000-0000A5000000}"/>
    <cellStyle name="No. punto" xfId="223" xr:uid="{00000000-0005-0000-0000-0000A6000000}"/>
    <cellStyle name="No. punto 2" xfId="224" xr:uid="{00000000-0005-0000-0000-0000A7000000}"/>
    <cellStyle name="Normal" xfId="0" builtinId="0"/>
    <cellStyle name="Normal 10" xfId="252" xr:uid="{7485CD1C-C700-4496-9D68-39C3A38F3641}"/>
    <cellStyle name="Normal 2" xfId="72" xr:uid="{00000000-0005-0000-0000-0000A9000000}"/>
    <cellStyle name="Normal 2 10" xfId="73" xr:uid="{00000000-0005-0000-0000-0000AA000000}"/>
    <cellStyle name="Normal 2 10 2" xfId="74" xr:uid="{00000000-0005-0000-0000-0000AB000000}"/>
    <cellStyle name="Normal 2 10 2 2" xfId="132" xr:uid="{00000000-0005-0000-0000-0000AC000000}"/>
    <cellStyle name="Normal 2 10 3" xfId="124" xr:uid="{00000000-0005-0000-0000-0000AD000000}"/>
    <cellStyle name="Normal 2 11" xfId="75" xr:uid="{00000000-0005-0000-0000-0000AE000000}"/>
    <cellStyle name="Normal 2 12" xfId="76" xr:uid="{00000000-0005-0000-0000-0000AF000000}"/>
    <cellStyle name="Normal 2 13" xfId="77" xr:uid="{00000000-0005-0000-0000-0000B0000000}"/>
    <cellStyle name="Normal 2 2" xfId="78" xr:uid="{00000000-0005-0000-0000-0000B1000000}"/>
    <cellStyle name="Normal 2 2 2" xfId="225" xr:uid="{00000000-0005-0000-0000-0000B2000000}"/>
    <cellStyle name="Normal 2 2 3" xfId="226" xr:uid="{00000000-0005-0000-0000-0000B3000000}"/>
    <cellStyle name="Normal 2 3" xfId="79" xr:uid="{00000000-0005-0000-0000-0000B4000000}"/>
    <cellStyle name="Normal 2 3 2" xfId="227" xr:uid="{00000000-0005-0000-0000-0000B5000000}"/>
    <cellStyle name="Normal 2 4" xfId="80" xr:uid="{00000000-0005-0000-0000-0000B6000000}"/>
    <cellStyle name="Normal 2 5" xfId="81" xr:uid="{00000000-0005-0000-0000-0000B7000000}"/>
    <cellStyle name="Normal 2 6" xfId="82" xr:uid="{00000000-0005-0000-0000-0000B8000000}"/>
    <cellStyle name="Normal 2 7" xfId="83" xr:uid="{00000000-0005-0000-0000-0000B9000000}"/>
    <cellStyle name="Normal 2 8" xfId="84" xr:uid="{00000000-0005-0000-0000-0000BA000000}"/>
    <cellStyle name="Normal 2 9" xfId="85" xr:uid="{00000000-0005-0000-0000-0000BB000000}"/>
    <cellStyle name="Normal 2_APU NO PREVISTOS MTTO" xfId="86" xr:uid="{00000000-0005-0000-0000-0000BC000000}"/>
    <cellStyle name="Normal 29" xfId="87" xr:uid="{00000000-0005-0000-0000-0000BD000000}"/>
    <cellStyle name="Normal 3" xfId="88" xr:uid="{00000000-0005-0000-0000-0000BE000000}"/>
    <cellStyle name="Normal 3 11" xfId="128" xr:uid="{00000000-0005-0000-0000-0000BF000000}"/>
    <cellStyle name="Normal 3 11 2" xfId="257" xr:uid="{EA2B3D73-8F99-4300-9B59-EE498331734E}"/>
    <cellStyle name="Normal 3 2" xfId="89" xr:uid="{00000000-0005-0000-0000-0000C0000000}"/>
    <cellStyle name="Normal 3 2 2" xfId="126" xr:uid="{00000000-0005-0000-0000-0000C1000000}"/>
    <cellStyle name="Normal 3 3" xfId="228" xr:uid="{00000000-0005-0000-0000-0000C2000000}"/>
    <cellStyle name="Normal 3_APU´S_NO_PREVISTOS (1)" xfId="229" xr:uid="{00000000-0005-0000-0000-0000C3000000}"/>
    <cellStyle name="Normal 4" xfId="90" xr:uid="{00000000-0005-0000-0000-0000C4000000}"/>
    <cellStyle name="Normal 4 2" xfId="91" xr:uid="{00000000-0005-0000-0000-0000C5000000}"/>
    <cellStyle name="Normal 4 2 2" xfId="230" xr:uid="{00000000-0005-0000-0000-0000C6000000}"/>
    <cellStyle name="Normal 5" xfId="130" xr:uid="{00000000-0005-0000-0000-0000C7000000}"/>
    <cellStyle name="Normal 6" xfId="231" xr:uid="{00000000-0005-0000-0000-0000C8000000}"/>
    <cellStyle name="Normal 6 2" xfId="232" xr:uid="{00000000-0005-0000-0000-0000C9000000}"/>
    <cellStyle name="Normal 7" xfId="233" xr:uid="{00000000-0005-0000-0000-0000CA000000}"/>
    <cellStyle name="Normal 7 2" xfId="256" xr:uid="{BD6F185B-861A-456C-B9D8-F379AA4FD2C4}"/>
    <cellStyle name="Normal 8" xfId="234" xr:uid="{00000000-0005-0000-0000-0000CB000000}"/>
    <cellStyle name="Normal 9" xfId="235" xr:uid="{00000000-0005-0000-0000-0000CC000000}"/>
    <cellStyle name="Normal 9 2" xfId="129" xr:uid="{00000000-0005-0000-0000-0000CD000000}"/>
    <cellStyle name="Normal_presupuestocolectorsanpedro" xfId="258" xr:uid="{984EC273-7A1C-9246-9793-E0D1A1636E56}"/>
    <cellStyle name="Notas 2" xfId="92" xr:uid="{00000000-0005-0000-0000-0000D0000000}"/>
    <cellStyle name="Notas 3" xfId="236" xr:uid="{00000000-0005-0000-0000-0000D1000000}"/>
    <cellStyle name="Percent" xfId="237" xr:uid="{00000000-0005-0000-0000-0000D2000000}"/>
    <cellStyle name="Porcentaje 2" xfId="238" xr:uid="{00000000-0005-0000-0000-0000D4000000}"/>
    <cellStyle name="Porcentaje 3" xfId="93" xr:uid="{00000000-0005-0000-0000-0000D5000000}"/>
    <cellStyle name="Porcentaje 4" xfId="239" xr:uid="{00000000-0005-0000-0000-0000D6000000}"/>
    <cellStyle name="Porcentaje 5" xfId="240" xr:uid="{00000000-0005-0000-0000-0000D7000000}"/>
    <cellStyle name="Porcentaje 5 2" xfId="241" xr:uid="{00000000-0005-0000-0000-0000D8000000}"/>
    <cellStyle name="Porcentaje 6" xfId="255" xr:uid="{1E28A972-6224-40C0-BB77-A4B866370461}"/>
    <cellStyle name="Porcentual 2" xfId="94" xr:uid="{00000000-0005-0000-0000-0000D9000000}"/>
    <cellStyle name="Porcentual 2 10" xfId="95" xr:uid="{00000000-0005-0000-0000-0000DA000000}"/>
    <cellStyle name="Porcentual 2 10 2" xfId="96" xr:uid="{00000000-0005-0000-0000-0000DB000000}"/>
    <cellStyle name="Porcentual 2 11" xfId="97" xr:uid="{00000000-0005-0000-0000-0000DC000000}"/>
    <cellStyle name="Porcentual 2 12" xfId="98" xr:uid="{00000000-0005-0000-0000-0000DD000000}"/>
    <cellStyle name="Porcentual 2 2" xfId="99" xr:uid="{00000000-0005-0000-0000-0000DE000000}"/>
    <cellStyle name="Porcentual 2 3" xfId="100" xr:uid="{00000000-0005-0000-0000-0000DF000000}"/>
    <cellStyle name="Porcentual 2 4" xfId="101" xr:uid="{00000000-0005-0000-0000-0000E0000000}"/>
    <cellStyle name="Porcentual 2 5" xfId="102" xr:uid="{00000000-0005-0000-0000-0000E1000000}"/>
    <cellStyle name="Porcentual 2 6" xfId="103" xr:uid="{00000000-0005-0000-0000-0000E2000000}"/>
    <cellStyle name="Porcentual 2 7" xfId="104" xr:uid="{00000000-0005-0000-0000-0000E3000000}"/>
    <cellStyle name="Porcentual 2 8" xfId="105" xr:uid="{00000000-0005-0000-0000-0000E4000000}"/>
    <cellStyle name="Porcentual 2 9" xfId="106" xr:uid="{00000000-0005-0000-0000-0000E5000000}"/>
    <cellStyle name="Porcentual 3" xfId="107" xr:uid="{00000000-0005-0000-0000-0000E6000000}"/>
    <cellStyle name="Porcentual 4" xfId="108" xr:uid="{00000000-0005-0000-0000-0000E7000000}"/>
    <cellStyle name="Porcentual 4 2" xfId="109" xr:uid="{00000000-0005-0000-0000-0000E8000000}"/>
    <cellStyle name="Porcentual 5" xfId="110" xr:uid="{00000000-0005-0000-0000-0000E9000000}"/>
    <cellStyle name="Porcentual 5 2" xfId="242" xr:uid="{00000000-0005-0000-0000-0000EA000000}"/>
    <cellStyle name="Porcentual 6" xfId="111" xr:uid="{00000000-0005-0000-0000-0000EB000000}"/>
    <cellStyle name="Porcentual 6 2" xfId="112" xr:uid="{00000000-0005-0000-0000-0000EC000000}"/>
    <cellStyle name="Porcentual 7" xfId="113" xr:uid="{00000000-0005-0000-0000-0000ED000000}"/>
    <cellStyle name="Porcentual 8" xfId="125" xr:uid="{00000000-0005-0000-0000-0000EE000000}"/>
    <cellStyle name="resaltado" xfId="243" xr:uid="{00000000-0005-0000-0000-0000EF000000}"/>
    <cellStyle name="Salida 2" xfId="114" xr:uid="{00000000-0005-0000-0000-0000F0000000}"/>
    <cellStyle name="Salida 3" xfId="244" xr:uid="{00000000-0005-0000-0000-0000F1000000}"/>
    <cellStyle name="Texto de advertencia 2" xfId="115" xr:uid="{00000000-0005-0000-0000-0000F2000000}"/>
    <cellStyle name="Texto de advertencia 3" xfId="245" xr:uid="{00000000-0005-0000-0000-0000F3000000}"/>
    <cellStyle name="Texto explicativo 2" xfId="116" xr:uid="{00000000-0005-0000-0000-0000F4000000}"/>
    <cellStyle name="Texto explicativo 3" xfId="246" xr:uid="{00000000-0005-0000-0000-0000F5000000}"/>
    <cellStyle name="Título 1 2" xfId="117" xr:uid="{00000000-0005-0000-0000-0000F6000000}"/>
    <cellStyle name="Título 1 3" xfId="247" xr:uid="{00000000-0005-0000-0000-0000F7000000}"/>
    <cellStyle name="Título 2 2" xfId="118" xr:uid="{00000000-0005-0000-0000-0000F8000000}"/>
    <cellStyle name="Título 2 3" xfId="248" xr:uid="{00000000-0005-0000-0000-0000F9000000}"/>
    <cellStyle name="Título 3 2" xfId="119" xr:uid="{00000000-0005-0000-0000-0000FA000000}"/>
    <cellStyle name="Título 3 3" xfId="249" xr:uid="{00000000-0005-0000-0000-0000FB000000}"/>
    <cellStyle name="Título 4" xfId="120" xr:uid="{00000000-0005-0000-0000-0000FC000000}"/>
    <cellStyle name="Título 5" xfId="250" xr:uid="{00000000-0005-0000-0000-0000FD000000}"/>
    <cellStyle name="Total" xfId="121" builtinId="25" customBuiltin="1"/>
    <cellStyle name="Total 2" xfId="122" xr:uid="{00000000-0005-0000-0000-0000FF000000}"/>
    <cellStyle name="Total 3" xfId="251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V&#237;nculoExternoRecuperado1?FA9CF50F" TargetMode="External"/><Relationship Id="rId1" Type="http://schemas.openxmlformats.org/officeDocument/2006/relationships/externalLinkPath" Target="file:///\\FA9CF50F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Factura13?FA9CF50F" TargetMode="External"/><Relationship Id="rId1" Type="http://schemas.openxmlformats.org/officeDocument/2006/relationships/externalLinkPath" Target="file:///\\FA9CF50F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REPROJMA.xls?FA9CF50F" TargetMode="External"/><Relationship Id="rId1" Type="http://schemas.openxmlformats.org/officeDocument/2006/relationships/externalLinkPath" Target="file:///\\FA9CF50F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Contratacion%20PME%20v021?FA9CF50F" TargetMode="External"/><Relationship Id="rId1" Type="http://schemas.openxmlformats.org/officeDocument/2006/relationships/externalLinkPath" Target="file:///\\FA9CF50F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3.%20PROYECTOS%20DE%20AGUA%20POTABLE%20Y%20SANEAMIENTO%20BASICO/02.%20DOCUMENTOS%20TIPO%20DE%20OBRA%20P&#218;BLICA/07.%20III%20VERSION%20-%20COMENTARIOS%20DE%20CIUDADANOS/Formatos.xls?FA9CF50F" TargetMode="External"/><Relationship Id="rId1" Type="http://schemas.openxmlformats.org/officeDocument/2006/relationships/externalLinkPath" Target="file:///\\FA9CF50F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</sheetNames>
    <definedNames>
      <definedName name="_xlbgnm.ane7"/>
      <definedName name="_xlbgnm.ane8"/>
    </defined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RESA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RESA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SOS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5 _Pág_ 1"/>
      <sheetName val="Form5 _Pág_ 2"/>
    </sheetNames>
    <sheetDataSet>
      <sheetData sheetId="0" refreshError="1"/>
      <sheetData sheetId="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3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TORIZACIÓN"/>
    </sheetNames>
    <sheetDataSet>
      <sheetData sheetId="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atos"/>
    </sheetNames>
    <sheetDataSet>
      <sheetData sheetId="0" refreshError="1"/>
      <sheetData sheetId="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</sheetNames>
    <sheetDataSet>
      <sheetData sheetId="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ructura"/>
    </sheetNames>
    <sheetDataSet>
      <sheetData sheetId="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e Semanal 1"/>
    </sheetNames>
    <sheetDataSet>
      <sheetData sheetId="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EQUIPOS"/>
      <sheetName val="TABLA MATERIALES"/>
    </sheetNames>
    <sheetDataSet>
      <sheetData sheetId="0" refreshError="1"/>
      <sheetData sheetId="1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</sheetNames>
    <sheetDataSet>
      <sheetData sheetId="0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</sheetNames>
    <sheetDataSet>
      <sheetData sheetId="0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APU"/>
    </sheetNames>
    <sheetDataSet>
      <sheetData sheetId="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arios"/>
    </sheetNames>
    <sheetDataSet>
      <sheetData sheetId="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1E307-97E9-0649-91E5-08A80E45F989}">
  <dimension ref="A1:L1038"/>
  <sheetViews>
    <sheetView showGridLines="0" tabSelected="1" topLeftCell="A1025" workbookViewId="0">
      <selection activeCell="D1043" sqref="D1043"/>
    </sheetView>
  </sheetViews>
  <sheetFormatPr baseColWidth="10" defaultColWidth="10.85546875" defaultRowHeight="12.75" x14ac:dyDescent="0.2"/>
  <cols>
    <col min="1" max="1" width="13.140625" style="3" customWidth="1"/>
    <col min="2" max="2" width="11.140625" style="4" customWidth="1"/>
    <col min="3" max="3" width="8.28515625" style="5" customWidth="1"/>
    <col min="4" max="4" width="66.28515625" style="6" customWidth="1"/>
    <col min="5" max="5" width="7.7109375" style="7" customWidth="1"/>
    <col min="6" max="6" width="11.140625" style="8" bestFit="1" customWidth="1"/>
    <col min="7" max="7" width="19.7109375" style="9" bestFit="1" customWidth="1"/>
    <col min="8" max="8" width="18.42578125" style="9" bestFit="1" customWidth="1"/>
    <col min="9" max="9" width="17.28515625" style="10" bestFit="1" customWidth="1"/>
    <col min="10" max="10" width="20.28515625" style="10" customWidth="1"/>
    <col min="11" max="11" width="16.28515625" style="10" bestFit="1" customWidth="1"/>
    <col min="12" max="12" width="14.7109375" style="10" bestFit="1" customWidth="1"/>
    <col min="13" max="16384" width="10.85546875" style="10"/>
  </cols>
  <sheetData>
    <row r="1" spans="1:9" ht="27" customHeight="1" x14ac:dyDescent="0.25">
      <c r="A1" s="199" t="s">
        <v>0</v>
      </c>
      <c r="B1" s="200"/>
      <c r="C1" s="200"/>
      <c r="D1" s="200"/>
      <c r="E1" s="200"/>
      <c r="F1" s="200"/>
      <c r="G1" s="200"/>
      <c r="H1" s="200"/>
      <c r="I1" s="201"/>
    </row>
    <row r="2" spans="1:9" ht="15.95" customHeight="1" x14ac:dyDescent="0.2">
      <c r="A2" s="167" t="s">
        <v>1</v>
      </c>
      <c r="B2" s="202" t="s">
        <v>2</v>
      </c>
      <c r="C2" s="202"/>
      <c r="D2" s="203"/>
      <c r="E2" s="204"/>
      <c r="F2" s="204"/>
      <c r="G2" s="205"/>
      <c r="H2" s="168" t="s">
        <v>3</v>
      </c>
      <c r="I2" s="169">
        <v>1</v>
      </c>
    </row>
    <row r="3" spans="1:9" ht="15.75" x14ac:dyDescent="0.2">
      <c r="A3" s="184" t="s">
        <v>4</v>
      </c>
      <c r="B3" s="185"/>
      <c r="C3" s="185"/>
      <c r="D3" s="185"/>
      <c r="E3" s="185"/>
      <c r="F3" s="185"/>
      <c r="G3" s="185"/>
      <c r="H3" s="185"/>
      <c r="I3" s="186"/>
    </row>
    <row r="4" spans="1:9" ht="18.75" thickBot="1" x14ac:dyDescent="0.3">
      <c r="A4" s="187" t="s">
        <v>5</v>
      </c>
      <c r="B4" s="188"/>
      <c r="C4" s="188"/>
      <c r="D4" s="188"/>
      <c r="E4" s="188"/>
      <c r="F4" s="188"/>
      <c r="G4" s="188"/>
      <c r="H4" s="188"/>
      <c r="I4" s="189"/>
    </row>
    <row r="5" spans="1:9" ht="36" customHeight="1" x14ac:dyDescent="0.2">
      <c r="A5" s="217" t="s">
        <v>687</v>
      </c>
      <c r="B5" s="218"/>
      <c r="C5" s="218"/>
      <c r="D5" s="218"/>
      <c r="E5" s="218"/>
      <c r="F5" s="218"/>
      <c r="G5" s="218"/>
      <c r="H5" s="218"/>
      <c r="I5" s="219"/>
    </row>
    <row r="6" spans="1:9" ht="13.5" thickBot="1" x14ac:dyDescent="0.25">
      <c r="A6" s="11"/>
      <c r="F6" s="12"/>
      <c r="G6" s="13"/>
      <c r="H6" s="13"/>
      <c r="I6" s="14"/>
    </row>
    <row r="7" spans="1:9" ht="25.5" x14ac:dyDescent="0.2">
      <c r="A7" s="15" t="s">
        <v>686</v>
      </c>
      <c r="B7" s="16" t="s">
        <v>685</v>
      </c>
      <c r="C7" s="16" t="s">
        <v>684</v>
      </c>
      <c r="D7" s="17" t="s">
        <v>683</v>
      </c>
      <c r="E7" s="17" t="s">
        <v>9</v>
      </c>
      <c r="F7" s="18" t="s">
        <v>6</v>
      </c>
      <c r="G7" s="19" t="s">
        <v>7</v>
      </c>
      <c r="H7" s="20" t="s">
        <v>8</v>
      </c>
      <c r="I7" s="14"/>
    </row>
    <row r="8" spans="1:9" x14ac:dyDescent="0.2">
      <c r="A8" s="21"/>
      <c r="B8" s="22"/>
      <c r="C8" s="23"/>
      <c r="D8" s="24" t="s">
        <v>682</v>
      </c>
      <c r="E8" s="25" t="s">
        <v>563</v>
      </c>
      <c r="F8" s="26">
        <v>1</v>
      </c>
      <c r="G8" s="27">
        <v>352244455.64281785</v>
      </c>
      <c r="H8" s="27">
        <v>352244455.64281785</v>
      </c>
      <c r="I8" s="14"/>
    </row>
    <row r="9" spans="1:9" ht="13.5" thickBot="1" x14ac:dyDescent="0.25">
      <c r="A9" s="21"/>
      <c r="B9" s="22"/>
      <c r="C9" s="23"/>
      <c r="D9" s="24" t="s">
        <v>681</v>
      </c>
      <c r="E9" s="25"/>
      <c r="F9" s="28"/>
      <c r="G9" s="27"/>
      <c r="H9" s="27">
        <v>66926446.572135396</v>
      </c>
      <c r="I9" s="14"/>
    </row>
    <row r="10" spans="1:9" ht="13.5" thickBot="1" x14ac:dyDescent="0.25">
      <c r="A10" s="29"/>
      <c r="B10" s="30"/>
      <c r="C10" s="31"/>
      <c r="D10" s="32" t="s">
        <v>17</v>
      </c>
      <c r="E10" s="33"/>
      <c r="F10" s="34"/>
      <c r="G10" s="35"/>
      <c r="H10" s="36"/>
      <c r="I10" s="37">
        <v>419170902.21495324</v>
      </c>
    </row>
    <row r="11" spans="1:9" ht="29.1" customHeight="1" thickBot="1" x14ac:dyDescent="0.25">
      <c r="A11" s="220" t="s">
        <v>680</v>
      </c>
      <c r="B11" s="221"/>
      <c r="C11" s="221"/>
      <c r="D11" s="221"/>
      <c r="E11" s="221"/>
      <c r="F11" s="38"/>
      <c r="G11" s="39"/>
      <c r="H11" s="40"/>
      <c r="I11" s="14"/>
    </row>
    <row r="12" spans="1:9" x14ac:dyDescent="0.2">
      <c r="A12" s="41"/>
      <c r="B12" s="42"/>
      <c r="C12" s="43">
        <v>1</v>
      </c>
      <c r="D12" s="44" t="s">
        <v>266</v>
      </c>
      <c r="E12" s="45" t="s">
        <v>131</v>
      </c>
      <c r="F12" s="46"/>
      <c r="G12" s="47"/>
      <c r="H12" s="47"/>
      <c r="I12" s="14"/>
    </row>
    <row r="13" spans="1:9" x14ac:dyDescent="0.2">
      <c r="A13" s="48"/>
      <c r="B13" s="49"/>
      <c r="C13" s="43" t="s">
        <v>52</v>
      </c>
      <c r="D13" s="44" t="s">
        <v>593</v>
      </c>
      <c r="E13" s="45"/>
      <c r="F13" s="46"/>
      <c r="G13" s="47"/>
      <c r="H13" s="47"/>
      <c r="I13" s="14"/>
    </row>
    <row r="14" spans="1:9" x14ac:dyDescent="0.2">
      <c r="A14" s="21" t="s">
        <v>128</v>
      </c>
      <c r="B14" s="22" t="s">
        <v>265</v>
      </c>
      <c r="C14" s="50" t="s">
        <v>265</v>
      </c>
      <c r="D14" s="51" t="s">
        <v>264</v>
      </c>
      <c r="E14" s="52" t="s">
        <v>40</v>
      </c>
      <c r="F14" s="53">
        <v>3845</v>
      </c>
      <c r="G14" s="27">
        <v>12340</v>
      </c>
      <c r="H14" s="54">
        <v>47447300</v>
      </c>
      <c r="I14" s="14"/>
    </row>
    <row r="15" spans="1:9" x14ac:dyDescent="0.2">
      <c r="A15" s="48"/>
      <c r="B15" s="49"/>
      <c r="C15" s="43">
        <v>2</v>
      </c>
      <c r="D15" s="44" t="s">
        <v>263</v>
      </c>
      <c r="E15" s="45" t="s">
        <v>131</v>
      </c>
      <c r="F15" s="46"/>
      <c r="G15" s="47"/>
      <c r="H15" s="54"/>
      <c r="I15" s="14"/>
    </row>
    <row r="16" spans="1:9" x14ac:dyDescent="0.2">
      <c r="A16" s="48"/>
      <c r="B16" s="49"/>
      <c r="C16" s="43" t="s">
        <v>261</v>
      </c>
      <c r="D16" s="44" t="s">
        <v>679</v>
      </c>
      <c r="E16" s="45" t="s">
        <v>131</v>
      </c>
      <c r="F16" s="44"/>
      <c r="G16" s="55"/>
      <c r="H16" s="54"/>
      <c r="I16" s="14"/>
    </row>
    <row r="17" spans="1:9" ht="25.5" x14ac:dyDescent="0.2">
      <c r="A17" s="48" t="s">
        <v>133</v>
      </c>
      <c r="B17" s="49" t="s">
        <v>262</v>
      </c>
      <c r="C17" s="50" t="s">
        <v>259</v>
      </c>
      <c r="D17" s="56" t="s">
        <v>260</v>
      </c>
      <c r="E17" s="52" t="s">
        <v>53</v>
      </c>
      <c r="F17" s="57">
        <v>234</v>
      </c>
      <c r="G17" s="27">
        <v>173358</v>
      </c>
      <c r="H17" s="54">
        <v>40565772</v>
      </c>
      <c r="I17" s="14"/>
    </row>
    <row r="18" spans="1:9" ht="25.5" x14ac:dyDescent="0.2">
      <c r="A18" s="48" t="s">
        <v>128</v>
      </c>
      <c r="B18" s="49" t="s">
        <v>259</v>
      </c>
      <c r="C18" s="50" t="s">
        <v>650</v>
      </c>
      <c r="D18" s="51" t="s">
        <v>257</v>
      </c>
      <c r="E18" s="52" t="s">
        <v>53</v>
      </c>
      <c r="F18" s="57">
        <v>352</v>
      </c>
      <c r="G18" s="27">
        <v>84938</v>
      </c>
      <c r="H18" s="54">
        <v>29898176</v>
      </c>
      <c r="I18" s="14"/>
    </row>
    <row r="19" spans="1:9" x14ac:dyDescent="0.2">
      <c r="A19" s="48" t="s">
        <v>128</v>
      </c>
      <c r="B19" s="49" t="s">
        <v>256</v>
      </c>
      <c r="C19" s="50" t="s">
        <v>256</v>
      </c>
      <c r="D19" s="58" t="s">
        <v>254</v>
      </c>
      <c r="E19" s="52" t="s">
        <v>71</v>
      </c>
      <c r="F19" s="57">
        <v>96</v>
      </c>
      <c r="G19" s="27">
        <v>56603</v>
      </c>
      <c r="H19" s="54">
        <v>5433888</v>
      </c>
      <c r="I19" s="14"/>
    </row>
    <row r="20" spans="1:9" ht="25.5" x14ac:dyDescent="0.2">
      <c r="A20" s="48" t="s">
        <v>128</v>
      </c>
      <c r="B20" s="49" t="s">
        <v>253</v>
      </c>
      <c r="C20" s="50" t="s">
        <v>253</v>
      </c>
      <c r="D20" s="58" t="s">
        <v>251</v>
      </c>
      <c r="E20" s="52" t="s">
        <v>53</v>
      </c>
      <c r="F20" s="57">
        <v>352</v>
      </c>
      <c r="G20" s="27">
        <v>98949</v>
      </c>
      <c r="H20" s="54">
        <v>34830048</v>
      </c>
      <c r="I20" s="14"/>
    </row>
    <row r="21" spans="1:9" ht="25.5" x14ac:dyDescent="0.2">
      <c r="A21" s="48" t="s">
        <v>128</v>
      </c>
      <c r="B21" s="49" t="s">
        <v>250</v>
      </c>
      <c r="C21" s="50" t="s">
        <v>250</v>
      </c>
      <c r="D21" s="58" t="s">
        <v>248</v>
      </c>
      <c r="E21" s="52" t="s">
        <v>53</v>
      </c>
      <c r="F21" s="57">
        <v>234</v>
      </c>
      <c r="G21" s="27">
        <v>57340</v>
      </c>
      <c r="H21" s="54">
        <v>13417560</v>
      </c>
      <c r="I21" s="14"/>
    </row>
    <row r="22" spans="1:9" x14ac:dyDescent="0.2">
      <c r="A22" s="48"/>
      <c r="B22" s="49"/>
      <c r="C22" s="43">
        <v>3</v>
      </c>
      <c r="D22" s="44" t="s">
        <v>247</v>
      </c>
      <c r="E22" s="45" t="s">
        <v>131</v>
      </c>
      <c r="F22" s="46"/>
      <c r="G22" s="47"/>
      <c r="H22" s="54"/>
      <c r="I22" s="14"/>
    </row>
    <row r="23" spans="1:9" x14ac:dyDescent="0.2">
      <c r="A23" s="48"/>
      <c r="B23" s="49"/>
      <c r="C23" s="43" t="s">
        <v>245</v>
      </c>
      <c r="D23" s="44" t="s">
        <v>649</v>
      </c>
      <c r="E23" s="45" t="s">
        <v>131</v>
      </c>
      <c r="F23" s="46"/>
      <c r="G23" s="47"/>
      <c r="H23" s="54"/>
      <c r="I23" s="14"/>
    </row>
    <row r="24" spans="1:9" x14ac:dyDescent="0.2">
      <c r="A24" s="48" t="s">
        <v>128</v>
      </c>
      <c r="B24" s="49" t="s">
        <v>246</v>
      </c>
      <c r="C24" s="50" t="s">
        <v>246</v>
      </c>
      <c r="D24" s="51" t="s">
        <v>244</v>
      </c>
      <c r="E24" s="52" t="s">
        <v>61</v>
      </c>
      <c r="F24" s="59">
        <v>8</v>
      </c>
      <c r="G24" s="27">
        <v>238744</v>
      </c>
      <c r="H24" s="54">
        <v>1909952</v>
      </c>
      <c r="I24" s="14"/>
    </row>
    <row r="25" spans="1:9" ht="38.25" x14ac:dyDescent="0.2">
      <c r="A25" s="48" t="s">
        <v>128</v>
      </c>
      <c r="B25" s="49" t="s">
        <v>243</v>
      </c>
      <c r="C25" s="50" t="s">
        <v>443</v>
      </c>
      <c r="D25" s="51" t="s">
        <v>241</v>
      </c>
      <c r="E25" s="52" t="s">
        <v>240</v>
      </c>
      <c r="F25" s="53">
        <v>3845</v>
      </c>
      <c r="G25" s="27">
        <v>43173</v>
      </c>
      <c r="H25" s="54">
        <v>166000185</v>
      </c>
      <c r="I25" s="14"/>
    </row>
    <row r="26" spans="1:9" x14ac:dyDescent="0.2">
      <c r="A26" s="48" t="s">
        <v>128</v>
      </c>
      <c r="B26" s="49" t="s">
        <v>239</v>
      </c>
      <c r="C26" s="50" t="s">
        <v>243</v>
      </c>
      <c r="D26" s="58" t="s">
        <v>237</v>
      </c>
      <c r="E26" s="52" t="s">
        <v>71</v>
      </c>
      <c r="F26" s="59">
        <v>20</v>
      </c>
      <c r="G26" s="27">
        <v>96409</v>
      </c>
      <c r="H26" s="54">
        <v>1928180</v>
      </c>
      <c r="I26" s="14"/>
    </row>
    <row r="27" spans="1:9" x14ac:dyDescent="0.2">
      <c r="A27" s="48"/>
      <c r="B27" s="49"/>
      <c r="C27" s="43">
        <v>4</v>
      </c>
      <c r="D27" s="44" t="s">
        <v>236</v>
      </c>
      <c r="E27" s="45" t="s">
        <v>131</v>
      </c>
      <c r="F27" s="46"/>
      <c r="G27" s="47"/>
      <c r="H27" s="54"/>
      <c r="I27" s="14"/>
    </row>
    <row r="28" spans="1:9" x14ac:dyDescent="0.2">
      <c r="A28" s="48"/>
      <c r="B28" s="49"/>
      <c r="C28" s="43" t="s">
        <v>235</v>
      </c>
      <c r="D28" s="44" t="s">
        <v>678</v>
      </c>
      <c r="E28" s="45" t="s">
        <v>131</v>
      </c>
      <c r="F28" s="46"/>
      <c r="G28" s="47"/>
      <c r="H28" s="54"/>
      <c r="I28" s="14"/>
    </row>
    <row r="29" spans="1:9" ht="25.5" x14ac:dyDescent="0.2">
      <c r="A29" s="48" t="s">
        <v>133</v>
      </c>
      <c r="B29" s="49" t="s">
        <v>517</v>
      </c>
      <c r="C29" s="50" t="s">
        <v>677</v>
      </c>
      <c r="D29" s="51" t="s">
        <v>592</v>
      </c>
      <c r="E29" s="52" t="s">
        <v>53</v>
      </c>
      <c r="F29" s="59">
        <v>234</v>
      </c>
      <c r="G29" s="60">
        <v>48334</v>
      </c>
      <c r="H29" s="54">
        <v>11310156</v>
      </c>
      <c r="I29" s="14"/>
    </row>
    <row r="30" spans="1:9" x14ac:dyDescent="0.2">
      <c r="A30" s="48"/>
      <c r="B30" s="49"/>
      <c r="C30" s="43" t="s">
        <v>233</v>
      </c>
      <c r="D30" s="44" t="s">
        <v>232</v>
      </c>
      <c r="E30" s="45" t="s">
        <v>131</v>
      </c>
      <c r="F30" s="44"/>
      <c r="G30" s="55"/>
      <c r="H30" s="54"/>
      <c r="I30" s="14"/>
    </row>
    <row r="31" spans="1:9" ht="25.5" x14ac:dyDescent="0.2">
      <c r="A31" s="48" t="s">
        <v>133</v>
      </c>
      <c r="B31" s="61" t="s">
        <v>261</v>
      </c>
      <c r="C31" s="50" t="s">
        <v>231</v>
      </c>
      <c r="D31" s="58" t="s">
        <v>577</v>
      </c>
      <c r="E31" s="52" t="s">
        <v>53</v>
      </c>
      <c r="F31" s="59">
        <v>469</v>
      </c>
      <c r="G31" s="27">
        <v>70907</v>
      </c>
      <c r="H31" s="54">
        <v>33255383</v>
      </c>
      <c r="I31" s="14"/>
    </row>
    <row r="32" spans="1:9" x14ac:dyDescent="0.2">
      <c r="A32" s="48"/>
      <c r="B32" s="49"/>
      <c r="C32" s="43" t="s">
        <v>229</v>
      </c>
      <c r="D32" s="44" t="s">
        <v>228</v>
      </c>
      <c r="E32" s="45" t="s">
        <v>131</v>
      </c>
      <c r="F32" s="44"/>
      <c r="G32" s="55"/>
      <c r="H32" s="54"/>
      <c r="I32" s="14"/>
    </row>
    <row r="33" spans="1:9" ht="25.5" x14ac:dyDescent="0.2">
      <c r="A33" s="48" t="s">
        <v>133</v>
      </c>
      <c r="B33" s="62" t="s">
        <v>526</v>
      </c>
      <c r="C33" s="50" t="s">
        <v>227</v>
      </c>
      <c r="D33" s="51" t="s">
        <v>591</v>
      </c>
      <c r="E33" s="52" t="s">
        <v>53</v>
      </c>
      <c r="F33" s="59">
        <v>2391</v>
      </c>
      <c r="G33" s="60">
        <v>23279</v>
      </c>
      <c r="H33" s="54">
        <v>55660089</v>
      </c>
      <c r="I33" s="14"/>
    </row>
    <row r="34" spans="1:9" ht="25.5" x14ac:dyDescent="0.2">
      <c r="A34" s="48" t="s">
        <v>616</v>
      </c>
      <c r="B34" s="49"/>
      <c r="C34" s="50" t="s">
        <v>615</v>
      </c>
      <c r="D34" s="51" t="s">
        <v>676</v>
      </c>
      <c r="E34" s="52" t="s">
        <v>40</v>
      </c>
      <c r="F34" s="59">
        <v>163</v>
      </c>
      <c r="G34" s="60">
        <v>2376683.83</v>
      </c>
      <c r="H34" s="54">
        <v>387399464.29000002</v>
      </c>
      <c r="I34" s="14"/>
    </row>
    <row r="35" spans="1:9" x14ac:dyDescent="0.2">
      <c r="A35" s="48"/>
      <c r="B35" s="49"/>
      <c r="C35" s="43" t="s">
        <v>225</v>
      </c>
      <c r="D35" s="44" t="s">
        <v>224</v>
      </c>
      <c r="E35" s="45" t="s">
        <v>131</v>
      </c>
      <c r="F35" s="46"/>
      <c r="G35" s="47"/>
      <c r="H35" s="54"/>
      <c r="I35" s="14"/>
    </row>
    <row r="36" spans="1:9" x14ac:dyDescent="0.2">
      <c r="A36" s="48" t="s">
        <v>133</v>
      </c>
      <c r="B36" s="49" t="s">
        <v>258</v>
      </c>
      <c r="C36" s="50" t="s">
        <v>223</v>
      </c>
      <c r="D36" s="51" t="s">
        <v>222</v>
      </c>
      <c r="E36" s="52" t="s">
        <v>61</v>
      </c>
      <c r="F36" s="59">
        <v>3076</v>
      </c>
      <c r="G36" s="27">
        <v>30276</v>
      </c>
      <c r="H36" s="54">
        <v>93128976</v>
      </c>
      <c r="I36" s="14"/>
    </row>
    <row r="37" spans="1:9" x14ac:dyDescent="0.2">
      <c r="A37" s="48"/>
      <c r="B37" s="49"/>
      <c r="C37" s="43">
        <v>5</v>
      </c>
      <c r="D37" s="44" t="s">
        <v>221</v>
      </c>
      <c r="E37" s="45" t="s">
        <v>131</v>
      </c>
      <c r="F37" s="46"/>
      <c r="G37" s="47"/>
      <c r="H37" s="54"/>
      <c r="I37" s="14"/>
    </row>
    <row r="38" spans="1:9" x14ac:dyDescent="0.2">
      <c r="A38" s="48" t="s">
        <v>133</v>
      </c>
      <c r="B38" s="49" t="s">
        <v>675</v>
      </c>
      <c r="C38" s="50" t="s">
        <v>220</v>
      </c>
      <c r="D38" s="51" t="s">
        <v>674</v>
      </c>
      <c r="E38" s="52" t="s">
        <v>53</v>
      </c>
      <c r="F38" s="59">
        <v>1758</v>
      </c>
      <c r="G38" s="27">
        <v>23110</v>
      </c>
      <c r="H38" s="54">
        <v>40627380</v>
      </c>
      <c r="I38" s="14"/>
    </row>
    <row r="39" spans="1:9" x14ac:dyDescent="0.2">
      <c r="A39" s="48" t="s">
        <v>128</v>
      </c>
      <c r="B39" s="49" t="s">
        <v>218</v>
      </c>
      <c r="C39" s="50" t="s">
        <v>217</v>
      </c>
      <c r="D39" s="58" t="s">
        <v>216</v>
      </c>
      <c r="E39" s="52" t="s">
        <v>53</v>
      </c>
      <c r="F39" s="59">
        <v>938</v>
      </c>
      <c r="G39" s="27">
        <v>66892</v>
      </c>
      <c r="H39" s="54">
        <v>62744696</v>
      </c>
      <c r="I39" s="14"/>
    </row>
    <row r="40" spans="1:9" x14ac:dyDescent="0.2">
      <c r="A40" s="48" t="s">
        <v>133</v>
      </c>
      <c r="B40" s="49" t="s">
        <v>673</v>
      </c>
      <c r="C40" s="50" t="s">
        <v>215</v>
      </c>
      <c r="D40" s="51" t="s">
        <v>87</v>
      </c>
      <c r="E40" s="52" t="s">
        <v>53</v>
      </c>
      <c r="F40" s="59">
        <v>820</v>
      </c>
      <c r="G40" s="27">
        <v>163006</v>
      </c>
      <c r="H40" s="54">
        <v>133664920</v>
      </c>
      <c r="I40" s="14"/>
    </row>
    <row r="41" spans="1:9" x14ac:dyDescent="0.2">
      <c r="A41" s="48" t="s">
        <v>133</v>
      </c>
      <c r="B41" s="49" t="s">
        <v>672</v>
      </c>
      <c r="C41" s="50" t="s">
        <v>214</v>
      </c>
      <c r="D41" s="58" t="s">
        <v>213</v>
      </c>
      <c r="E41" s="52" t="s">
        <v>53</v>
      </c>
      <c r="F41" s="59">
        <v>469</v>
      </c>
      <c r="G41" s="27">
        <v>177526</v>
      </c>
      <c r="H41" s="54">
        <v>83259694</v>
      </c>
      <c r="I41" s="14"/>
    </row>
    <row r="42" spans="1:9" x14ac:dyDescent="0.2">
      <c r="A42" s="48" t="s">
        <v>128</v>
      </c>
      <c r="B42" s="49" t="s">
        <v>212</v>
      </c>
      <c r="C42" s="50" t="s">
        <v>211</v>
      </c>
      <c r="D42" s="51" t="s">
        <v>210</v>
      </c>
      <c r="E42" s="52" t="s">
        <v>53</v>
      </c>
      <c r="F42" s="59">
        <v>586</v>
      </c>
      <c r="G42" s="27">
        <v>106628</v>
      </c>
      <c r="H42" s="54">
        <v>62484008</v>
      </c>
      <c r="I42" s="14"/>
    </row>
    <row r="43" spans="1:9" x14ac:dyDescent="0.2">
      <c r="A43" s="48"/>
      <c r="B43" s="49"/>
      <c r="C43" s="43">
        <v>6</v>
      </c>
      <c r="D43" s="44" t="s">
        <v>209</v>
      </c>
      <c r="E43" s="45" t="s">
        <v>131</v>
      </c>
      <c r="F43" s="46"/>
      <c r="G43" s="47"/>
      <c r="H43" s="54"/>
      <c r="I43" s="14"/>
    </row>
    <row r="44" spans="1:9" ht="25.5" x14ac:dyDescent="0.2">
      <c r="A44" s="48" t="s">
        <v>133</v>
      </c>
      <c r="B44" s="49" t="s">
        <v>42</v>
      </c>
      <c r="C44" s="50" t="s">
        <v>208</v>
      </c>
      <c r="D44" s="51" t="s">
        <v>66</v>
      </c>
      <c r="E44" s="52" t="s">
        <v>207</v>
      </c>
      <c r="F44" s="57">
        <v>31665</v>
      </c>
      <c r="G44" s="60">
        <v>1444</v>
      </c>
      <c r="H44" s="54">
        <v>45724260</v>
      </c>
      <c r="I44" s="14"/>
    </row>
    <row r="45" spans="1:9" x14ac:dyDescent="0.2">
      <c r="A45" s="48"/>
      <c r="B45" s="49"/>
      <c r="C45" s="64">
        <v>7</v>
      </c>
      <c r="D45" s="44" t="s">
        <v>628</v>
      </c>
      <c r="E45" s="45"/>
      <c r="F45" s="46"/>
      <c r="G45" s="47"/>
      <c r="H45" s="54"/>
      <c r="I45" s="14"/>
    </row>
    <row r="46" spans="1:9" x14ac:dyDescent="0.2">
      <c r="A46" s="48" t="s">
        <v>128</v>
      </c>
      <c r="B46" s="49" t="s">
        <v>671</v>
      </c>
      <c r="C46" s="43" t="s">
        <v>168</v>
      </c>
      <c r="D46" s="44" t="s">
        <v>670</v>
      </c>
      <c r="E46" s="52" t="s">
        <v>40</v>
      </c>
      <c r="F46" s="53">
        <v>3845</v>
      </c>
      <c r="G46" s="60">
        <v>17734</v>
      </c>
      <c r="H46" s="54">
        <v>68187230</v>
      </c>
      <c r="I46" s="14"/>
    </row>
    <row r="47" spans="1:9" x14ac:dyDescent="0.2">
      <c r="A47" s="48"/>
      <c r="B47" s="49"/>
      <c r="C47" s="64" t="s">
        <v>166</v>
      </c>
      <c r="D47" s="44" t="s">
        <v>610</v>
      </c>
      <c r="E47" s="45"/>
      <c r="F47" s="46"/>
      <c r="G47" s="47"/>
      <c r="H47" s="54"/>
      <c r="I47" s="14"/>
    </row>
    <row r="48" spans="1:9" ht="25.5" x14ac:dyDescent="0.2">
      <c r="A48" s="48" t="s">
        <v>128</v>
      </c>
      <c r="B48" s="49" t="s">
        <v>669</v>
      </c>
      <c r="C48" s="65" t="s">
        <v>163</v>
      </c>
      <c r="D48" s="51" t="s">
        <v>668</v>
      </c>
      <c r="E48" s="66" t="s">
        <v>71</v>
      </c>
      <c r="F48" s="67">
        <v>48</v>
      </c>
      <c r="G48" s="60">
        <v>46575</v>
      </c>
      <c r="H48" s="54">
        <v>2235600</v>
      </c>
      <c r="I48" s="14"/>
    </row>
    <row r="49" spans="1:9" ht="38.25" x14ac:dyDescent="0.2">
      <c r="A49" s="48" t="s">
        <v>598</v>
      </c>
      <c r="B49" s="49"/>
      <c r="C49" s="65" t="s">
        <v>161</v>
      </c>
      <c r="D49" s="51" t="s">
        <v>667</v>
      </c>
      <c r="E49" s="52" t="s">
        <v>71</v>
      </c>
      <c r="F49" s="67">
        <v>48</v>
      </c>
      <c r="G49" s="60">
        <v>1742179</v>
      </c>
      <c r="H49" s="54">
        <v>83624592</v>
      </c>
      <c r="I49" s="14"/>
    </row>
    <row r="50" spans="1:9" x14ac:dyDescent="0.2">
      <c r="A50" s="48"/>
      <c r="B50" s="49"/>
      <c r="C50" s="43" t="s">
        <v>157</v>
      </c>
      <c r="D50" s="44" t="s">
        <v>199</v>
      </c>
      <c r="E50" s="45"/>
      <c r="F50" s="46"/>
      <c r="G50" s="47"/>
      <c r="H50" s="54"/>
      <c r="I50" s="14"/>
    </row>
    <row r="51" spans="1:9" ht="25.5" x14ac:dyDescent="0.2">
      <c r="A51" s="48" t="s">
        <v>128</v>
      </c>
      <c r="B51" s="49" t="s">
        <v>197</v>
      </c>
      <c r="C51" s="50" t="s">
        <v>154</v>
      </c>
      <c r="D51" s="51" t="s">
        <v>198</v>
      </c>
      <c r="E51" s="52" t="s">
        <v>71</v>
      </c>
      <c r="F51" s="53">
        <v>3</v>
      </c>
      <c r="G51" s="60">
        <v>24764952</v>
      </c>
      <c r="H51" s="54">
        <v>74294856</v>
      </c>
      <c r="I51" s="14"/>
    </row>
    <row r="52" spans="1:9" ht="25.5" x14ac:dyDescent="0.2">
      <c r="A52" s="48" t="s">
        <v>128</v>
      </c>
      <c r="B52" s="49" t="s">
        <v>197</v>
      </c>
      <c r="C52" s="50" t="s">
        <v>300</v>
      </c>
      <c r="D52" s="51" t="s">
        <v>196</v>
      </c>
      <c r="E52" s="52" t="s">
        <v>71</v>
      </c>
      <c r="F52" s="53">
        <v>3</v>
      </c>
      <c r="G52" s="60">
        <v>36802697</v>
      </c>
      <c r="H52" s="54">
        <v>110408091</v>
      </c>
      <c r="I52" s="14"/>
    </row>
    <row r="53" spans="1:9" x14ac:dyDescent="0.2">
      <c r="A53" s="48"/>
      <c r="B53" s="49"/>
      <c r="C53" s="43" t="s">
        <v>299</v>
      </c>
      <c r="D53" s="44" t="s">
        <v>195</v>
      </c>
      <c r="E53" s="45"/>
      <c r="F53" s="46"/>
      <c r="G53" s="47"/>
      <c r="H53" s="54"/>
      <c r="I53" s="14"/>
    </row>
    <row r="54" spans="1:9" x14ac:dyDescent="0.2">
      <c r="A54" s="48" t="s">
        <v>128</v>
      </c>
      <c r="B54" s="49" t="s">
        <v>190</v>
      </c>
      <c r="C54" s="50" t="s">
        <v>298</v>
      </c>
      <c r="D54" s="51" t="s">
        <v>189</v>
      </c>
      <c r="E54" s="52" t="s">
        <v>71</v>
      </c>
      <c r="F54" s="57">
        <v>2</v>
      </c>
      <c r="G54" s="60">
        <v>1437118</v>
      </c>
      <c r="H54" s="54">
        <v>2874236</v>
      </c>
      <c r="I54" s="14"/>
    </row>
    <row r="55" spans="1:9" ht="25.5" x14ac:dyDescent="0.2">
      <c r="A55" s="48" t="s">
        <v>128</v>
      </c>
      <c r="B55" s="49" t="s">
        <v>188</v>
      </c>
      <c r="C55" s="50" t="s">
        <v>297</v>
      </c>
      <c r="D55" s="51" t="s">
        <v>187</v>
      </c>
      <c r="E55" s="52" t="s">
        <v>71</v>
      </c>
      <c r="F55" s="57">
        <v>1</v>
      </c>
      <c r="G55" s="60">
        <v>1437118</v>
      </c>
      <c r="H55" s="54">
        <v>1437118</v>
      </c>
      <c r="I55" s="14"/>
    </row>
    <row r="56" spans="1:9" ht="25.5" x14ac:dyDescent="0.2">
      <c r="A56" s="48" t="s">
        <v>128</v>
      </c>
      <c r="B56" s="49" t="s">
        <v>186</v>
      </c>
      <c r="C56" s="50" t="s">
        <v>296</v>
      </c>
      <c r="D56" s="51" t="s">
        <v>185</v>
      </c>
      <c r="E56" s="52" t="s">
        <v>71</v>
      </c>
      <c r="F56" s="57">
        <v>2</v>
      </c>
      <c r="G56" s="60">
        <v>3372484</v>
      </c>
      <c r="H56" s="54">
        <v>6744968</v>
      </c>
      <c r="I56" s="14"/>
    </row>
    <row r="57" spans="1:9" x14ac:dyDescent="0.2">
      <c r="A57" s="48" t="s">
        <v>128</v>
      </c>
      <c r="B57" s="49" t="s">
        <v>184</v>
      </c>
      <c r="C57" s="50" t="s">
        <v>295</v>
      </c>
      <c r="D57" s="51" t="s">
        <v>183</v>
      </c>
      <c r="E57" s="52" t="s">
        <v>71</v>
      </c>
      <c r="F57" s="57">
        <v>1</v>
      </c>
      <c r="G57" s="60">
        <v>5847643</v>
      </c>
      <c r="H57" s="54">
        <v>5847643</v>
      </c>
      <c r="I57" s="14"/>
    </row>
    <row r="58" spans="1:9" ht="25.5" x14ac:dyDescent="0.2">
      <c r="A58" s="48" t="s">
        <v>128</v>
      </c>
      <c r="B58" s="49" t="s">
        <v>182</v>
      </c>
      <c r="C58" s="50" t="s">
        <v>294</v>
      </c>
      <c r="D58" s="51" t="s">
        <v>181</v>
      </c>
      <c r="E58" s="52" t="s">
        <v>71</v>
      </c>
      <c r="F58" s="57">
        <v>1</v>
      </c>
      <c r="G58" s="60">
        <v>4577471</v>
      </c>
      <c r="H58" s="54">
        <v>4577471</v>
      </c>
      <c r="I58" s="14"/>
    </row>
    <row r="59" spans="1:9" ht="25.5" x14ac:dyDescent="0.2">
      <c r="A59" s="48" t="s">
        <v>128</v>
      </c>
      <c r="B59" s="49" t="s">
        <v>180</v>
      </c>
      <c r="C59" s="50" t="s">
        <v>202</v>
      </c>
      <c r="D59" s="51" t="s">
        <v>179</v>
      </c>
      <c r="E59" s="52" t="s">
        <v>71</v>
      </c>
      <c r="F59" s="57">
        <v>2</v>
      </c>
      <c r="G59" s="60">
        <v>3581179</v>
      </c>
      <c r="H59" s="54">
        <v>7162358</v>
      </c>
      <c r="I59" s="14"/>
    </row>
    <row r="60" spans="1:9" ht="38.25" x14ac:dyDescent="0.2">
      <c r="A60" s="48" t="s">
        <v>177</v>
      </c>
      <c r="B60" s="49"/>
      <c r="C60" s="50" t="s">
        <v>293</v>
      </c>
      <c r="D60" s="58" t="s">
        <v>178</v>
      </c>
      <c r="E60" s="52" t="s">
        <v>71</v>
      </c>
      <c r="F60" s="57">
        <v>8</v>
      </c>
      <c r="G60" s="27">
        <v>434350</v>
      </c>
      <c r="H60" s="54">
        <v>3474800</v>
      </c>
      <c r="I60" s="14"/>
    </row>
    <row r="61" spans="1:9" ht="38.25" x14ac:dyDescent="0.2">
      <c r="A61" s="48" t="s">
        <v>177</v>
      </c>
      <c r="B61" s="49"/>
      <c r="C61" s="50" t="s">
        <v>292</v>
      </c>
      <c r="D61" s="58" t="s">
        <v>176</v>
      </c>
      <c r="E61" s="52" t="s">
        <v>71</v>
      </c>
      <c r="F61" s="57">
        <v>4</v>
      </c>
      <c r="G61" s="27">
        <v>295000</v>
      </c>
      <c r="H61" s="54">
        <v>1180000</v>
      </c>
      <c r="I61" s="14"/>
    </row>
    <row r="62" spans="1:9" ht="25.5" x14ac:dyDescent="0.2">
      <c r="A62" s="48"/>
      <c r="B62" s="49"/>
      <c r="C62" s="43" t="s">
        <v>289</v>
      </c>
      <c r="D62" s="44" t="s">
        <v>175</v>
      </c>
      <c r="E62" s="45"/>
      <c r="F62" s="46"/>
      <c r="G62" s="47"/>
      <c r="H62" s="54"/>
      <c r="I62" s="14"/>
    </row>
    <row r="63" spans="1:9" ht="38.25" x14ac:dyDescent="0.2">
      <c r="A63" s="48" t="s">
        <v>128</v>
      </c>
      <c r="B63" s="49" t="s">
        <v>174</v>
      </c>
      <c r="C63" s="50" t="s">
        <v>288</v>
      </c>
      <c r="D63" s="51" t="s">
        <v>173</v>
      </c>
      <c r="E63" s="52" t="s">
        <v>71</v>
      </c>
      <c r="F63" s="57">
        <v>2</v>
      </c>
      <c r="G63" s="54">
        <v>425737</v>
      </c>
      <c r="H63" s="54">
        <v>851474</v>
      </c>
      <c r="I63" s="14"/>
    </row>
    <row r="64" spans="1:9" ht="25.5" x14ac:dyDescent="0.2">
      <c r="A64" s="48" t="s">
        <v>128</v>
      </c>
      <c r="B64" s="49" t="s">
        <v>172</v>
      </c>
      <c r="C64" s="50" t="s">
        <v>287</v>
      </c>
      <c r="D64" s="51" t="s">
        <v>171</v>
      </c>
      <c r="E64" s="52" t="s">
        <v>71</v>
      </c>
      <c r="F64" s="57">
        <v>1</v>
      </c>
      <c r="G64" s="54">
        <v>720743</v>
      </c>
      <c r="H64" s="54">
        <v>720743</v>
      </c>
      <c r="I64" s="14"/>
    </row>
    <row r="65" spans="1:9" x14ac:dyDescent="0.2">
      <c r="A65" s="48"/>
      <c r="B65" s="49"/>
      <c r="C65" s="43">
        <v>8</v>
      </c>
      <c r="D65" s="44" t="s">
        <v>170</v>
      </c>
      <c r="E65" s="45" t="s">
        <v>131</v>
      </c>
      <c r="F65" s="46"/>
      <c r="G65" s="47"/>
      <c r="H65" s="54"/>
      <c r="I65" s="14"/>
    </row>
    <row r="66" spans="1:9" x14ac:dyDescent="0.2">
      <c r="A66" s="48"/>
      <c r="B66" s="49"/>
      <c r="C66" s="43" t="s">
        <v>151</v>
      </c>
      <c r="D66" s="44" t="s">
        <v>666</v>
      </c>
      <c r="E66" s="45" t="s">
        <v>131</v>
      </c>
      <c r="F66" s="46"/>
      <c r="G66" s="47"/>
      <c r="H66" s="54"/>
      <c r="I66" s="14"/>
    </row>
    <row r="67" spans="1:9" ht="25.5" x14ac:dyDescent="0.2">
      <c r="A67" s="48" t="s">
        <v>128</v>
      </c>
      <c r="B67" s="49" t="s">
        <v>169</v>
      </c>
      <c r="C67" s="50" t="s">
        <v>665</v>
      </c>
      <c r="D67" s="2" t="s">
        <v>167</v>
      </c>
      <c r="E67" s="52" t="s">
        <v>53</v>
      </c>
      <c r="F67" s="53">
        <v>1.5</v>
      </c>
      <c r="G67" s="54">
        <v>511144</v>
      </c>
      <c r="H67" s="54">
        <v>766716</v>
      </c>
      <c r="I67" s="14"/>
    </row>
    <row r="68" spans="1:9" ht="25.5" x14ac:dyDescent="0.2">
      <c r="A68" s="48"/>
      <c r="B68" s="49"/>
      <c r="C68" s="43" t="s">
        <v>149</v>
      </c>
      <c r="D68" s="44" t="s">
        <v>165</v>
      </c>
      <c r="E68" s="45" t="s">
        <v>131</v>
      </c>
      <c r="F68" s="46"/>
      <c r="G68" s="47"/>
      <c r="H68" s="54"/>
      <c r="I68" s="14"/>
    </row>
    <row r="69" spans="1:9" ht="25.5" x14ac:dyDescent="0.2">
      <c r="A69" s="48" t="s">
        <v>128</v>
      </c>
      <c r="B69" s="49" t="s">
        <v>164</v>
      </c>
      <c r="C69" s="50" t="s">
        <v>286</v>
      </c>
      <c r="D69" s="58" t="s">
        <v>162</v>
      </c>
      <c r="E69" s="52" t="s">
        <v>53</v>
      </c>
      <c r="F69" s="53">
        <v>1</v>
      </c>
      <c r="G69" s="27">
        <v>570023</v>
      </c>
      <c r="H69" s="54">
        <v>570023</v>
      </c>
      <c r="I69" s="14"/>
    </row>
    <row r="70" spans="1:9" ht="25.5" x14ac:dyDescent="0.2">
      <c r="A70" s="48" t="s">
        <v>128</v>
      </c>
      <c r="B70" s="49" t="s">
        <v>155</v>
      </c>
      <c r="C70" s="50" t="s">
        <v>285</v>
      </c>
      <c r="D70" s="58" t="s">
        <v>153</v>
      </c>
      <c r="E70" s="52" t="s">
        <v>53</v>
      </c>
      <c r="F70" s="53">
        <v>1.8</v>
      </c>
      <c r="G70" s="27">
        <v>674102</v>
      </c>
      <c r="H70" s="54">
        <v>1213383.6000000001</v>
      </c>
      <c r="I70" s="14"/>
    </row>
    <row r="71" spans="1:9" ht="25.5" x14ac:dyDescent="0.2">
      <c r="A71" s="48" t="s">
        <v>128</v>
      </c>
      <c r="B71" s="49" t="s">
        <v>160</v>
      </c>
      <c r="C71" s="50" t="s">
        <v>284</v>
      </c>
      <c r="D71" s="58" t="s">
        <v>158</v>
      </c>
      <c r="E71" s="52" t="s">
        <v>53</v>
      </c>
      <c r="F71" s="53">
        <v>1</v>
      </c>
      <c r="G71" s="27">
        <v>692728</v>
      </c>
      <c r="H71" s="54">
        <v>692728</v>
      </c>
      <c r="I71" s="14"/>
    </row>
    <row r="72" spans="1:9" ht="25.5" x14ac:dyDescent="0.2">
      <c r="A72" s="48"/>
      <c r="B72" s="49"/>
      <c r="C72" s="64" t="s">
        <v>283</v>
      </c>
      <c r="D72" s="44" t="s">
        <v>156</v>
      </c>
      <c r="E72" s="45" t="s">
        <v>131</v>
      </c>
      <c r="F72" s="46"/>
      <c r="G72" s="47"/>
      <c r="H72" s="54"/>
      <c r="I72" s="14"/>
    </row>
    <row r="73" spans="1:9" ht="25.5" x14ac:dyDescent="0.2">
      <c r="A73" s="48" t="s">
        <v>128</v>
      </c>
      <c r="B73" s="49" t="s">
        <v>155</v>
      </c>
      <c r="C73" s="65" t="s">
        <v>282</v>
      </c>
      <c r="D73" s="58" t="s">
        <v>153</v>
      </c>
      <c r="E73" s="52" t="s">
        <v>53</v>
      </c>
      <c r="F73" s="53">
        <v>0.5</v>
      </c>
      <c r="G73" s="27">
        <v>674102</v>
      </c>
      <c r="H73" s="54">
        <v>337051</v>
      </c>
      <c r="I73" s="14"/>
    </row>
    <row r="74" spans="1:9" x14ac:dyDescent="0.2">
      <c r="A74" s="48"/>
      <c r="B74" s="49"/>
      <c r="C74" s="64" t="s">
        <v>664</v>
      </c>
      <c r="D74" s="44" t="s">
        <v>152</v>
      </c>
      <c r="E74" s="45" t="s">
        <v>131</v>
      </c>
      <c r="F74" s="46"/>
      <c r="G74" s="47"/>
      <c r="H74" s="54"/>
      <c r="I74" s="14"/>
    </row>
    <row r="75" spans="1:9" x14ac:dyDescent="0.2">
      <c r="A75" s="48" t="s">
        <v>133</v>
      </c>
      <c r="B75" s="49">
        <v>4.22</v>
      </c>
      <c r="C75" s="65" t="s">
        <v>663</v>
      </c>
      <c r="D75" s="58" t="s">
        <v>150</v>
      </c>
      <c r="E75" s="52" t="s">
        <v>58</v>
      </c>
      <c r="F75" s="53">
        <v>783</v>
      </c>
      <c r="G75" s="60">
        <v>8262</v>
      </c>
      <c r="H75" s="54">
        <v>6469146</v>
      </c>
      <c r="I75" s="14"/>
    </row>
    <row r="76" spans="1:9" x14ac:dyDescent="0.2">
      <c r="A76" s="48" t="s">
        <v>133</v>
      </c>
      <c r="B76" s="49">
        <v>4.21</v>
      </c>
      <c r="C76" s="65" t="s">
        <v>662</v>
      </c>
      <c r="D76" s="68" t="s">
        <v>148</v>
      </c>
      <c r="E76" s="52" t="s">
        <v>58</v>
      </c>
      <c r="F76" s="53">
        <v>493</v>
      </c>
      <c r="G76" s="60">
        <v>7799</v>
      </c>
      <c r="H76" s="54">
        <v>3844907</v>
      </c>
      <c r="I76" s="14"/>
    </row>
    <row r="77" spans="1:9" x14ac:dyDescent="0.2">
      <c r="A77" s="48"/>
      <c r="B77" s="49"/>
      <c r="C77" s="43">
        <v>9</v>
      </c>
      <c r="D77" s="44" t="s">
        <v>147</v>
      </c>
      <c r="E77" s="45" t="s">
        <v>131</v>
      </c>
      <c r="F77" s="46"/>
      <c r="G77" s="47"/>
      <c r="H77" s="54"/>
      <c r="I77" s="14"/>
    </row>
    <row r="78" spans="1:9" x14ac:dyDescent="0.2">
      <c r="A78" s="48"/>
      <c r="B78" s="49"/>
      <c r="C78" s="43" t="s">
        <v>146</v>
      </c>
      <c r="D78" s="44" t="s">
        <v>637</v>
      </c>
      <c r="E78" s="45" t="s">
        <v>131</v>
      </c>
      <c r="F78" s="46"/>
      <c r="G78" s="47"/>
      <c r="H78" s="54"/>
      <c r="I78" s="14"/>
    </row>
    <row r="79" spans="1:9" ht="25.5" x14ac:dyDescent="0.2">
      <c r="A79" s="48" t="s">
        <v>128</v>
      </c>
      <c r="B79" s="49">
        <v>3.1</v>
      </c>
      <c r="C79" s="50" t="s">
        <v>661</v>
      </c>
      <c r="D79" s="69" t="s">
        <v>105</v>
      </c>
      <c r="E79" s="52" t="s">
        <v>53</v>
      </c>
      <c r="F79" s="59">
        <v>42</v>
      </c>
      <c r="G79" s="27">
        <v>821040</v>
      </c>
      <c r="H79" s="54">
        <v>34483680</v>
      </c>
      <c r="I79" s="14"/>
    </row>
    <row r="80" spans="1:9" ht="25.5" x14ac:dyDescent="0.2">
      <c r="A80" s="48" t="s">
        <v>133</v>
      </c>
      <c r="B80" s="49">
        <v>3.19</v>
      </c>
      <c r="C80" s="50" t="s">
        <v>660</v>
      </c>
      <c r="D80" s="69" t="s">
        <v>144</v>
      </c>
      <c r="E80" s="52" t="s">
        <v>53</v>
      </c>
      <c r="F80" s="59">
        <v>42</v>
      </c>
      <c r="G80" s="27">
        <v>829122</v>
      </c>
      <c r="H80" s="54">
        <v>34823124</v>
      </c>
      <c r="I80" s="14"/>
    </row>
    <row r="81" spans="1:9" ht="38.25" x14ac:dyDescent="0.2">
      <c r="A81" s="48" t="s">
        <v>128</v>
      </c>
      <c r="B81" s="49" t="s">
        <v>143</v>
      </c>
      <c r="C81" s="50" t="s">
        <v>555</v>
      </c>
      <c r="D81" s="58" t="s">
        <v>141</v>
      </c>
      <c r="E81" s="52" t="s">
        <v>61</v>
      </c>
      <c r="F81" s="59">
        <v>703</v>
      </c>
      <c r="G81" s="27">
        <v>70194</v>
      </c>
      <c r="H81" s="54">
        <v>49346382</v>
      </c>
      <c r="I81" s="14"/>
    </row>
    <row r="82" spans="1:9" ht="38.25" x14ac:dyDescent="0.2">
      <c r="A82" s="48" t="s">
        <v>128</v>
      </c>
      <c r="B82" s="49" t="s">
        <v>139</v>
      </c>
      <c r="C82" s="50" t="s">
        <v>659</v>
      </c>
      <c r="D82" s="58" t="s">
        <v>137</v>
      </c>
      <c r="E82" s="52" t="s">
        <v>61</v>
      </c>
      <c r="F82" s="59">
        <v>352</v>
      </c>
      <c r="G82" s="27">
        <v>82956</v>
      </c>
      <c r="H82" s="54">
        <v>29200512</v>
      </c>
      <c r="I82" s="14"/>
    </row>
    <row r="83" spans="1:9" ht="38.25" x14ac:dyDescent="0.2">
      <c r="A83" s="48" t="s">
        <v>128</v>
      </c>
      <c r="B83" s="49" t="s">
        <v>139</v>
      </c>
      <c r="C83" s="50" t="s">
        <v>658</v>
      </c>
      <c r="D83" s="58" t="s">
        <v>137</v>
      </c>
      <c r="E83" s="52" t="s">
        <v>61</v>
      </c>
      <c r="F83" s="59">
        <v>234</v>
      </c>
      <c r="G83" s="27">
        <v>82956</v>
      </c>
      <c r="H83" s="54">
        <v>19411704</v>
      </c>
      <c r="I83" s="14"/>
    </row>
    <row r="84" spans="1:9" x14ac:dyDescent="0.2">
      <c r="A84" s="48" t="s">
        <v>133</v>
      </c>
      <c r="B84" s="49">
        <v>3.8</v>
      </c>
      <c r="C84" s="50" t="s">
        <v>657</v>
      </c>
      <c r="D84" s="69" t="s">
        <v>135</v>
      </c>
      <c r="E84" s="52" t="s">
        <v>61</v>
      </c>
      <c r="F84" s="59">
        <v>586</v>
      </c>
      <c r="G84" s="60">
        <v>77642</v>
      </c>
      <c r="H84" s="54">
        <v>45498212</v>
      </c>
      <c r="I84" s="14"/>
    </row>
    <row r="85" spans="1:9" x14ac:dyDescent="0.2">
      <c r="A85" s="48"/>
      <c r="B85" s="49"/>
      <c r="C85" s="43">
        <v>10</v>
      </c>
      <c r="D85" s="44" t="s">
        <v>134</v>
      </c>
      <c r="E85" s="45" t="s">
        <v>131</v>
      </c>
      <c r="F85" s="46" t="s">
        <v>10</v>
      </c>
      <c r="G85" s="47"/>
      <c r="H85" s="54"/>
      <c r="I85" s="14"/>
    </row>
    <row r="86" spans="1:9" x14ac:dyDescent="0.2">
      <c r="A86" s="48" t="s">
        <v>133</v>
      </c>
      <c r="B86" s="49">
        <v>5.4</v>
      </c>
      <c r="C86" s="50" t="s">
        <v>122</v>
      </c>
      <c r="D86" s="58" t="s">
        <v>100</v>
      </c>
      <c r="E86" s="52" t="s">
        <v>61</v>
      </c>
      <c r="F86" s="59">
        <v>633</v>
      </c>
      <c r="G86" s="27">
        <v>74589</v>
      </c>
      <c r="H86" s="54">
        <v>47214837</v>
      </c>
      <c r="I86" s="14"/>
    </row>
    <row r="87" spans="1:9" x14ac:dyDescent="0.2">
      <c r="A87" s="48"/>
      <c r="B87" s="49"/>
      <c r="C87" s="43" t="s">
        <v>281</v>
      </c>
      <c r="D87" s="44" t="s">
        <v>132</v>
      </c>
      <c r="E87" s="45" t="s">
        <v>131</v>
      </c>
      <c r="F87" s="46" t="s">
        <v>10</v>
      </c>
      <c r="G87" s="47"/>
      <c r="H87" s="54"/>
      <c r="I87" s="14"/>
    </row>
    <row r="88" spans="1:9" ht="25.5" x14ac:dyDescent="0.2">
      <c r="A88" s="48" t="s">
        <v>128</v>
      </c>
      <c r="B88" s="49" t="s">
        <v>130</v>
      </c>
      <c r="C88" s="50" t="s">
        <v>656</v>
      </c>
      <c r="D88" s="51" t="s">
        <v>129</v>
      </c>
      <c r="E88" s="52" t="s">
        <v>40</v>
      </c>
      <c r="F88" s="59">
        <v>1436</v>
      </c>
      <c r="G88" s="27">
        <v>39883</v>
      </c>
      <c r="H88" s="54">
        <v>57271988</v>
      </c>
      <c r="I88" s="14"/>
    </row>
    <row r="89" spans="1:9" ht="25.5" x14ac:dyDescent="0.2">
      <c r="A89" s="48" t="s">
        <v>128</v>
      </c>
      <c r="B89" s="49" t="s">
        <v>127</v>
      </c>
      <c r="C89" s="50" t="s">
        <v>655</v>
      </c>
      <c r="D89" s="51" t="s">
        <v>126</v>
      </c>
      <c r="E89" s="52" t="s">
        <v>40</v>
      </c>
      <c r="F89" s="59">
        <v>577</v>
      </c>
      <c r="G89" s="27">
        <v>62474</v>
      </c>
      <c r="H89" s="54">
        <v>36047498</v>
      </c>
      <c r="I89" s="14"/>
    </row>
    <row r="90" spans="1:9" ht="27.95" customHeight="1" x14ac:dyDescent="0.2">
      <c r="A90" s="70"/>
      <c r="B90" s="71"/>
      <c r="C90" s="72"/>
      <c r="D90" s="181" t="s">
        <v>654</v>
      </c>
      <c r="E90" s="182"/>
      <c r="F90" s="182"/>
      <c r="G90" s="182"/>
      <c r="H90" s="183"/>
      <c r="I90" s="73">
        <f>SUBTOTAL(9,H14:H89)</f>
        <v>2091503158.8899999</v>
      </c>
    </row>
    <row r="91" spans="1:9" x14ac:dyDescent="0.2">
      <c r="A91" s="48"/>
      <c r="B91" s="49"/>
      <c r="C91" s="43">
        <v>11</v>
      </c>
      <c r="D91" s="74" t="s">
        <v>653</v>
      </c>
      <c r="E91" s="75"/>
      <c r="F91" s="57"/>
      <c r="G91" s="76"/>
      <c r="H91" s="54"/>
      <c r="I91" s="14"/>
    </row>
    <row r="92" spans="1:9" ht="38.25" x14ac:dyDescent="0.2">
      <c r="A92" s="48" t="s">
        <v>598</v>
      </c>
      <c r="B92" s="49"/>
      <c r="C92" s="50" t="s">
        <v>270</v>
      </c>
      <c r="D92" s="51" t="s">
        <v>652</v>
      </c>
      <c r="E92" s="52" t="s">
        <v>40</v>
      </c>
      <c r="F92" s="165">
        <v>3845</v>
      </c>
      <c r="G92" s="77">
        <v>618977</v>
      </c>
      <c r="H92" s="166">
        <v>2379966565</v>
      </c>
      <c r="I92" s="14"/>
    </row>
    <row r="93" spans="1:9" ht="27.95" customHeight="1" thickBot="1" x14ac:dyDescent="0.25">
      <c r="A93" s="78"/>
      <c r="B93" s="79"/>
      <c r="C93" s="80"/>
      <c r="D93" s="222" t="s">
        <v>651</v>
      </c>
      <c r="E93" s="223"/>
      <c r="F93" s="223"/>
      <c r="G93" s="224"/>
      <c r="H93" s="225"/>
      <c r="I93" s="73">
        <f>H92</f>
        <v>2379966565</v>
      </c>
    </row>
    <row r="94" spans="1:9" ht="42.95" customHeight="1" thickBot="1" x14ac:dyDescent="0.25">
      <c r="A94" s="226" t="s">
        <v>688</v>
      </c>
      <c r="B94" s="227"/>
      <c r="C94" s="227"/>
      <c r="D94" s="228"/>
      <c r="E94" s="81"/>
      <c r="F94" s="82"/>
      <c r="G94" s="83"/>
      <c r="H94" s="84"/>
      <c r="I94" s="14"/>
    </row>
    <row r="95" spans="1:9" x14ac:dyDescent="0.2">
      <c r="A95" s="85"/>
      <c r="B95" s="86"/>
      <c r="C95" s="87">
        <v>1</v>
      </c>
      <c r="D95" s="88" t="s">
        <v>266</v>
      </c>
      <c r="E95" s="89" t="s">
        <v>131</v>
      </c>
      <c r="F95" s="90"/>
      <c r="G95" s="91"/>
      <c r="H95" s="92"/>
      <c r="I95" s="14"/>
    </row>
    <row r="96" spans="1:9" x14ac:dyDescent="0.2">
      <c r="A96" s="93"/>
      <c r="B96" s="62"/>
      <c r="C96" s="23" t="s">
        <v>52</v>
      </c>
      <c r="D96" s="58" t="s">
        <v>593</v>
      </c>
      <c r="E96" s="94"/>
      <c r="F96" s="57"/>
      <c r="G96" s="77"/>
      <c r="H96" s="54"/>
      <c r="I96" s="14"/>
    </row>
    <row r="97" spans="1:9" x14ac:dyDescent="0.2">
      <c r="A97" s="21" t="s">
        <v>128</v>
      </c>
      <c r="B97" s="22" t="s">
        <v>265</v>
      </c>
      <c r="C97" s="23" t="s">
        <v>265</v>
      </c>
      <c r="D97" s="58" t="s">
        <v>264</v>
      </c>
      <c r="E97" s="94" t="s">
        <v>40</v>
      </c>
      <c r="F97" s="57">
        <v>734</v>
      </c>
      <c r="G97" s="27">
        <v>12340</v>
      </c>
      <c r="H97" s="54">
        <v>9057560</v>
      </c>
      <c r="I97" s="14"/>
    </row>
    <row r="98" spans="1:9" x14ac:dyDescent="0.2">
      <c r="A98" s="93"/>
      <c r="B98" s="62"/>
      <c r="C98" s="95">
        <v>2</v>
      </c>
      <c r="D98" s="74" t="s">
        <v>263</v>
      </c>
      <c r="E98" s="25" t="s">
        <v>131</v>
      </c>
      <c r="F98" s="26"/>
      <c r="G98" s="27"/>
      <c r="H98" s="54"/>
      <c r="I98" s="14"/>
    </row>
    <row r="99" spans="1:9" ht="25.5" x14ac:dyDescent="0.2">
      <c r="A99" s="48" t="s">
        <v>133</v>
      </c>
      <c r="B99" s="49" t="s">
        <v>262</v>
      </c>
      <c r="C99" s="96" t="s">
        <v>259</v>
      </c>
      <c r="D99" s="56" t="s">
        <v>260</v>
      </c>
      <c r="E99" s="25" t="s">
        <v>53</v>
      </c>
      <c r="F99" s="26">
        <v>30</v>
      </c>
      <c r="G99" s="27">
        <v>173358</v>
      </c>
      <c r="H99" s="54">
        <v>5200740</v>
      </c>
      <c r="I99" s="14"/>
    </row>
    <row r="100" spans="1:9" ht="25.5" x14ac:dyDescent="0.2">
      <c r="A100" s="48" t="s">
        <v>128</v>
      </c>
      <c r="B100" s="49" t="s">
        <v>259</v>
      </c>
      <c r="C100" s="96" t="s">
        <v>650</v>
      </c>
      <c r="D100" s="58" t="s">
        <v>257</v>
      </c>
      <c r="E100" s="25" t="s">
        <v>53</v>
      </c>
      <c r="F100" s="26">
        <v>45</v>
      </c>
      <c r="G100" s="27">
        <v>84938</v>
      </c>
      <c r="H100" s="54">
        <v>3822210</v>
      </c>
      <c r="I100" s="14"/>
    </row>
    <row r="101" spans="1:9" x14ac:dyDescent="0.2">
      <c r="A101" s="48" t="s">
        <v>128</v>
      </c>
      <c r="B101" s="49" t="s">
        <v>256</v>
      </c>
      <c r="C101" s="96" t="s">
        <v>256</v>
      </c>
      <c r="D101" s="58" t="s">
        <v>254</v>
      </c>
      <c r="E101" s="25" t="s">
        <v>71</v>
      </c>
      <c r="F101" s="26">
        <v>18</v>
      </c>
      <c r="G101" s="27">
        <v>56603</v>
      </c>
      <c r="H101" s="54">
        <v>1018854</v>
      </c>
      <c r="I101" s="14"/>
    </row>
    <row r="102" spans="1:9" ht="25.5" x14ac:dyDescent="0.2">
      <c r="A102" s="48" t="s">
        <v>128</v>
      </c>
      <c r="B102" s="49" t="s">
        <v>253</v>
      </c>
      <c r="C102" s="96" t="s">
        <v>253</v>
      </c>
      <c r="D102" s="58" t="s">
        <v>251</v>
      </c>
      <c r="E102" s="25" t="s">
        <v>53</v>
      </c>
      <c r="F102" s="26">
        <v>45</v>
      </c>
      <c r="G102" s="27">
        <v>98949</v>
      </c>
      <c r="H102" s="54">
        <v>4452705</v>
      </c>
      <c r="I102" s="14"/>
    </row>
    <row r="103" spans="1:9" ht="25.5" x14ac:dyDescent="0.2">
      <c r="A103" s="48" t="s">
        <v>128</v>
      </c>
      <c r="B103" s="49" t="s">
        <v>250</v>
      </c>
      <c r="C103" s="96" t="s">
        <v>250</v>
      </c>
      <c r="D103" s="58" t="s">
        <v>248</v>
      </c>
      <c r="E103" s="25" t="s">
        <v>53</v>
      </c>
      <c r="F103" s="26">
        <v>30</v>
      </c>
      <c r="G103" s="27">
        <v>57340</v>
      </c>
      <c r="H103" s="54">
        <v>1720200</v>
      </c>
      <c r="I103" s="14"/>
    </row>
    <row r="104" spans="1:9" x14ac:dyDescent="0.2">
      <c r="A104" s="93"/>
      <c r="B104" s="62"/>
      <c r="C104" s="95">
        <v>3</v>
      </c>
      <c r="D104" s="74" t="s">
        <v>649</v>
      </c>
      <c r="E104" s="25" t="s">
        <v>131</v>
      </c>
      <c r="F104" s="26"/>
      <c r="G104" s="27"/>
      <c r="H104" s="54"/>
      <c r="I104" s="14"/>
    </row>
    <row r="105" spans="1:9" x14ac:dyDescent="0.2">
      <c r="A105" s="48" t="s">
        <v>128</v>
      </c>
      <c r="B105" s="49" t="s">
        <v>246</v>
      </c>
      <c r="C105" s="96" t="s">
        <v>245</v>
      </c>
      <c r="D105" s="58" t="s">
        <v>244</v>
      </c>
      <c r="E105" s="25" t="s">
        <v>61</v>
      </c>
      <c r="F105" s="26">
        <v>8</v>
      </c>
      <c r="G105" s="27">
        <v>238744</v>
      </c>
      <c r="H105" s="54">
        <v>1909952</v>
      </c>
      <c r="I105" s="14"/>
    </row>
    <row r="106" spans="1:9" ht="38.25" x14ac:dyDescent="0.2">
      <c r="A106" s="48" t="s">
        <v>128</v>
      </c>
      <c r="B106" s="49" t="s">
        <v>243</v>
      </c>
      <c r="C106" s="96" t="s">
        <v>242</v>
      </c>
      <c r="D106" s="58" t="s">
        <v>241</v>
      </c>
      <c r="E106" s="25" t="s">
        <v>240</v>
      </c>
      <c r="F106" s="26">
        <v>297</v>
      </c>
      <c r="G106" s="27">
        <v>43173</v>
      </c>
      <c r="H106" s="54">
        <v>12822381</v>
      </c>
      <c r="I106" s="14"/>
    </row>
    <row r="107" spans="1:9" x14ac:dyDescent="0.2">
      <c r="A107" s="48" t="s">
        <v>128</v>
      </c>
      <c r="B107" s="49" t="s">
        <v>239</v>
      </c>
      <c r="C107" s="96" t="s">
        <v>238</v>
      </c>
      <c r="D107" s="58" t="s">
        <v>237</v>
      </c>
      <c r="E107" s="25" t="s">
        <v>71</v>
      </c>
      <c r="F107" s="26">
        <v>20</v>
      </c>
      <c r="G107" s="27">
        <v>96409</v>
      </c>
      <c r="H107" s="54">
        <v>1928180</v>
      </c>
      <c r="I107" s="14"/>
    </row>
    <row r="108" spans="1:9" x14ac:dyDescent="0.2">
      <c r="A108" s="93"/>
      <c r="B108" s="62"/>
      <c r="C108" s="95">
        <v>4</v>
      </c>
      <c r="D108" s="74" t="s">
        <v>236</v>
      </c>
      <c r="E108" s="25" t="s">
        <v>131</v>
      </c>
      <c r="F108" s="26"/>
      <c r="G108" s="27"/>
      <c r="H108" s="54"/>
      <c r="I108" s="14"/>
    </row>
    <row r="109" spans="1:9" ht="25.5" x14ac:dyDescent="0.2">
      <c r="A109" s="48" t="s">
        <v>133</v>
      </c>
      <c r="B109" s="49">
        <v>2.13</v>
      </c>
      <c r="C109" s="96" t="s">
        <v>235</v>
      </c>
      <c r="D109" s="58" t="s">
        <v>592</v>
      </c>
      <c r="E109" s="25" t="s">
        <v>53</v>
      </c>
      <c r="F109" s="26">
        <v>30</v>
      </c>
      <c r="G109" s="27">
        <v>48334</v>
      </c>
      <c r="H109" s="54">
        <v>1450020</v>
      </c>
      <c r="I109" s="14"/>
    </row>
    <row r="110" spans="1:9" ht="25.5" x14ac:dyDescent="0.2">
      <c r="A110" s="48" t="s">
        <v>133</v>
      </c>
      <c r="B110" s="61">
        <v>2.1</v>
      </c>
      <c r="C110" s="96" t="s">
        <v>233</v>
      </c>
      <c r="D110" s="58" t="s">
        <v>577</v>
      </c>
      <c r="E110" s="25" t="s">
        <v>53</v>
      </c>
      <c r="F110" s="26">
        <v>60</v>
      </c>
      <c r="G110" s="27">
        <v>70907</v>
      </c>
      <c r="H110" s="54">
        <v>4254420</v>
      </c>
      <c r="I110" s="14"/>
    </row>
    <row r="111" spans="1:9" ht="25.5" x14ac:dyDescent="0.2">
      <c r="A111" s="48" t="s">
        <v>133</v>
      </c>
      <c r="B111" s="62">
        <v>2.9</v>
      </c>
      <c r="C111" s="96" t="s">
        <v>229</v>
      </c>
      <c r="D111" s="58" t="s">
        <v>591</v>
      </c>
      <c r="E111" s="25" t="s">
        <v>53</v>
      </c>
      <c r="F111" s="26">
        <v>507</v>
      </c>
      <c r="G111" s="27">
        <v>23279</v>
      </c>
      <c r="H111" s="54">
        <v>11802453</v>
      </c>
      <c r="I111" s="14"/>
    </row>
    <row r="112" spans="1:9" ht="25.5" x14ac:dyDescent="0.2">
      <c r="A112" s="48" t="s">
        <v>616</v>
      </c>
      <c r="B112" s="62"/>
      <c r="C112" s="96" t="s">
        <v>225</v>
      </c>
      <c r="D112" s="58" t="s">
        <v>614</v>
      </c>
      <c r="E112" s="25" t="s">
        <v>40</v>
      </c>
      <c r="F112" s="26">
        <v>240</v>
      </c>
      <c r="G112" s="27">
        <v>1535188.02</v>
      </c>
      <c r="H112" s="54">
        <v>368445124.80000001</v>
      </c>
      <c r="I112" s="14"/>
    </row>
    <row r="113" spans="1:9" x14ac:dyDescent="0.2">
      <c r="A113" s="93"/>
      <c r="B113" s="62"/>
      <c r="C113" s="95" t="s">
        <v>233</v>
      </c>
      <c r="D113" s="74" t="s">
        <v>224</v>
      </c>
      <c r="E113" s="25" t="s">
        <v>131</v>
      </c>
      <c r="F113" s="26"/>
      <c r="G113" s="27"/>
      <c r="H113" s="54"/>
      <c r="I113" s="14"/>
    </row>
    <row r="114" spans="1:9" x14ac:dyDescent="0.2">
      <c r="A114" s="48" t="s">
        <v>133</v>
      </c>
      <c r="B114" s="49">
        <v>2.2000000000000002</v>
      </c>
      <c r="C114" s="96" t="s">
        <v>231</v>
      </c>
      <c r="D114" s="58" t="s">
        <v>222</v>
      </c>
      <c r="E114" s="25" t="s">
        <v>61</v>
      </c>
      <c r="F114" s="26">
        <v>1174</v>
      </c>
      <c r="G114" s="27">
        <v>30276</v>
      </c>
      <c r="H114" s="54">
        <v>35544024</v>
      </c>
      <c r="I114" s="14"/>
    </row>
    <row r="115" spans="1:9" x14ac:dyDescent="0.2">
      <c r="A115" s="93"/>
      <c r="B115" s="62"/>
      <c r="C115" s="95">
        <v>5</v>
      </c>
      <c r="D115" s="74" t="s">
        <v>221</v>
      </c>
      <c r="E115" s="25" t="s">
        <v>131</v>
      </c>
      <c r="F115" s="26"/>
      <c r="G115" s="27"/>
      <c r="H115" s="54"/>
      <c r="I115" s="14"/>
    </row>
    <row r="116" spans="1:9" x14ac:dyDescent="0.2">
      <c r="A116" s="48" t="s">
        <v>133</v>
      </c>
      <c r="B116" s="49">
        <v>16.2</v>
      </c>
      <c r="C116" s="96" t="s">
        <v>220</v>
      </c>
      <c r="D116" s="51" t="s">
        <v>219</v>
      </c>
      <c r="E116" s="25" t="s">
        <v>53</v>
      </c>
      <c r="F116" s="26">
        <v>224</v>
      </c>
      <c r="G116" s="27">
        <v>23110</v>
      </c>
      <c r="H116" s="54">
        <v>5176640</v>
      </c>
      <c r="I116" s="14"/>
    </row>
    <row r="117" spans="1:9" x14ac:dyDescent="0.2">
      <c r="A117" s="48" t="s">
        <v>128</v>
      </c>
      <c r="B117" s="49" t="s">
        <v>218</v>
      </c>
      <c r="C117" s="96" t="s">
        <v>217</v>
      </c>
      <c r="D117" s="58" t="s">
        <v>216</v>
      </c>
      <c r="E117" s="25" t="s">
        <v>53</v>
      </c>
      <c r="F117" s="26">
        <v>119</v>
      </c>
      <c r="G117" s="27">
        <v>66892</v>
      </c>
      <c r="H117" s="54">
        <v>7960148</v>
      </c>
      <c r="I117" s="14"/>
    </row>
    <row r="118" spans="1:9" x14ac:dyDescent="0.2">
      <c r="A118" s="48" t="s">
        <v>133</v>
      </c>
      <c r="B118" s="49">
        <v>320.10000000000002</v>
      </c>
      <c r="C118" s="96" t="s">
        <v>215</v>
      </c>
      <c r="D118" s="58" t="s">
        <v>87</v>
      </c>
      <c r="E118" s="25" t="s">
        <v>53</v>
      </c>
      <c r="F118" s="26">
        <v>104</v>
      </c>
      <c r="G118" s="27">
        <v>163006</v>
      </c>
      <c r="H118" s="54">
        <v>16952624</v>
      </c>
      <c r="I118" s="14"/>
    </row>
    <row r="119" spans="1:9" x14ac:dyDescent="0.2">
      <c r="A119" s="48" t="s">
        <v>133</v>
      </c>
      <c r="B119" s="49">
        <v>330.1</v>
      </c>
      <c r="C119" s="96" t="s">
        <v>214</v>
      </c>
      <c r="D119" s="58" t="s">
        <v>213</v>
      </c>
      <c r="E119" s="25" t="s">
        <v>53</v>
      </c>
      <c r="F119" s="26">
        <v>60</v>
      </c>
      <c r="G119" s="27">
        <v>177526</v>
      </c>
      <c r="H119" s="54">
        <v>10651560</v>
      </c>
      <c r="I119" s="14"/>
    </row>
    <row r="120" spans="1:9" x14ac:dyDescent="0.2">
      <c r="A120" s="48" t="s">
        <v>128</v>
      </c>
      <c r="B120" s="49" t="s">
        <v>212</v>
      </c>
      <c r="C120" s="96" t="s">
        <v>211</v>
      </c>
      <c r="D120" s="58" t="s">
        <v>210</v>
      </c>
      <c r="E120" s="25" t="s">
        <v>53</v>
      </c>
      <c r="F120" s="26">
        <v>75</v>
      </c>
      <c r="G120" s="27">
        <v>106628</v>
      </c>
      <c r="H120" s="54">
        <v>7997100</v>
      </c>
      <c r="I120" s="14"/>
    </row>
    <row r="121" spans="1:9" x14ac:dyDescent="0.2">
      <c r="A121" s="93"/>
      <c r="B121" s="62"/>
      <c r="C121" s="95">
        <v>6</v>
      </c>
      <c r="D121" s="74" t="s">
        <v>209</v>
      </c>
      <c r="E121" s="25" t="s">
        <v>131</v>
      </c>
      <c r="F121" s="26"/>
      <c r="G121" s="27"/>
      <c r="H121" s="54"/>
      <c r="I121" s="14"/>
    </row>
    <row r="122" spans="1:9" ht="25.5" x14ac:dyDescent="0.2">
      <c r="A122" s="48" t="s">
        <v>133</v>
      </c>
      <c r="B122" s="49">
        <v>1.6</v>
      </c>
      <c r="C122" s="96" t="s">
        <v>208</v>
      </c>
      <c r="D122" s="58" t="s">
        <v>66</v>
      </c>
      <c r="E122" s="25" t="s">
        <v>207</v>
      </c>
      <c r="F122" s="26">
        <v>9590</v>
      </c>
      <c r="G122" s="27">
        <v>1444</v>
      </c>
      <c r="H122" s="54">
        <v>13847960</v>
      </c>
      <c r="I122" s="14"/>
    </row>
    <row r="123" spans="1:9" x14ac:dyDescent="0.2">
      <c r="A123" s="93"/>
      <c r="B123" s="62"/>
      <c r="C123" s="95">
        <v>7</v>
      </c>
      <c r="D123" s="74" t="s">
        <v>628</v>
      </c>
      <c r="E123" s="25"/>
      <c r="F123" s="26"/>
      <c r="G123" s="27"/>
      <c r="H123" s="54"/>
      <c r="I123" s="14"/>
    </row>
    <row r="124" spans="1:9" x14ac:dyDescent="0.2">
      <c r="A124" s="93" t="s">
        <v>128</v>
      </c>
      <c r="B124" s="62" t="s">
        <v>612</v>
      </c>
      <c r="C124" s="96" t="s">
        <v>168</v>
      </c>
      <c r="D124" s="58" t="s">
        <v>611</v>
      </c>
      <c r="E124" s="25" t="s">
        <v>40</v>
      </c>
      <c r="F124" s="26">
        <v>734</v>
      </c>
      <c r="G124" s="27">
        <v>15370</v>
      </c>
      <c r="H124" s="54">
        <v>11281580</v>
      </c>
      <c r="I124" s="14"/>
    </row>
    <row r="125" spans="1:9" ht="25.5" x14ac:dyDescent="0.2">
      <c r="A125" s="93" t="s">
        <v>128</v>
      </c>
      <c r="B125" s="62" t="s">
        <v>609</v>
      </c>
      <c r="C125" s="96" t="s">
        <v>166</v>
      </c>
      <c r="D125" s="58" t="s">
        <v>608</v>
      </c>
      <c r="E125" s="25" t="s">
        <v>71</v>
      </c>
      <c r="F125" s="26">
        <v>9</v>
      </c>
      <c r="G125" s="27">
        <v>40805</v>
      </c>
      <c r="H125" s="54">
        <v>367245</v>
      </c>
      <c r="I125" s="14"/>
    </row>
    <row r="126" spans="1:9" ht="38.25" x14ac:dyDescent="0.2">
      <c r="A126" s="93" t="s">
        <v>598</v>
      </c>
      <c r="B126" s="62"/>
      <c r="C126" s="96" t="s">
        <v>157</v>
      </c>
      <c r="D126" s="58" t="s">
        <v>607</v>
      </c>
      <c r="E126" s="25" t="s">
        <v>71</v>
      </c>
      <c r="F126" s="26">
        <v>9</v>
      </c>
      <c r="G126" s="27">
        <v>418540</v>
      </c>
      <c r="H126" s="54">
        <v>3766860</v>
      </c>
      <c r="I126" s="14"/>
    </row>
    <row r="127" spans="1:9" ht="25.5" x14ac:dyDescent="0.2">
      <c r="A127" s="48" t="s">
        <v>128</v>
      </c>
      <c r="B127" s="49" t="s">
        <v>197</v>
      </c>
      <c r="C127" s="96" t="s">
        <v>299</v>
      </c>
      <c r="D127" s="58" t="s">
        <v>198</v>
      </c>
      <c r="E127" s="25" t="s">
        <v>71</v>
      </c>
      <c r="F127" s="26">
        <v>2</v>
      </c>
      <c r="G127" s="27">
        <v>24764952</v>
      </c>
      <c r="H127" s="54">
        <v>49529904</v>
      </c>
      <c r="I127" s="14"/>
    </row>
    <row r="128" spans="1:9" ht="25.5" x14ac:dyDescent="0.2">
      <c r="A128" s="48" t="s">
        <v>128</v>
      </c>
      <c r="B128" s="49" t="s">
        <v>197</v>
      </c>
      <c r="C128" s="96" t="s">
        <v>289</v>
      </c>
      <c r="D128" s="58" t="s">
        <v>196</v>
      </c>
      <c r="E128" s="25" t="s">
        <v>71</v>
      </c>
      <c r="F128" s="26">
        <v>1</v>
      </c>
      <c r="G128" s="27">
        <v>36802697</v>
      </c>
      <c r="H128" s="54">
        <v>36802697</v>
      </c>
      <c r="I128" s="14"/>
    </row>
    <row r="129" spans="1:9" x14ac:dyDescent="0.2">
      <c r="A129" s="93"/>
      <c r="B129" s="62"/>
      <c r="C129" s="95" t="s">
        <v>648</v>
      </c>
      <c r="D129" s="74" t="s">
        <v>647</v>
      </c>
      <c r="E129" s="25"/>
      <c r="F129" s="26"/>
      <c r="G129" s="27"/>
      <c r="H129" s="54"/>
      <c r="I129" s="14"/>
    </row>
    <row r="130" spans="1:9" x14ac:dyDescent="0.2">
      <c r="A130" s="48" t="s">
        <v>128</v>
      </c>
      <c r="B130" s="49" t="s">
        <v>190</v>
      </c>
      <c r="C130" s="96" t="s">
        <v>646</v>
      </c>
      <c r="D130" s="58" t="s">
        <v>189</v>
      </c>
      <c r="E130" s="25" t="s">
        <v>71</v>
      </c>
      <c r="F130" s="26">
        <v>2</v>
      </c>
      <c r="G130" s="60">
        <v>1437118</v>
      </c>
      <c r="H130" s="54">
        <v>2874236</v>
      </c>
      <c r="I130" s="14"/>
    </row>
    <row r="131" spans="1:9" ht="25.5" x14ac:dyDescent="0.2">
      <c r="A131" s="48" t="s">
        <v>128</v>
      </c>
      <c r="B131" s="49" t="s">
        <v>188</v>
      </c>
      <c r="C131" s="96" t="s">
        <v>645</v>
      </c>
      <c r="D131" s="58" t="s">
        <v>187</v>
      </c>
      <c r="E131" s="25" t="s">
        <v>71</v>
      </c>
      <c r="F131" s="26">
        <v>1</v>
      </c>
      <c r="G131" s="60">
        <v>1437118</v>
      </c>
      <c r="H131" s="54">
        <v>1437118</v>
      </c>
      <c r="I131" s="14"/>
    </row>
    <row r="132" spans="1:9" ht="25.5" x14ac:dyDescent="0.2">
      <c r="A132" s="48" t="s">
        <v>128</v>
      </c>
      <c r="B132" s="49" t="s">
        <v>186</v>
      </c>
      <c r="C132" s="96" t="s">
        <v>644</v>
      </c>
      <c r="D132" s="58" t="s">
        <v>185</v>
      </c>
      <c r="E132" s="25" t="s">
        <v>71</v>
      </c>
      <c r="F132" s="26">
        <v>2</v>
      </c>
      <c r="G132" s="27">
        <v>3372484</v>
      </c>
      <c r="H132" s="54">
        <v>6744968</v>
      </c>
      <c r="I132" s="14"/>
    </row>
    <row r="133" spans="1:9" x14ac:dyDescent="0.2">
      <c r="A133" s="48" t="s">
        <v>128</v>
      </c>
      <c r="B133" s="49" t="s">
        <v>184</v>
      </c>
      <c r="C133" s="96" t="s">
        <v>643</v>
      </c>
      <c r="D133" s="58" t="s">
        <v>183</v>
      </c>
      <c r="E133" s="25" t="s">
        <v>71</v>
      </c>
      <c r="F133" s="26">
        <v>1</v>
      </c>
      <c r="G133" s="27">
        <v>5847643</v>
      </c>
      <c r="H133" s="54">
        <v>5847643</v>
      </c>
      <c r="I133" s="14"/>
    </row>
    <row r="134" spans="1:9" ht="25.5" x14ac:dyDescent="0.2">
      <c r="A134" s="48" t="s">
        <v>128</v>
      </c>
      <c r="B134" s="49" t="s">
        <v>182</v>
      </c>
      <c r="C134" s="96" t="s">
        <v>642</v>
      </c>
      <c r="D134" s="51" t="s">
        <v>181</v>
      </c>
      <c r="E134" s="25" t="s">
        <v>71</v>
      </c>
      <c r="F134" s="26">
        <v>1</v>
      </c>
      <c r="G134" s="60">
        <v>4577471</v>
      </c>
      <c r="H134" s="54">
        <v>4577471</v>
      </c>
      <c r="I134" s="14"/>
    </row>
    <row r="135" spans="1:9" ht="25.5" x14ac:dyDescent="0.2">
      <c r="A135" s="48" t="s">
        <v>128</v>
      </c>
      <c r="B135" s="49" t="s">
        <v>180</v>
      </c>
      <c r="C135" s="96" t="s">
        <v>641</v>
      </c>
      <c r="D135" s="51" t="s">
        <v>179</v>
      </c>
      <c r="E135" s="25" t="s">
        <v>71</v>
      </c>
      <c r="F135" s="26">
        <v>2</v>
      </c>
      <c r="G135" s="60">
        <v>3581179</v>
      </c>
      <c r="H135" s="54">
        <v>7162358</v>
      </c>
      <c r="I135" s="14"/>
    </row>
    <row r="136" spans="1:9" ht="38.25" x14ac:dyDescent="0.2">
      <c r="A136" s="48" t="s">
        <v>177</v>
      </c>
      <c r="B136" s="62"/>
      <c r="C136" s="96" t="s">
        <v>609</v>
      </c>
      <c r="D136" s="58" t="s">
        <v>178</v>
      </c>
      <c r="E136" s="25" t="s">
        <v>71</v>
      </c>
      <c r="F136" s="26">
        <v>8</v>
      </c>
      <c r="G136" s="27">
        <v>434350</v>
      </c>
      <c r="H136" s="54">
        <v>3474800</v>
      </c>
      <c r="I136" s="14"/>
    </row>
    <row r="137" spans="1:9" ht="38.25" x14ac:dyDescent="0.2">
      <c r="A137" s="48" t="s">
        <v>177</v>
      </c>
      <c r="B137" s="62"/>
      <c r="C137" s="96" t="s">
        <v>625</v>
      </c>
      <c r="D137" s="58" t="s">
        <v>176</v>
      </c>
      <c r="E137" s="25" t="s">
        <v>71</v>
      </c>
      <c r="F137" s="26">
        <v>4</v>
      </c>
      <c r="G137" s="27">
        <v>295000</v>
      </c>
      <c r="H137" s="54">
        <v>1180000</v>
      </c>
      <c r="I137" s="14"/>
    </row>
    <row r="138" spans="1:9" ht="25.5" x14ac:dyDescent="0.2">
      <c r="A138" s="93"/>
      <c r="B138" s="62"/>
      <c r="C138" s="95" t="s">
        <v>640</v>
      </c>
      <c r="D138" s="74" t="s">
        <v>175</v>
      </c>
      <c r="E138" s="25"/>
      <c r="F138" s="26"/>
      <c r="G138" s="27"/>
      <c r="H138" s="54"/>
      <c r="I138" s="14"/>
    </row>
    <row r="139" spans="1:9" ht="38.25" x14ac:dyDescent="0.2">
      <c r="A139" s="48" t="s">
        <v>128</v>
      </c>
      <c r="B139" s="49" t="s">
        <v>174</v>
      </c>
      <c r="C139" s="96" t="s">
        <v>639</v>
      </c>
      <c r="D139" s="58" t="s">
        <v>173</v>
      </c>
      <c r="E139" s="25" t="s">
        <v>71</v>
      </c>
      <c r="F139" s="26">
        <v>2</v>
      </c>
      <c r="G139" s="27">
        <v>425737</v>
      </c>
      <c r="H139" s="54">
        <v>851474</v>
      </c>
      <c r="I139" s="14"/>
    </row>
    <row r="140" spans="1:9" ht="25.5" x14ac:dyDescent="0.2">
      <c r="A140" s="48" t="s">
        <v>128</v>
      </c>
      <c r="B140" s="49" t="s">
        <v>172</v>
      </c>
      <c r="C140" s="96" t="s">
        <v>638</v>
      </c>
      <c r="D140" s="58" t="s">
        <v>171</v>
      </c>
      <c r="E140" s="25" t="s">
        <v>71</v>
      </c>
      <c r="F140" s="26">
        <v>1</v>
      </c>
      <c r="G140" s="27">
        <v>720743</v>
      </c>
      <c r="H140" s="54">
        <v>720743</v>
      </c>
      <c r="I140" s="14"/>
    </row>
    <row r="141" spans="1:9" x14ac:dyDescent="0.2">
      <c r="A141" s="93"/>
      <c r="B141" s="62"/>
      <c r="C141" s="95">
        <v>8</v>
      </c>
      <c r="D141" s="74" t="s">
        <v>170</v>
      </c>
      <c r="E141" s="25" t="s">
        <v>131</v>
      </c>
      <c r="F141" s="26"/>
      <c r="G141" s="27"/>
      <c r="H141" s="54"/>
      <c r="I141" s="14"/>
    </row>
    <row r="142" spans="1:9" ht="25.5" x14ac:dyDescent="0.2">
      <c r="A142" s="48" t="s">
        <v>128</v>
      </c>
      <c r="B142" s="49" t="s">
        <v>169</v>
      </c>
      <c r="C142" s="96" t="s">
        <v>151</v>
      </c>
      <c r="D142" s="1" t="s">
        <v>167</v>
      </c>
      <c r="E142" s="25" t="s">
        <v>53</v>
      </c>
      <c r="F142" s="26">
        <v>0.5</v>
      </c>
      <c r="G142" s="54">
        <v>511144</v>
      </c>
      <c r="H142" s="54">
        <v>255572</v>
      </c>
      <c r="I142" s="14"/>
    </row>
    <row r="143" spans="1:9" ht="25.5" x14ac:dyDescent="0.2">
      <c r="A143" s="93"/>
      <c r="B143" s="62"/>
      <c r="C143" s="95" t="s">
        <v>149</v>
      </c>
      <c r="D143" s="74" t="s">
        <v>165</v>
      </c>
      <c r="E143" s="25" t="s">
        <v>131</v>
      </c>
      <c r="F143" s="26"/>
      <c r="G143" s="27"/>
      <c r="H143" s="54"/>
      <c r="I143" s="14"/>
    </row>
    <row r="144" spans="1:9" ht="25.5" x14ac:dyDescent="0.2">
      <c r="A144" s="48" t="s">
        <v>128</v>
      </c>
      <c r="B144" s="49" t="s">
        <v>164</v>
      </c>
      <c r="C144" s="96" t="s">
        <v>286</v>
      </c>
      <c r="D144" s="58" t="s">
        <v>162</v>
      </c>
      <c r="E144" s="25" t="s">
        <v>53</v>
      </c>
      <c r="F144" s="26">
        <v>1</v>
      </c>
      <c r="G144" s="27">
        <v>570023</v>
      </c>
      <c r="H144" s="54">
        <v>570023</v>
      </c>
      <c r="I144" s="14"/>
    </row>
    <row r="145" spans="1:9" ht="25.5" x14ac:dyDescent="0.2">
      <c r="A145" s="48" t="s">
        <v>128</v>
      </c>
      <c r="B145" s="49" t="s">
        <v>155</v>
      </c>
      <c r="C145" s="96" t="s">
        <v>285</v>
      </c>
      <c r="D145" s="58" t="s">
        <v>153</v>
      </c>
      <c r="E145" s="25" t="s">
        <v>53</v>
      </c>
      <c r="F145" s="26">
        <v>1.8</v>
      </c>
      <c r="G145" s="27">
        <v>674102</v>
      </c>
      <c r="H145" s="54">
        <v>1213383.6000000001</v>
      </c>
      <c r="I145" s="14"/>
    </row>
    <row r="146" spans="1:9" ht="25.5" x14ac:dyDescent="0.2">
      <c r="A146" s="48" t="s">
        <v>128</v>
      </c>
      <c r="B146" s="49" t="s">
        <v>160</v>
      </c>
      <c r="C146" s="96" t="s">
        <v>284</v>
      </c>
      <c r="D146" s="58" t="s">
        <v>158</v>
      </c>
      <c r="E146" s="25" t="s">
        <v>53</v>
      </c>
      <c r="F146" s="26">
        <v>1</v>
      </c>
      <c r="G146" s="27">
        <v>692728</v>
      </c>
      <c r="H146" s="54">
        <v>692728</v>
      </c>
      <c r="I146" s="14"/>
    </row>
    <row r="147" spans="1:9" ht="25.5" x14ac:dyDescent="0.2">
      <c r="A147" s="93"/>
      <c r="B147" s="62"/>
      <c r="C147" s="95" t="s">
        <v>283</v>
      </c>
      <c r="D147" s="74" t="s">
        <v>156</v>
      </c>
      <c r="E147" s="25" t="s">
        <v>131</v>
      </c>
      <c r="F147" s="26"/>
      <c r="G147" s="27"/>
      <c r="H147" s="54"/>
      <c r="I147" s="14"/>
    </row>
    <row r="148" spans="1:9" ht="25.5" x14ac:dyDescent="0.2">
      <c r="A148" s="48" t="s">
        <v>128</v>
      </c>
      <c r="B148" s="49" t="s">
        <v>155</v>
      </c>
      <c r="C148" s="96" t="s">
        <v>282</v>
      </c>
      <c r="D148" s="58" t="s">
        <v>153</v>
      </c>
      <c r="E148" s="25" t="s">
        <v>53</v>
      </c>
      <c r="F148" s="26">
        <v>0.5</v>
      </c>
      <c r="G148" s="27">
        <v>674102</v>
      </c>
      <c r="H148" s="54">
        <v>337051</v>
      </c>
      <c r="I148" s="14"/>
    </row>
    <row r="149" spans="1:9" x14ac:dyDescent="0.2">
      <c r="A149" s="93"/>
      <c r="B149" s="62"/>
      <c r="C149" s="95">
        <v>9</v>
      </c>
      <c r="D149" s="74" t="s">
        <v>152</v>
      </c>
      <c r="E149" s="25" t="s">
        <v>131</v>
      </c>
      <c r="F149" s="26"/>
      <c r="G149" s="27"/>
      <c r="H149" s="54"/>
      <c r="I149" s="14"/>
    </row>
    <row r="150" spans="1:9" x14ac:dyDescent="0.2">
      <c r="A150" s="48" t="s">
        <v>133</v>
      </c>
      <c r="B150" s="49">
        <v>4.22</v>
      </c>
      <c r="C150" s="96" t="s">
        <v>146</v>
      </c>
      <c r="D150" s="58" t="s">
        <v>150</v>
      </c>
      <c r="E150" s="25" t="s">
        <v>58</v>
      </c>
      <c r="F150" s="26">
        <v>648</v>
      </c>
      <c r="G150" s="27">
        <v>8262</v>
      </c>
      <c r="H150" s="54">
        <v>5353776</v>
      </c>
      <c r="I150" s="14"/>
    </row>
    <row r="151" spans="1:9" x14ac:dyDescent="0.2">
      <c r="A151" s="48" t="s">
        <v>133</v>
      </c>
      <c r="B151" s="49">
        <v>4.21</v>
      </c>
      <c r="C151" s="96" t="s">
        <v>145</v>
      </c>
      <c r="D151" s="68" t="s">
        <v>148</v>
      </c>
      <c r="E151" s="25" t="s">
        <v>58</v>
      </c>
      <c r="F151" s="26">
        <v>408</v>
      </c>
      <c r="G151" s="27">
        <v>7799</v>
      </c>
      <c r="H151" s="54">
        <v>3181992</v>
      </c>
      <c r="I151" s="14"/>
    </row>
    <row r="152" spans="1:9" x14ac:dyDescent="0.2">
      <c r="A152" s="93"/>
      <c r="B152" s="62"/>
      <c r="C152" s="95">
        <v>10</v>
      </c>
      <c r="D152" s="74" t="s">
        <v>147</v>
      </c>
      <c r="E152" s="25" t="s">
        <v>131</v>
      </c>
      <c r="F152" s="26"/>
      <c r="G152" s="27"/>
      <c r="H152" s="54"/>
      <c r="I152" s="14"/>
    </row>
    <row r="153" spans="1:9" x14ac:dyDescent="0.2">
      <c r="A153" s="93"/>
      <c r="B153" s="62"/>
      <c r="C153" s="96" t="s">
        <v>122</v>
      </c>
      <c r="D153" s="58" t="s">
        <v>637</v>
      </c>
      <c r="E153" s="25" t="s">
        <v>131</v>
      </c>
      <c r="F153" s="26"/>
      <c r="G153" s="27"/>
      <c r="H153" s="54"/>
      <c r="I153" s="14"/>
    </row>
    <row r="154" spans="1:9" ht="25.5" x14ac:dyDescent="0.2">
      <c r="A154" s="48" t="s">
        <v>128</v>
      </c>
      <c r="B154" s="49">
        <v>3.1</v>
      </c>
      <c r="C154" s="96" t="s">
        <v>636</v>
      </c>
      <c r="D154" s="58" t="s">
        <v>105</v>
      </c>
      <c r="E154" s="25" t="s">
        <v>53</v>
      </c>
      <c r="F154" s="26">
        <v>5</v>
      </c>
      <c r="G154" s="27">
        <v>821040</v>
      </c>
      <c r="H154" s="54">
        <v>4105200</v>
      </c>
      <c r="I154" s="14"/>
    </row>
    <row r="155" spans="1:9" ht="25.5" x14ac:dyDescent="0.2">
      <c r="A155" s="48" t="s">
        <v>133</v>
      </c>
      <c r="B155" s="49">
        <v>3.19</v>
      </c>
      <c r="C155" s="96" t="s">
        <v>635</v>
      </c>
      <c r="D155" s="58" t="s">
        <v>144</v>
      </c>
      <c r="E155" s="25" t="s">
        <v>53</v>
      </c>
      <c r="F155" s="26">
        <v>5</v>
      </c>
      <c r="G155" s="27">
        <v>829122</v>
      </c>
      <c r="H155" s="54">
        <v>4145610</v>
      </c>
      <c r="I155" s="14"/>
    </row>
    <row r="156" spans="1:9" ht="38.25" x14ac:dyDescent="0.2">
      <c r="A156" s="48" t="s">
        <v>128</v>
      </c>
      <c r="B156" s="49" t="s">
        <v>143</v>
      </c>
      <c r="C156" s="96" t="s">
        <v>634</v>
      </c>
      <c r="D156" s="58" t="s">
        <v>141</v>
      </c>
      <c r="E156" s="25" t="s">
        <v>61</v>
      </c>
      <c r="F156" s="26">
        <v>89</v>
      </c>
      <c r="G156" s="27">
        <v>70194</v>
      </c>
      <c r="H156" s="54">
        <v>6247266</v>
      </c>
      <c r="I156" s="14"/>
    </row>
    <row r="157" spans="1:9" ht="38.25" x14ac:dyDescent="0.2">
      <c r="A157" s="48" t="s">
        <v>128</v>
      </c>
      <c r="B157" s="49" t="s">
        <v>139</v>
      </c>
      <c r="C157" s="96" t="s">
        <v>633</v>
      </c>
      <c r="D157" s="58" t="s">
        <v>137</v>
      </c>
      <c r="E157" s="25" t="s">
        <v>61</v>
      </c>
      <c r="F157" s="26">
        <v>45</v>
      </c>
      <c r="G157" s="27">
        <v>82956</v>
      </c>
      <c r="H157" s="54">
        <v>3733020</v>
      </c>
      <c r="I157" s="14"/>
    </row>
    <row r="158" spans="1:9" ht="38.25" x14ac:dyDescent="0.2">
      <c r="A158" s="48" t="s">
        <v>128</v>
      </c>
      <c r="B158" s="49" t="s">
        <v>139</v>
      </c>
      <c r="C158" s="96" t="s">
        <v>632</v>
      </c>
      <c r="D158" s="58" t="s">
        <v>137</v>
      </c>
      <c r="E158" s="25" t="s">
        <v>61</v>
      </c>
      <c r="F158" s="26">
        <v>30</v>
      </c>
      <c r="G158" s="27">
        <v>82956</v>
      </c>
      <c r="H158" s="54">
        <v>2488680</v>
      </c>
      <c r="I158" s="14"/>
    </row>
    <row r="159" spans="1:9" x14ac:dyDescent="0.2">
      <c r="A159" s="48" t="s">
        <v>128</v>
      </c>
      <c r="B159" s="49">
        <v>3.8</v>
      </c>
      <c r="C159" s="96" t="s">
        <v>631</v>
      </c>
      <c r="D159" s="58" t="s">
        <v>135</v>
      </c>
      <c r="E159" s="25" t="s">
        <v>61</v>
      </c>
      <c r="F159" s="26">
        <v>75</v>
      </c>
      <c r="G159" s="27">
        <v>77642</v>
      </c>
      <c r="H159" s="54">
        <v>5823150</v>
      </c>
      <c r="I159" s="14"/>
    </row>
    <row r="160" spans="1:9" x14ac:dyDescent="0.2">
      <c r="A160" s="93"/>
      <c r="B160" s="62"/>
      <c r="C160" s="95">
        <v>11</v>
      </c>
      <c r="D160" s="74" t="s">
        <v>134</v>
      </c>
      <c r="E160" s="25" t="s">
        <v>131</v>
      </c>
      <c r="F160" s="26" t="s">
        <v>10</v>
      </c>
      <c r="G160" s="27"/>
      <c r="H160" s="54"/>
      <c r="I160" s="14"/>
    </row>
    <row r="161" spans="1:9" x14ac:dyDescent="0.2">
      <c r="A161" s="48" t="s">
        <v>133</v>
      </c>
      <c r="B161" s="49">
        <v>5.4</v>
      </c>
      <c r="C161" s="96" t="s">
        <v>270</v>
      </c>
      <c r="D161" s="58" t="s">
        <v>100</v>
      </c>
      <c r="E161" s="25" t="s">
        <v>61</v>
      </c>
      <c r="F161" s="26">
        <v>81</v>
      </c>
      <c r="G161" s="27">
        <v>74589</v>
      </c>
      <c r="H161" s="54">
        <v>6041709</v>
      </c>
      <c r="I161" s="14"/>
    </row>
    <row r="162" spans="1:9" ht="25.5" x14ac:dyDescent="0.2">
      <c r="A162" s="48" t="s">
        <v>128</v>
      </c>
      <c r="B162" s="49" t="s">
        <v>130</v>
      </c>
      <c r="C162" s="96" t="s">
        <v>601</v>
      </c>
      <c r="D162" s="58" t="s">
        <v>129</v>
      </c>
      <c r="E162" s="25" t="s">
        <v>40</v>
      </c>
      <c r="F162" s="26">
        <v>257</v>
      </c>
      <c r="G162" s="27">
        <v>39883</v>
      </c>
      <c r="H162" s="54">
        <v>10249931</v>
      </c>
      <c r="I162" s="14"/>
    </row>
    <row r="163" spans="1:9" ht="25.5" x14ac:dyDescent="0.2">
      <c r="A163" s="48" t="s">
        <v>128</v>
      </c>
      <c r="B163" s="49" t="s">
        <v>127</v>
      </c>
      <c r="C163" s="96" t="s">
        <v>600</v>
      </c>
      <c r="D163" s="58" t="s">
        <v>126</v>
      </c>
      <c r="E163" s="25" t="s">
        <v>40</v>
      </c>
      <c r="F163" s="26">
        <v>110</v>
      </c>
      <c r="G163" s="27">
        <v>62474</v>
      </c>
      <c r="H163" s="54">
        <v>6872140</v>
      </c>
      <c r="I163" s="14"/>
    </row>
    <row r="164" spans="1:9" ht="27.95" customHeight="1" x14ac:dyDescent="0.2">
      <c r="A164" s="70"/>
      <c r="B164" s="71"/>
      <c r="C164" s="72"/>
      <c r="D164" s="181" t="s">
        <v>689</v>
      </c>
      <c r="E164" s="182"/>
      <c r="F164" s="182"/>
      <c r="G164" s="182"/>
      <c r="H164" s="183"/>
      <c r="I164" s="73">
        <f>SUBTOTAL(9,H95:H163)</f>
        <v>723945184.39999998</v>
      </c>
    </row>
    <row r="165" spans="1:9" x14ac:dyDescent="0.2">
      <c r="A165" s="93"/>
      <c r="B165" s="62"/>
      <c r="C165" s="95">
        <v>12</v>
      </c>
      <c r="D165" s="74" t="s">
        <v>124</v>
      </c>
      <c r="E165" s="25"/>
      <c r="F165" s="26"/>
      <c r="G165" s="27"/>
      <c r="H165" s="54"/>
      <c r="I165" s="14"/>
    </row>
    <row r="166" spans="1:9" ht="38.25" x14ac:dyDescent="0.2">
      <c r="A166" s="48" t="s">
        <v>598</v>
      </c>
      <c r="B166" s="49"/>
      <c r="C166" s="96" t="s">
        <v>597</v>
      </c>
      <c r="D166" s="58" t="s">
        <v>596</v>
      </c>
      <c r="E166" s="94" t="s">
        <v>40</v>
      </c>
      <c r="F166" s="57">
        <v>734</v>
      </c>
      <c r="G166" s="77">
        <v>239805</v>
      </c>
      <c r="H166" s="54">
        <v>176016870</v>
      </c>
      <c r="I166" s="14"/>
    </row>
    <row r="167" spans="1:9" ht="27.95" customHeight="1" thickBot="1" x14ac:dyDescent="0.25">
      <c r="A167" s="78"/>
      <c r="B167" s="79"/>
      <c r="C167" s="97"/>
      <c r="D167" s="196" t="s">
        <v>690</v>
      </c>
      <c r="E167" s="197"/>
      <c r="F167" s="197"/>
      <c r="G167" s="197"/>
      <c r="H167" s="198"/>
      <c r="I167" s="73">
        <f>H166</f>
        <v>176016870</v>
      </c>
    </row>
    <row r="168" spans="1:9" ht="41.1" customHeight="1" thickBot="1" x14ac:dyDescent="0.25">
      <c r="A168" s="206" t="s">
        <v>630</v>
      </c>
      <c r="B168" s="207"/>
      <c r="C168" s="207"/>
      <c r="D168" s="208"/>
      <c r="E168" s="98"/>
      <c r="F168" s="99"/>
      <c r="G168" s="100"/>
      <c r="H168" s="84"/>
      <c r="I168" s="14"/>
    </row>
    <row r="169" spans="1:9" x14ac:dyDescent="0.2">
      <c r="A169" s="41"/>
      <c r="B169" s="42"/>
      <c r="C169" s="87">
        <v>1</v>
      </c>
      <c r="D169" s="88" t="s">
        <v>266</v>
      </c>
      <c r="E169" s="101" t="s">
        <v>131</v>
      </c>
      <c r="F169" s="102"/>
      <c r="G169" s="103"/>
      <c r="H169" s="103"/>
      <c r="I169" s="14"/>
    </row>
    <row r="170" spans="1:9" x14ac:dyDescent="0.2">
      <c r="A170" s="48"/>
      <c r="B170" s="49"/>
      <c r="C170" s="96" t="s">
        <v>52</v>
      </c>
      <c r="D170" s="58" t="s">
        <v>593</v>
      </c>
      <c r="E170" s="25"/>
      <c r="F170" s="26"/>
      <c r="G170" s="27"/>
      <c r="H170" s="27"/>
      <c r="I170" s="14"/>
    </row>
    <row r="171" spans="1:9" x14ac:dyDescent="0.2">
      <c r="A171" s="21" t="s">
        <v>128</v>
      </c>
      <c r="B171" s="22" t="s">
        <v>265</v>
      </c>
      <c r="C171" s="96" t="s">
        <v>265</v>
      </c>
      <c r="D171" s="58" t="s">
        <v>264</v>
      </c>
      <c r="E171" s="25" t="s">
        <v>40</v>
      </c>
      <c r="F171" s="26">
        <v>1818</v>
      </c>
      <c r="G171" s="27">
        <v>12340</v>
      </c>
      <c r="H171" s="27">
        <v>22434120</v>
      </c>
      <c r="I171" s="14"/>
    </row>
    <row r="172" spans="1:9" x14ac:dyDescent="0.2">
      <c r="A172" s="48"/>
      <c r="B172" s="49"/>
      <c r="C172" s="95">
        <v>2</v>
      </c>
      <c r="D172" s="74" t="s">
        <v>263</v>
      </c>
      <c r="E172" s="25" t="s">
        <v>131</v>
      </c>
      <c r="F172" s="26"/>
      <c r="G172" s="27"/>
      <c r="H172" s="27"/>
      <c r="I172" s="14"/>
    </row>
    <row r="173" spans="1:9" ht="25.5" x14ac:dyDescent="0.2">
      <c r="A173" s="48" t="s">
        <v>133</v>
      </c>
      <c r="B173" s="49" t="s">
        <v>262</v>
      </c>
      <c r="C173" s="96" t="s">
        <v>261</v>
      </c>
      <c r="D173" s="56" t="s">
        <v>260</v>
      </c>
      <c r="E173" s="25" t="s">
        <v>53</v>
      </c>
      <c r="F173" s="26">
        <v>92</v>
      </c>
      <c r="G173" s="27">
        <v>173358</v>
      </c>
      <c r="H173" s="27">
        <v>15948936</v>
      </c>
      <c r="I173" s="14"/>
    </row>
    <row r="174" spans="1:9" ht="25.5" x14ac:dyDescent="0.2">
      <c r="A174" s="48" t="s">
        <v>128</v>
      </c>
      <c r="B174" s="49" t="s">
        <v>259</v>
      </c>
      <c r="C174" s="96" t="s">
        <v>258</v>
      </c>
      <c r="D174" s="58" t="s">
        <v>257</v>
      </c>
      <c r="E174" s="25" t="s">
        <v>53</v>
      </c>
      <c r="F174" s="26">
        <v>139</v>
      </c>
      <c r="G174" s="27">
        <v>84938</v>
      </c>
      <c r="H174" s="27">
        <v>11806382</v>
      </c>
      <c r="I174" s="14"/>
    </row>
    <row r="175" spans="1:9" x14ac:dyDescent="0.2">
      <c r="A175" s="48" t="s">
        <v>128</v>
      </c>
      <c r="B175" s="49" t="s">
        <v>256</v>
      </c>
      <c r="C175" s="96" t="s">
        <v>255</v>
      </c>
      <c r="D175" s="58" t="s">
        <v>254</v>
      </c>
      <c r="E175" s="25" t="s">
        <v>71</v>
      </c>
      <c r="F175" s="26">
        <v>45</v>
      </c>
      <c r="G175" s="27">
        <v>56603</v>
      </c>
      <c r="H175" s="27">
        <v>2547135</v>
      </c>
      <c r="I175" s="14"/>
    </row>
    <row r="176" spans="1:9" ht="25.5" x14ac:dyDescent="0.2">
      <c r="A176" s="48" t="s">
        <v>128</v>
      </c>
      <c r="B176" s="49" t="s">
        <v>253</v>
      </c>
      <c r="C176" s="96" t="s">
        <v>252</v>
      </c>
      <c r="D176" s="58" t="s">
        <v>251</v>
      </c>
      <c r="E176" s="25" t="s">
        <v>53</v>
      </c>
      <c r="F176" s="26">
        <v>139</v>
      </c>
      <c r="G176" s="27">
        <v>98949</v>
      </c>
      <c r="H176" s="27">
        <v>13753911</v>
      </c>
      <c r="I176" s="14"/>
    </row>
    <row r="177" spans="1:9" ht="25.5" x14ac:dyDescent="0.2">
      <c r="A177" s="48" t="s">
        <v>128</v>
      </c>
      <c r="B177" s="49" t="s">
        <v>250</v>
      </c>
      <c r="C177" s="96" t="s">
        <v>249</v>
      </c>
      <c r="D177" s="58" t="s">
        <v>248</v>
      </c>
      <c r="E177" s="25" t="s">
        <v>53</v>
      </c>
      <c r="F177" s="26">
        <v>92</v>
      </c>
      <c r="G177" s="27">
        <v>57340</v>
      </c>
      <c r="H177" s="27">
        <v>5275280</v>
      </c>
      <c r="I177" s="14"/>
    </row>
    <row r="178" spans="1:9" x14ac:dyDescent="0.2">
      <c r="A178" s="48"/>
      <c r="B178" s="49"/>
      <c r="C178" s="95">
        <v>3</v>
      </c>
      <c r="D178" s="74" t="s">
        <v>247</v>
      </c>
      <c r="E178" s="25" t="s">
        <v>131</v>
      </c>
      <c r="F178" s="26"/>
      <c r="G178" s="27"/>
      <c r="H178" s="27"/>
      <c r="I178" s="14"/>
    </row>
    <row r="179" spans="1:9" x14ac:dyDescent="0.2">
      <c r="A179" s="48" t="s">
        <v>128</v>
      </c>
      <c r="B179" s="49" t="s">
        <v>246</v>
      </c>
      <c r="C179" s="96" t="s">
        <v>245</v>
      </c>
      <c r="D179" s="58" t="s">
        <v>244</v>
      </c>
      <c r="E179" s="25" t="s">
        <v>61</v>
      </c>
      <c r="F179" s="26">
        <v>8</v>
      </c>
      <c r="G179" s="27">
        <v>238744</v>
      </c>
      <c r="H179" s="27">
        <v>1909952</v>
      </c>
      <c r="I179" s="14"/>
    </row>
    <row r="180" spans="1:9" ht="38.25" x14ac:dyDescent="0.2">
      <c r="A180" s="48" t="s">
        <v>128</v>
      </c>
      <c r="B180" s="49" t="s">
        <v>243</v>
      </c>
      <c r="C180" s="96" t="s">
        <v>242</v>
      </c>
      <c r="D180" s="58" t="s">
        <v>241</v>
      </c>
      <c r="E180" s="25" t="s">
        <v>240</v>
      </c>
      <c r="F180" s="26">
        <v>909</v>
      </c>
      <c r="G180" s="27">
        <v>43173</v>
      </c>
      <c r="H180" s="27">
        <v>39244257</v>
      </c>
      <c r="I180" s="14"/>
    </row>
    <row r="181" spans="1:9" x14ac:dyDescent="0.2">
      <c r="A181" s="48" t="s">
        <v>128</v>
      </c>
      <c r="B181" s="49" t="s">
        <v>239</v>
      </c>
      <c r="C181" s="96" t="s">
        <v>238</v>
      </c>
      <c r="D181" s="58" t="s">
        <v>237</v>
      </c>
      <c r="E181" s="25" t="s">
        <v>71</v>
      </c>
      <c r="F181" s="26">
        <v>20</v>
      </c>
      <c r="G181" s="27">
        <v>96409</v>
      </c>
      <c r="H181" s="27">
        <v>1928180</v>
      </c>
      <c r="I181" s="14"/>
    </row>
    <row r="182" spans="1:9" x14ac:dyDescent="0.2">
      <c r="A182" s="48"/>
      <c r="B182" s="49"/>
      <c r="C182" s="95">
        <v>4</v>
      </c>
      <c r="D182" s="74" t="s">
        <v>236</v>
      </c>
      <c r="E182" s="25" t="s">
        <v>131</v>
      </c>
      <c r="F182" s="26"/>
      <c r="G182" s="27"/>
      <c r="H182" s="27"/>
      <c r="I182" s="14"/>
    </row>
    <row r="183" spans="1:9" ht="25.5" x14ac:dyDescent="0.2">
      <c r="A183" s="48" t="s">
        <v>133</v>
      </c>
      <c r="B183" s="49">
        <v>2.13</v>
      </c>
      <c r="C183" s="96" t="s">
        <v>235</v>
      </c>
      <c r="D183" s="58" t="s">
        <v>592</v>
      </c>
      <c r="E183" s="25" t="s">
        <v>53</v>
      </c>
      <c r="F183" s="26">
        <v>92</v>
      </c>
      <c r="G183" s="27">
        <v>48334</v>
      </c>
      <c r="H183" s="27">
        <v>4446728</v>
      </c>
      <c r="I183" s="14"/>
    </row>
    <row r="184" spans="1:9" x14ac:dyDescent="0.2">
      <c r="A184" s="48"/>
      <c r="B184" s="49"/>
      <c r="C184" s="95" t="s">
        <v>233</v>
      </c>
      <c r="D184" s="74" t="s">
        <v>232</v>
      </c>
      <c r="E184" s="25" t="s">
        <v>131</v>
      </c>
      <c r="F184" s="26"/>
      <c r="G184" s="27"/>
      <c r="H184" s="27"/>
      <c r="I184" s="14"/>
    </row>
    <row r="185" spans="1:9" ht="25.5" x14ac:dyDescent="0.2">
      <c r="A185" s="48" t="s">
        <v>133</v>
      </c>
      <c r="B185" s="61">
        <v>2.1</v>
      </c>
      <c r="C185" s="96" t="s">
        <v>231</v>
      </c>
      <c r="D185" s="58" t="s">
        <v>577</v>
      </c>
      <c r="E185" s="25" t="s">
        <v>53</v>
      </c>
      <c r="F185" s="26">
        <v>185</v>
      </c>
      <c r="G185" s="27">
        <v>70907</v>
      </c>
      <c r="H185" s="27">
        <v>13117795</v>
      </c>
      <c r="I185" s="14"/>
    </row>
    <row r="186" spans="1:9" x14ac:dyDescent="0.2">
      <c r="A186" s="48"/>
      <c r="B186" s="49"/>
      <c r="C186" s="95" t="s">
        <v>229</v>
      </c>
      <c r="D186" s="74" t="s">
        <v>228</v>
      </c>
      <c r="E186" s="25" t="s">
        <v>131</v>
      </c>
      <c r="F186" s="26"/>
      <c r="G186" s="27"/>
      <c r="H186" s="27"/>
      <c r="I186" s="14"/>
    </row>
    <row r="187" spans="1:9" ht="25.5" x14ac:dyDescent="0.2">
      <c r="A187" s="48" t="s">
        <v>133</v>
      </c>
      <c r="B187" s="62">
        <v>2.9</v>
      </c>
      <c r="C187" s="96" t="s">
        <v>227</v>
      </c>
      <c r="D187" s="58" t="s">
        <v>591</v>
      </c>
      <c r="E187" s="25" t="s">
        <v>53</v>
      </c>
      <c r="F187" s="26">
        <v>1570</v>
      </c>
      <c r="G187" s="27">
        <v>23279</v>
      </c>
      <c r="H187" s="27">
        <v>36548030</v>
      </c>
      <c r="I187" s="14"/>
    </row>
    <row r="188" spans="1:9" ht="25.5" x14ac:dyDescent="0.2">
      <c r="A188" s="48" t="s">
        <v>616</v>
      </c>
      <c r="B188" s="49"/>
      <c r="C188" s="96" t="s">
        <v>615</v>
      </c>
      <c r="D188" s="58" t="s">
        <v>629</v>
      </c>
      <c r="E188" s="25" t="s">
        <v>40</v>
      </c>
      <c r="F188" s="26">
        <v>157</v>
      </c>
      <c r="G188" s="27">
        <v>1867711.6</v>
      </c>
      <c r="H188" s="27">
        <v>293230721.19999999</v>
      </c>
      <c r="I188" s="14"/>
    </row>
    <row r="189" spans="1:9" x14ac:dyDescent="0.2">
      <c r="A189" s="48"/>
      <c r="B189" s="49"/>
      <c r="C189" s="95">
        <v>4.4000000000000004</v>
      </c>
      <c r="D189" s="74" t="s">
        <v>224</v>
      </c>
      <c r="E189" s="25" t="s">
        <v>131</v>
      </c>
      <c r="F189" s="26"/>
      <c r="G189" s="27"/>
      <c r="H189" s="27"/>
      <c r="I189" s="14"/>
    </row>
    <row r="190" spans="1:9" x14ac:dyDescent="0.2">
      <c r="A190" s="48" t="s">
        <v>133</v>
      </c>
      <c r="B190" s="49">
        <v>2.2000000000000002</v>
      </c>
      <c r="C190" s="96" t="s">
        <v>223</v>
      </c>
      <c r="D190" s="58" t="s">
        <v>222</v>
      </c>
      <c r="E190" s="25" t="s">
        <v>61</v>
      </c>
      <c r="F190" s="26">
        <v>2909</v>
      </c>
      <c r="G190" s="27">
        <v>30276</v>
      </c>
      <c r="H190" s="27">
        <v>88072884</v>
      </c>
      <c r="I190" s="14"/>
    </row>
    <row r="191" spans="1:9" x14ac:dyDescent="0.2">
      <c r="A191" s="48"/>
      <c r="B191" s="49"/>
      <c r="C191" s="95">
        <v>5</v>
      </c>
      <c r="D191" s="74" t="s">
        <v>221</v>
      </c>
      <c r="E191" s="25" t="s">
        <v>131</v>
      </c>
      <c r="F191" s="26"/>
      <c r="G191" s="27"/>
      <c r="H191" s="27"/>
      <c r="I191" s="14"/>
    </row>
    <row r="192" spans="1:9" x14ac:dyDescent="0.2">
      <c r="A192" s="48" t="s">
        <v>133</v>
      </c>
      <c r="B192" s="49">
        <v>16.2</v>
      </c>
      <c r="C192" s="96" t="s">
        <v>220</v>
      </c>
      <c r="D192" s="51" t="s">
        <v>219</v>
      </c>
      <c r="E192" s="25" t="s">
        <v>53</v>
      </c>
      <c r="F192" s="26">
        <v>693</v>
      </c>
      <c r="G192" s="27">
        <v>23110</v>
      </c>
      <c r="H192" s="27">
        <v>16015230</v>
      </c>
      <c r="I192" s="14"/>
    </row>
    <row r="193" spans="1:9" x14ac:dyDescent="0.2">
      <c r="A193" s="48" t="s">
        <v>128</v>
      </c>
      <c r="B193" s="49" t="s">
        <v>218</v>
      </c>
      <c r="C193" s="96" t="s">
        <v>217</v>
      </c>
      <c r="D193" s="58" t="s">
        <v>216</v>
      </c>
      <c r="E193" s="25" t="s">
        <v>53</v>
      </c>
      <c r="F193" s="26">
        <v>369</v>
      </c>
      <c r="G193" s="27">
        <v>66892</v>
      </c>
      <c r="H193" s="27">
        <v>24683148</v>
      </c>
      <c r="I193" s="14"/>
    </row>
    <row r="194" spans="1:9" x14ac:dyDescent="0.2">
      <c r="A194" s="48" t="s">
        <v>133</v>
      </c>
      <c r="B194" s="49">
        <v>320.10000000000002</v>
      </c>
      <c r="C194" s="96" t="s">
        <v>215</v>
      </c>
      <c r="D194" s="58" t="s">
        <v>87</v>
      </c>
      <c r="E194" s="25" t="s">
        <v>53</v>
      </c>
      <c r="F194" s="26">
        <v>323</v>
      </c>
      <c r="G194" s="27">
        <v>163006</v>
      </c>
      <c r="H194" s="27">
        <v>52650938</v>
      </c>
      <c r="I194" s="14"/>
    </row>
    <row r="195" spans="1:9" x14ac:dyDescent="0.2">
      <c r="A195" s="48" t="s">
        <v>133</v>
      </c>
      <c r="B195" s="49">
        <v>330.1</v>
      </c>
      <c r="C195" s="96" t="s">
        <v>214</v>
      </c>
      <c r="D195" s="58" t="s">
        <v>213</v>
      </c>
      <c r="E195" s="25" t="s">
        <v>53</v>
      </c>
      <c r="F195" s="26">
        <v>185</v>
      </c>
      <c r="G195" s="27">
        <v>177526</v>
      </c>
      <c r="H195" s="27">
        <v>32842310</v>
      </c>
      <c r="I195" s="14"/>
    </row>
    <row r="196" spans="1:9" x14ac:dyDescent="0.2">
      <c r="A196" s="48" t="s">
        <v>128</v>
      </c>
      <c r="B196" s="49" t="s">
        <v>212</v>
      </c>
      <c r="C196" s="96" t="s">
        <v>211</v>
      </c>
      <c r="D196" s="58" t="s">
        <v>210</v>
      </c>
      <c r="E196" s="25" t="s">
        <v>53</v>
      </c>
      <c r="F196" s="26">
        <v>231</v>
      </c>
      <c r="G196" s="27">
        <v>106628</v>
      </c>
      <c r="H196" s="27">
        <v>24631068</v>
      </c>
      <c r="I196" s="14"/>
    </row>
    <row r="197" spans="1:9" x14ac:dyDescent="0.2">
      <c r="A197" s="48"/>
      <c r="B197" s="49"/>
      <c r="C197" s="95">
        <v>6</v>
      </c>
      <c r="D197" s="74" t="s">
        <v>209</v>
      </c>
      <c r="E197" s="25" t="s">
        <v>131</v>
      </c>
      <c r="F197" s="26"/>
      <c r="G197" s="27"/>
      <c r="H197" s="27"/>
      <c r="I197" s="14"/>
    </row>
    <row r="198" spans="1:9" ht="25.5" x14ac:dyDescent="0.2">
      <c r="A198" s="48" t="s">
        <v>133</v>
      </c>
      <c r="B198" s="49">
        <v>1.6</v>
      </c>
      <c r="C198" s="96" t="s">
        <v>208</v>
      </c>
      <c r="D198" s="58" t="s">
        <v>66</v>
      </c>
      <c r="E198" s="25" t="s">
        <v>207</v>
      </c>
      <c r="F198" s="26">
        <v>25600</v>
      </c>
      <c r="G198" s="27">
        <v>1444</v>
      </c>
      <c r="H198" s="27">
        <v>36966400</v>
      </c>
      <c r="I198" s="14"/>
    </row>
    <row r="199" spans="1:9" x14ac:dyDescent="0.2">
      <c r="A199" s="48"/>
      <c r="B199" s="49"/>
      <c r="C199" s="95">
        <v>7</v>
      </c>
      <c r="D199" s="74" t="s">
        <v>628</v>
      </c>
      <c r="E199" s="25"/>
      <c r="F199" s="26"/>
      <c r="G199" s="27"/>
      <c r="H199" s="27"/>
      <c r="I199" s="14"/>
    </row>
    <row r="200" spans="1:9" x14ac:dyDescent="0.2">
      <c r="A200" s="48" t="s">
        <v>128</v>
      </c>
      <c r="B200" s="49" t="s">
        <v>627</v>
      </c>
      <c r="C200" s="96" t="s">
        <v>168</v>
      </c>
      <c r="D200" s="58" t="s">
        <v>626</v>
      </c>
      <c r="E200" s="25" t="s">
        <v>40</v>
      </c>
      <c r="F200" s="26">
        <v>1818</v>
      </c>
      <c r="G200" s="27">
        <v>16468</v>
      </c>
      <c r="H200" s="27">
        <v>29938824</v>
      </c>
      <c r="I200" s="14"/>
    </row>
    <row r="201" spans="1:9" x14ac:dyDescent="0.2">
      <c r="A201" s="48"/>
      <c r="B201" s="49"/>
      <c r="C201" s="95" t="s">
        <v>166</v>
      </c>
      <c r="D201" s="74" t="s">
        <v>610</v>
      </c>
      <c r="E201" s="25"/>
      <c r="F201" s="26"/>
      <c r="G201" s="27"/>
      <c r="H201" s="27"/>
      <c r="I201" s="14"/>
    </row>
    <row r="202" spans="1:9" ht="25.5" x14ac:dyDescent="0.2">
      <c r="A202" s="48" t="s">
        <v>128</v>
      </c>
      <c r="B202" s="49" t="s">
        <v>625</v>
      </c>
      <c r="C202" s="96" t="s">
        <v>163</v>
      </c>
      <c r="D202" s="58" t="s">
        <v>624</v>
      </c>
      <c r="E202" s="25" t="s">
        <v>71</v>
      </c>
      <c r="F202" s="26">
        <v>23</v>
      </c>
      <c r="G202" s="27">
        <v>43706</v>
      </c>
      <c r="H202" s="27">
        <v>1005238</v>
      </c>
      <c r="I202" s="14"/>
    </row>
    <row r="203" spans="1:9" ht="38.25" x14ac:dyDescent="0.2">
      <c r="A203" s="48" t="s">
        <v>598</v>
      </c>
      <c r="B203" s="49"/>
      <c r="C203" s="96" t="s">
        <v>161</v>
      </c>
      <c r="D203" s="58" t="s">
        <v>623</v>
      </c>
      <c r="E203" s="25" t="s">
        <v>71</v>
      </c>
      <c r="F203" s="26">
        <v>23</v>
      </c>
      <c r="G203" s="27">
        <v>1114258</v>
      </c>
      <c r="H203" s="27">
        <v>25627934</v>
      </c>
      <c r="I203" s="14"/>
    </row>
    <row r="204" spans="1:9" x14ac:dyDescent="0.2">
      <c r="A204" s="48"/>
      <c r="B204" s="49"/>
      <c r="C204" s="95" t="s">
        <v>157</v>
      </c>
      <c r="D204" s="74" t="s">
        <v>199</v>
      </c>
      <c r="E204" s="25"/>
      <c r="F204" s="26"/>
      <c r="G204" s="27"/>
      <c r="H204" s="27"/>
      <c r="I204" s="14"/>
    </row>
    <row r="205" spans="1:9" ht="25.5" x14ac:dyDescent="0.2">
      <c r="A205" s="48" t="s">
        <v>128</v>
      </c>
      <c r="B205" s="49" t="s">
        <v>197</v>
      </c>
      <c r="C205" s="96" t="s">
        <v>154</v>
      </c>
      <c r="D205" s="58" t="s">
        <v>198</v>
      </c>
      <c r="E205" s="25" t="s">
        <v>71</v>
      </c>
      <c r="F205" s="26">
        <v>2</v>
      </c>
      <c r="G205" s="27">
        <v>24764952</v>
      </c>
      <c r="H205" s="27">
        <v>49529904</v>
      </c>
      <c r="I205" s="14"/>
    </row>
    <row r="206" spans="1:9" ht="25.5" x14ac:dyDescent="0.2">
      <c r="A206" s="48" t="s">
        <v>128</v>
      </c>
      <c r="B206" s="49" t="s">
        <v>197</v>
      </c>
      <c r="C206" s="96" t="s">
        <v>300</v>
      </c>
      <c r="D206" s="58" t="s">
        <v>196</v>
      </c>
      <c r="E206" s="25" t="s">
        <v>71</v>
      </c>
      <c r="F206" s="26">
        <v>2</v>
      </c>
      <c r="G206" s="27">
        <v>36802697</v>
      </c>
      <c r="H206" s="27">
        <v>73605394</v>
      </c>
      <c r="I206" s="14"/>
    </row>
    <row r="207" spans="1:9" x14ac:dyDescent="0.2">
      <c r="A207" s="48"/>
      <c r="B207" s="49"/>
      <c r="C207" s="95" t="s">
        <v>299</v>
      </c>
      <c r="D207" s="74" t="s">
        <v>195</v>
      </c>
      <c r="E207" s="25"/>
      <c r="F207" s="26"/>
      <c r="G207" s="27"/>
      <c r="H207" s="27"/>
      <c r="I207" s="14"/>
    </row>
    <row r="208" spans="1:9" x14ac:dyDescent="0.2">
      <c r="A208" s="48" t="s">
        <v>128</v>
      </c>
      <c r="B208" s="49" t="s">
        <v>190</v>
      </c>
      <c r="C208" s="96" t="s">
        <v>298</v>
      </c>
      <c r="D208" s="58" t="s">
        <v>189</v>
      </c>
      <c r="E208" s="25" t="s">
        <v>71</v>
      </c>
      <c r="F208" s="26">
        <v>2</v>
      </c>
      <c r="G208" s="60">
        <v>1437118</v>
      </c>
      <c r="H208" s="27">
        <v>2874236</v>
      </c>
      <c r="I208" s="14"/>
    </row>
    <row r="209" spans="1:9" ht="25.5" x14ac:dyDescent="0.2">
      <c r="A209" s="48" t="s">
        <v>128</v>
      </c>
      <c r="B209" s="49" t="s">
        <v>188</v>
      </c>
      <c r="C209" s="96" t="s">
        <v>297</v>
      </c>
      <c r="D209" s="58" t="s">
        <v>187</v>
      </c>
      <c r="E209" s="25" t="s">
        <v>71</v>
      </c>
      <c r="F209" s="26">
        <v>1</v>
      </c>
      <c r="G209" s="60">
        <v>1437118</v>
      </c>
      <c r="H209" s="27">
        <v>1437118</v>
      </c>
      <c r="I209" s="14"/>
    </row>
    <row r="210" spans="1:9" ht="25.5" x14ac:dyDescent="0.2">
      <c r="A210" s="48" t="s">
        <v>128</v>
      </c>
      <c r="B210" s="49" t="s">
        <v>186</v>
      </c>
      <c r="C210" s="96" t="s">
        <v>296</v>
      </c>
      <c r="D210" s="58" t="s">
        <v>185</v>
      </c>
      <c r="E210" s="25" t="s">
        <v>71</v>
      </c>
      <c r="F210" s="26">
        <v>2</v>
      </c>
      <c r="G210" s="27">
        <v>3372484</v>
      </c>
      <c r="H210" s="27">
        <v>6744968</v>
      </c>
      <c r="I210" s="14"/>
    </row>
    <row r="211" spans="1:9" x14ac:dyDescent="0.2">
      <c r="A211" s="48" t="s">
        <v>128</v>
      </c>
      <c r="B211" s="49" t="s">
        <v>184</v>
      </c>
      <c r="C211" s="96" t="s">
        <v>295</v>
      </c>
      <c r="D211" s="58" t="s">
        <v>183</v>
      </c>
      <c r="E211" s="25" t="s">
        <v>71</v>
      </c>
      <c r="F211" s="26">
        <v>1</v>
      </c>
      <c r="G211" s="27">
        <v>5847643</v>
      </c>
      <c r="H211" s="27">
        <v>5847643</v>
      </c>
      <c r="I211" s="14"/>
    </row>
    <row r="212" spans="1:9" ht="25.5" x14ac:dyDescent="0.2">
      <c r="A212" s="48" t="s">
        <v>128</v>
      </c>
      <c r="B212" s="49" t="s">
        <v>182</v>
      </c>
      <c r="C212" s="96" t="s">
        <v>294</v>
      </c>
      <c r="D212" s="58" t="s">
        <v>181</v>
      </c>
      <c r="E212" s="25" t="s">
        <v>71</v>
      </c>
      <c r="F212" s="26">
        <v>1</v>
      </c>
      <c r="G212" s="60">
        <v>4577471</v>
      </c>
      <c r="H212" s="27">
        <v>4577471</v>
      </c>
      <c r="I212" s="14"/>
    </row>
    <row r="213" spans="1:9" ht="25.5" x14ac:dyDescent="0.2">
      <c r="A213" s="48" t="s">
        <v>128</v>
      </c>
      <c r="B213" s="49" t="s">
        <v>180</v>
      </c>
      <c r="C213" s="96" t="s">
        <v>202</v>
      </c>
      <c r="D213" s="58" t="s">
        <v>179</v>
      </c>
      <c r="E213" s="25" t="s">
        <v>71</v>
      </c>
      <c r="F213" s="26">
        <v>2</v>
      </c>
      <c r="G213" s="60">
        <v>3581179</v>
      </c>
      <c r="H213" s="27">
        <v>7162358</v>
      </c>
      <c r="I213" s="14"/>
    </row>
    <row r="214" spans="1:9" ht="38.25" x14ac:dyDescent="0.2">
      <c r="A214" s="48" t="s">
        <v>177</v>
      </c>
      <c r="B214" s="49"/>
      <c r="C214" s="96" t="s">
        <v>293</v>
      </c>
      <c r="D214" s="58" t="s">
        <v>178</v>
      </c>
      <c r="E214" s="25" t="s">
        <v>71</v>
      </c>
      <c r="F214" s="26">
        <v>8</v>
      </c>
      <c r="G214" s="27">
        <v>434350</v>
      </c>
      <c r="H214" s="27">
        <v>3474800</v>
      </c>
      <c r="I214" s="14"/>
    </row>
    <row r="215" spans="1:9" ht="38.25" x14ac:dyDescent="0.2">
      <c r="A215" s="48" t="s">
        <v>177</v>
      </c>
      <c r="B215" s="49"/>
      <c r="C215" s="96" t="s">
        <v>292</v>
      </c>
      <c r="D215" s="58" t="s">
        <v>176</v>
      </c>
      <c r="E215" s="25" t="s">
        <v>71</v>
      </c>
      <c r="F215" s="26">
        <v>4</v>
      </c>
      <c r="G215" s="27">
        <v>295000</v>
      </c>
      <c r="H215" s="27">
        <v>1180000</v>
      </c>
      <c r="I215" s="14"/>
    </row>
    <row r="216" spans="1:9" ht="25.5" x14ac:dyDescent="0.2">
      <c r="A216" s="48"/>
      <c r="B216" s="49"/>
      <c r="C216" s="95" t="s">
        <v>289</v>
      </c>
      <c r="D216" s="74" t="s">
        <v>175</v>
      </c>
      <c r="E216" s="25"/>
      <c r="F216" s="26"/>
      <c r="G216" s="27"/>
      <c r="H216" s="27"/>
      <c r="I216" s="14"/>
    </row>
    <row r="217" spans="1:9" ht="38.25" x14ac:dyDescent="0.2">
      <c r="A217" s="48" t="s">
        <v>128</v>
      </c>
      <c r="B217" s="49" t="s">
        <v>174</v>
      </c>
      <c r="C217" s="96" t="s">
        <v>288</v>
      </c>
      <c r="D217" s="58" t="s">
        <v>173</v>
      </c>
      <c r="E217" s="25" t="s">
        <v>71</v>
      </c>
      <c r="F217" s="26">
        <v>2</v>
      </c>
      <c r="G217" s="27">
        <v>425737</v>
      </c>
      <c r="H217" s="27">
        <v>851474</v>
      </c>
      <c r="I217" s="14"/>
    </row>
    <row r="218" spans="1:9" ht="25.5" x14ac:dyDescent="0.2">
      <c r="A218" s="48" t="s">
        <v>128</v>
      </c>
      <c r="B218" s="49" t="s">
        <v>172</v>
      </c>
      <c r="C218" s="96" t="s">
        <v>287</v>
      </c>
      <c r="D218" s="58" t="s">
        <v>171</v>
      </c>
      <c r="E218" s="25" t="s">
        <v>71</v>
      </c>
      <c r="F218" s="26">
        <v>1</v>
      </c>
      <c r="G218" s="27">
        <v>720743</v>
      </c>
      <c r="H218" s="27">
        <v>720743</v>
      </c>
      <c r="I218" s="14"/>
    </row>
    <row r="219" spans="1:9" x14ac:dyDescent="0.2">
      <c r="A219" s="48"/>
      <c r="B219" s="49"/>
      <c r="C219" s="95">
        <v>8</v>
      </c>
      <c r="D219" s="74" t="s">
        <v>170</v>
      </c>
      <c r="E219" s="25" t="s">
        <v>131</v>
      </c>
      <c r="F219" s="26"/>
      <c r="G219" s="27"/>
      <c r="H219" s="27"/>
      <c r="I219" s="14"/>
    </row>
    <row r="220" spans="1:9" ht="25.5" x14ac:dyDescent="0.2">
      <c r="A220" s="48" t="s">
        <v>128</v>
      </c>
      <c r="B220" s="49" t="s">
        <v>169</v>
      </c>
      <c r="C220" s="96" t="s">
        <v>151</v>
      </c>
      <c r="D220" s="1" t="s">
        <v>167</v>
      </c>
      <c r="E220" s="25" t="s">
        <v>53</v>
      </c>
      <c r="F220" s="26">
        <v>0.5</v>
      </c>
      <c r="G220" s="54">
        <v>511144</v>
      </c>
      <c r="H220" s="27">
        <v>255572</v>
      </c>
      <c r="I220" s="14"/>
    </row>
    <row r="221" spans="1:9" ht="25.5" x14ac:dyDescent="0.2">
      <c r="A221" s="48"/>
      <c r="B221" s="49"/>
      <c r="C221" s="95">
        <v>9</v>
      </c>
      <c r="D221" s="74" t="s">
        <v>165</v>
      </c>
      <c r="E221" s="25" t="s">
        <v>131</v>
      </c>
      <c r="F221" s="26"/>
      <c r="G221" s="27"/>
      <c r="H221" s="27"/>
      <c r="I221" s="14"/>
    </row>
    <row r="222" spans="1:9" ht="25.5" x14ac:dyDescent="0.2">
      <c r="A222" s="48" t="s">
        <v>128</v>
      </c>
      <c r="B222" s="49" t="s">
        <v>164</v>
      </c>
      <c r="C222" s="96" t="s">
        <v>146</v>
      </c>
      <c r="D222" s="58" t="s">
        <v>162</v>
      </c>
      <c r="E222" s="25" t="s">
        <v>53</v>
      </c>
      <c r="F222" s="26">
        <v>1</v>
      </c>
      <c r="G222" s="27">
        <v>570023</v>
      </c>
      <c r="H222" s="27">
        <v>570023</v>
      </c>
      <c r="I222" s="14"/>
    </row>
    <row r="223" spans="1:9" ht="25.5" x14ac:dyDescent="0.2">
      <c r="A223" s="48" t="s">
        <v>128</v>
      </c>
      <c r="B223" s="49" t="s">
        <v>155</v>
      </c>
      <c r="C223" s="96" t="s">
        <v>145</v>
      </c>
      <c r="D223" s="58" t="s">
        <v>153</v>
      </c>
      <c r="E223" s="25" t="s">
        <v>53</v>
      </c>
      <c r="F223" s="26">
        <v>1.8</v>
      </c>
      <c r="G223" s="27">
        <v>674102</v>
      </c>
      <c r="H223" s="27">
        <v>1213383.6000000001</v>
      </c>
      <c r="I223" s="14"/>
    </row>
    <row r="224" spans="1:9" ht="25.5" x14ac:dyDescent="0.2">
      <c r="A224" s="48" t="s">
        <v>128</v>
      </c>
      <c r="B224" s="49" t="s">
        <v>160</v>
      </c>
      <c r="C224" s="96" t="s">
        <v>142</v>
      </c>
      <c r="D224" s="58" t="s">
        <v>158</v>
      </c>
      <c r="E224" s="25" t="s">
        <v>53</v>
      </c>
      <c r="F224" s="26">
        <v>1</v>
      </c>
      <c r="G224" s="27">
        <v>692728</v>
      </c>
      <c r="H224" s="27">
        <v>692728</v>
      </c>
      <c r="I224" s="14"/>
    </row>
    <row r="225" spans="1:9" ht="25.5" x14ac:dyDescent="0.2">
      <c r="A225" s="48"/>
      <c r="B225" s="49"/>
      <c r="C225" s="96" t="s">
        <v>140</v>
      </c>
      <c r="D225" s="58" t="s">
        <v>156</v>
      </c>
      <c r="E225" s="25" t="s">
        <v>131</v>
      </c>
      <c r="F225" s="26"/>
      <c r="G225" s="27"/>
      <c r="H225" s="27"/>
      <c r="I225" s="14"/>
    </row>
    <row r="226" spans="1:9" ht="25.5" x14ac:dyDescent="0.2">
      <c r="A226" s="48" t="s">
        <v>128</v>
      </c>
      <c r="B226" s="49" t="s">
        <v>155</v>
      </c>
      <c r="C226" s="96" t="s">
        <v>138</v>
      </c>
      <c r="D226" s="58" t="s">
        <v>153</v>
      </c>
      <c r="E226" s="25" t="s">
        <v>53</v>
      </c>
      <c r="F226" s="26">
        <v>0.5</v>
      </c>
      <c r="G226" s="27">
        <v>674102</v>
      </c>
      <c r="H226" s="27">
        <v>337051</v>
      </c>
      <c r="I226" s="14"/>
    </row>
    <row r="227" spans="1:9" x14ac:dyDescent="0.2">
      <c r="A227" s="48"/>
      <c r="B227" s="49"/>
      <c r="C227" s="95" t="s">
        <v>136</v>
      </c>
      <c r="D227" s="74" t="s">
        <v>152</v>
      </c>
      <c r="E227" s="25" t="s">
        <v>131</v>
      </c>
      <c r="F227" s="26"/>
      <c r="G227" s="27"/>
      <c r="H227" s="27"/>
      <c r="I227" s="14"/>
    </row>
    <row r="228" spans="1:9" x14ac:dyDescent="0.2">
      <c r="A228" s="48" t="s">
        <v>133</v>
      </c>
      <c r="B228" s="49">
        <v>4.22</v>
      </c>
      <c r="C228" s="96" t="s">
        <v>622</v>
      </c>
      <c r="D228" s="58" t="s">
        <v>150</v>
      </c>
      <c r="E228" s="25" t="s">
        <v>58</v>
      </c>
      <c r="F228" s="26">
        <v>648</v>
      </c>
      <c r="G228" s="27">
        <v>8262</v>
      </c>
      <c r="H228" s="27">
        <v>5353776</v>
      </c>
      <c r="I228" s="14"/>
    </row>
    <row r="229" spans="1:9" x14ac:dyDescent="0.2">
      <c r="A229" s="48" t="s">
        <v>133</v>
      </c>
      <c r="B229" s="49">
        <v>4.21</v>
      </c>
      <c r="C229" s="96" t="s">
        <v>621</v>
      </c>
      <c r="D229" s="68" t="s">
        <v>148</v>
      </c>
      <c r="E229" s="25" t="s">
        <v>58</v>
      </c>
      <c r="F229" s="26">
        <v>407.52917040646236</v>
      </c>
      <c r="G229" s="27">
        <v>7799</v>
      </c>
      <c r="H229" s="27">
        <v>3178320</v>
      </c>
      <c r="I229" s="14"/>
    </row>
    <row r="230" spans="1:9" x14ac:dyDescent="0.2">
      <c r="A230" s="48"/>
      <c r="B230" s="49"/>
      <c r="C230" s="95">
        <v>10</v>
      </c>
      <c r="D230" s="74" t="s">
        <v>147</v>
      </c>
      <c r="E230" s="25" t="s">
        <v>131</v>
      </c>
      <c r="F230" s="26"/>
      <c r="G230" s="27"/>
      <c r="H230" s="27"/>
      <c r="I230" s="14"/>
    </row>
    <row r="231" spans="1:9" ht="25.5" x14ac:dyDescent="0.2">
      <c r="A231" s="48" t="s">
        <v>128</v>
      </c>
      <c r="B231" s="49">
        <v>3.1</v>
      </c>
      <c r="C231" s="96" t="s">
        <v>122</v>
      </c>
      <c r="D231" s="58" t="s">
        <v>105</v>
      </c>
      <c r="E231" s="25" t="s">
        <v>53</v>
      </c>
      <c r="F231" s="26">
        <v>17</v>
      </c>
      <c r="G231" s="27">
        <v>821040</v>
      </c>
      <c r="H231" s="27">
        <v>13957680</v>
      </c>
      <c r="I231" s="14"/>
    </row>
    <row r="232" spans="1:9" ht="25.5" x14ac:dyDescent="0.2">
      <c r="A232" s="48" t="s">
        <v>133</v>
      </c>
      <c r="B232" s="49">
        <v>3.19</v>
      </c>
      <c r="C232" s="96" t="s">
        <v>281</v>
      </c>
      <c r="D232" s="58" t="s">
        <v>144</v>
      </c>
      <c r="E232" s="25" t="s">
        <v>53</v>
      </c>
      <c r="F232" s="26">
        <v>17</v>
      </c>
      <c r="G232" s="27">
        <v>829122</v>
      </c>
      <c r="H232" s="27">
        <v>14095074</v>
      </c>
      <c r="I232" s="14"/>
    </row>
    <row r="233" spans="1:9" ht="38.25" x14ac:dyDescent="0.2">
      <c r="A233" s="48" t="s">
        <v>128</v>
      </c>
      <c r="B233" s="49" t="s">
        <v>143</v>
      </c>
      <c r="C233" s="96" t="s">
        <v>280</v>
      </c>
      <c r="D233" s="58" t="s">
        <v>141</v>
      </c>
      <c r="E233" s="25" t="s">
        <v>61</v>
      </c>
      <c r="F233" s="26">
        <v>277</v>
      </c>
      <c r="G233" s="27">
        <v>70194</v>
      </c>
      <c r="H233" s="27">
        <v>19443738</v>
      </c>
      <c r="I233" s="14"/>
    </row>
    <row r="234" spans="1:9" ht="38.25" x14ac:dyDescent="0.2">
      <c r="A234" s="48" t="s">
        <v>128</v>
      </c>
      <c r="B234" s="49" t="s">
        <v>139</v>
      </c>
      <c r="C234" s="96" t="s">
        <v>279</v>
      </c>
      <c r="D234" s="58" t="s">
        <v>137</v>
      </c>
      <c r="E234" s="25" t="s">
        <v>61</v>
      </c>
      <c r="F234" s="26">
        <v>139</v>
      </c>
      <c r="G234" s="27">
        <v>82956</v>
      </c>
      <c r="H234" s="27">
        <v>11530884</v>
      </c>
      <c r="I234" s="14"/>
    </row>
    <row r="235" spans="1:9" ht="38.25" x14ac:dyDescent="0.2">
      <c r="A235" s="48" t="s">
        <v>128</v>
      </c>
      <c r="B235" s="49" t="s">
        <v>139</v>
      </c>
      <c r="C235" s="96" t="s">
        <v>278</v>
      </c>
      <c r="D235" s="58" t="s">
        <v>137</v>
      </c>
      <c r="E235" s="25" t="s">
        <v>61</v>
      </c>
      <c r="F235" s="26">
        <v>92</v>
      </c>
      <c r="G235" s="27">
        <v>82956</v>
      </c>
      <c r="H235" s="27">
        <v>7631952</v>
      </c>
      <c r="I235" s="14"/>
    </row>
    <row r="236" spans="1:9" x14ac:dyDescent="0.2">
      <c r="A236" s="48" t="s">
        <v>133</v>
      </c>
      <c r="B236" s="49">
        <v>3.8</v>
      </c>
      <c r="C236" s="96" t="s">
        <v>277</v>
      </c>
      <c r="D236" s="58" t="s">
        <v>135</v>
      </c>
      <c r="E236" s="25" t="s">
        <v>61</v>
      </c>
      <c r="F236" s="26">
        <v>231</v>
      </c>
      <c r="G236" s="27">
        <v>77642</v>
      </c>
      <c r="H236" s="27">
        <v>17935302</v>
      </c>
      <c r="I236" s="14"/>
    </row>
    <row r="237" spans="1:9" x14ac:dyDescent="0.2">
      <c r="A237" s="48"/>
      <c r="B237" s="49"/>
      <c r="C237" s="95">
        <v>11</v>
      </c>
      <c r="D237" s="74" t="s">
        <v>134</v>
      </c>
      <c r="E237" s="25" t="s">
        <v>131</v>
      </c>
      <c r="F237" s="26"/>
      <c r="G237" s="27"/>
      <c r="H237" s="27"/>
      <c r="I237" s="14"/>
    </row>
    <row r="238" spans="1:9" x14ac:dyDescent="0.2">
      <c r="A238" s="48" t="s">
        <v>133</v>
      </c>
      <c r="B238" s="49">
        <v>5.4</v>
      </c>
      <c r="C238" s="96" t="s">
        <v>270</v>
      </c>
      <c r="D238" s="58" t="s">
        <v>100</v>
      </c>
      <c r="E238" s="25" t="s">
        <v>61</v>
      </c>
      <c r="F238" s="26">
        <v>249</v>
      </c>
      <c r="G238" s="27">
        <v>74589</v>
      </c>
      <c r="H238" s="27">
        <v>18572661</v>
      </c>
      <c r="I238" s="14"/>
    </row>
    <row r="239" spans="1:9" ht="25.5" x14ac:dyDescent="0.2">
      <c r="A239" s="48" t="s">
        <v>128</v>
      </c>
      <c r="B239" s="49" t="s">
        <v>130</v>
      </c>
      <c r="C239" s="96" t="s">
        <v>601</v>
      </c>
      <c r="D239" s="58" t="s">
        <v>129</v>
      </c>
      <c r="E239" s="25" t="s">
        <v>40</v>
      </c>
      <c r="F239" s="26">
        <v>636</v>
      </c>
      <c r="G239" s="27">
        <v>39883</v>
      </c>
      <c r="H239" s="27">
        <v>25365588</v>
      </c>
      <c r="I239" s="14"/>
    </row>
    <row r="240" spans="1:9" ht="25.5" x14ac:dyDescent="0.2">
      <c r="A240" s="48" t="s">
        <v>128</v>
      </c>
      <c r="B240" s="49" t="s">
        <v>127</v>
      </c>
      <c r="C240" s="96" t="s">
        <v>600</v>
      </c>
      <c r="D240" s="58" t="s">
        <v>126</v>
      </c>
      <c r="E240" s="25" t="s">
        <v>40</v>
      </c>
      <c r="F240" s="26">
        <v>273</v>
      </c>
      <c r="G240" s="27">
        <v>62474</v>
      </c>
      <c r="H240" s="27">
        <v>17055402</v>
      </c>
      <c r="I240" s="14"/>
    </row>
    <row r="241" spans="1:9" ht="27.95" customHeight="1" x14ac:dyDescent="0.2">
      <c r="A241" s="70"/>
      <c r="B241" s="71"/>
      <c r="C241" s="72"/>
      <c r="D241" s="181" t="s">
        <v>620</v>
      </c>
      <c r="E241" s="182"/>
      <c r="F241" s="182"/>
      <c r="G241" s="182"/>
      <c r="H241" s="183"/>
      <c r="I241" s="73">
        <f>SUBTOTAL(9,H171:H240)</f>
        <v>1109820644.8000002</v>
      </c>
    </row>
    <row r="242" spans="1:9" x14ac:dyDescent="0.2">
      <c r="A242" s="48"/>
      <c r="B242" s="49"/>
      <c r="C242" s="95">
        <v>12</v>
      </c>
      <c r="D242" s="74" t="s">
        <v>124</v>
      </c>
      <c r="E242" s="25"/>
      <c r="F242" s="26"/>
      <c r="G242" s="27"/>
      <c r="H242" s="27"/>
      <c r="I242" s="14"/>
    </row>
    <row r="243" spans="1:9" ht="38.25" x14ac:dyDescent="0.2">
      <c r="A243" s="48" t="s">
        <v>598</v>
      </c>
      <c r="B243" s="49"/>
      <c r="C243" s="96" t="s">
        <v>597</v>
      </c>
      <c r="D243" s="58" t="s">
        <v>619</v>
      </c>
      <c r="E243" s="25" t="s">
        <v>40</v>
      </c>
      <c r="F243" s="177">
        <v>841.52171381592916</v>
      </c>
      <c r="G243" s="27">
        <v>400183</v>
      </c>
      <c r="H243" s="27">
        <v>336762684</v>
      </c>
      <c r="I243" s="14"/>
    </row>
    <row r="244" spans="1:9" ht="27.95" customHeight="1" thickBot="1" x14ac:dyDescent="0.25">
      <c r="A244" s="78"/>
      <c r="B244" s="79"/>
      <c r="C244" s="97"/>
      <c r="D244" s="196" t="s">
        <v>618</v>
      </c>
      <c r="E244" s="197"/>
      <c r="F244" s="197"/>
      <c r="G244" s="197"/>
      <c r="H244" s="198"/>
      <c r="I244" s="73">
        <f>H243</f>
        <v>336762684</v>
      </c>
    </row>
    <row r="245" spans="1:9" ht="47.1" customHeight="1" thickBot="1" x14ac:dyDescent="0.25">
      <c r="A245" s="226" t="s">
        <v>617</v>
      </c>
      <c r="B245" s="227"/>
      <c r="C245" s="227"/>
      <c r="D245" s="227"/>
      <c r="E245" s="228"/>
      <c r="F245" s="99"/>
      <c r="G245" s="100"/>
      <c r="H245" s="104"/>
      <c r="I245" s="14"/>
    </row>
    <row r="246" spans="1:9" x14ac:dyDescent="0.2">
      <c r="A246" s="41"/>
      <c r="B246" s="42"/>
      <c r="C246" s="87">
        <v>1</v>
      </c>
      <c r="D246" s="88" t="s">
        <v>266</v>
      </c>
      <c r="E246" s="101" t="s">
        <v>131</v>
      </c>
      <c r="F246" s="102"/>
      <c r="G246" s="103"/>
      <c r="H246" s="103"/>
      <c r="I246" s="14"/>
    </row>
    <row r="247" spans="1:9" x14ac:dyDescent="0.2">
      <c r="A247" s="48"/>
      <c r="B247" s="49"/>
      <c r="C247" s="96" t="s">
        <v>52</v>
      </c>
      <c r="D247" s="58" t="s">
        <v>593</v>
      </c>
      <c r="E247" s="25"/>
      <c r="F247" s="26"/>
      <c r="G247" s="27"/>
      <c r="H247" s="27"/>
      <c r="I247" s="14"/>
    </row>
    <row r="248" spans="1:9" x14ac:dyDescent="0.2">
      <c r="A248" s="21" t="s">
        <v>128</v>
      </c>
      <c r="B248" s="22" t="s">
        <v>265</v>
      </c>
      <c r="C248" s="96" t="s">
        <v>50</v>
      </c>
      <c r="D248" s="58" t="s">
        <v>264</v>
      </c>
      <c r="E248" s="25" t="s">
        <v>40</v>
      </c>
      <c r="F248" s="26">
        <v>1068</v>
      </c>
      <c r="G248" s="27">
        <v>12340</v>
      </c>
      <c r="H248" s="27">
        <v>13179120</v>
      </c>
      <c r="I248" s="14"/>
    </row>
    <row r="249" spans="1:9" x14ac:dyDescent="0.2">
      <c r="A249" s="48"/>
      <c r="B249" s="49"/>
      <c r="C249" s="95">
        <v>2</v>
      </c>
      <c r="D249" s="74" t="s">
        <v>263</v>
      </c>
      <c r="E249" s="25" t="s">
        <v>131</v>
      </c>
      <c r="F249" s="26"/>
      <c r="G249" s="27"/>
      <c r="H249" s="27"/>
      <c r="I249" s="14"/>
    </row>
    <row r="250" spans="1:9" ht="25.5" x14ac:dyDescent="0.2">
      <c r="A250" s="48" t="s">
        <v>133</v>
      </c>
      <c r="B250" s="49" t="s">
        <v>262</v>
      </c>
      <c r="C250" s="96" t="s">
        <v>261</v>
      </c>
      <c r="D250" s="56" t="s">
        <v>260</v>
      </c>
      <c r="E250" s="25" t="s">
        <v>53</v>
      </c>
      <c r="F250" s="26">
        <v>43</v>
      </c>
      <c r="G250" s="27">
        <v>173358</v>
      </c>
      <c r="H250" s="27">
        <v>7454394</v>
      </c>
      <c r="I250" s="14"/>
    </row>
    <row r="251" spans="1:9" ht="25.5" x14ac:dyDescent="0.2">
      <c r="A251" s="48" t="s">
        <v>128</v>
      </c>
      <c r="B251" s="49" t="s">
        <v>259</v>
      </c>
      <c r="C251" s="96" t="s">
        <v>258</v>
      </c>
      <c r="D251" s="58" t="s">
        <v>257</v>
      </c>
      <c r="E251" s="25" t="s">
        <v>53</v>
      </c>
      <c r="F251" s="26">
        <v>65</v>
      </c>
      <c r="G251" s="27">
        <v>84938</v>
      </c>
      <c r="H251" s="27">
        <v>5520970</v>
      </c>
      <c r="I251" s="14"/>
    </row>
    <row r="252" spans="1:9" x14ac:dyDescent="0.2">
      <c r="A252" s="48" t="s">
        <v>128</v>
      </c>
      <c r="B252" s="49" t="s">
        <v>256</v>
      </c>
      <c r="C252" s="96" t="s">
        <v>255</v>
      </c>
      <c r="D252" s="58" t="s">
        <v>254</v>
      </c>
      <c r="E252" s="25" t="s">
        <v>71</v>
      </c>
      <c r="F252" s="26">
        <v>27</v>
      </c>
      <c r="G252" s="27">
        <v>56603</v>
      </c>
      <c r="H252" s="27">
        <v>1528281</v>
      </c>
      <c r="I252" s="14"/>
    </row>
    <row r="253" spans="1:9" ht="25.5" x14ac:dyDescent="0.2">
      <c r="A253" s="48" t="s">
        <v>128</v>
      </c>
      <c r="B253" s="49" t="s">
        <v>253</v>
      </c>
      <c r="C253" s="96" t="s">
        <v>252</v>
      </c>
      <c r="D253" s="58" t="s">
        <v>251</v>
      </c>
      <c r="E253" s="25" t="s">
        <v>53</v>
      </c>
      <c r="F253" s="26">
        <v>65</v>
      </c>
      <c r="G253" s="27">
        <v>98949</v>
      </c>
      <c r="H253" s="27">
        <v>6431685</v>
      </c>
      <c r="I253" s="14"/>
    </row>
    <row r="254" spans="1:9" ht="25.5" x14ac:dyDescent="0.2">
      <c r="A254" s="48" t="s">
        <v>128</v>
      </c>
      <c r="B254" s="49" t="s">
        <v>250</v>
      </c>
      <c r="C254" s="96" t="s">
        <v>249</v>
      </c>
      <c r="D254" s="58" t="s">
        <v>248</v>
      </c>
      <c r="E254" s="25" t="s">
        <v>53</v>
      </c>
      <c r="F254" s="26">
        <v>43</v>
      </c>
      <c r="G254" s="27">
        <v>57340</v>
      </c>
      <c r="H254" s="27">
        <v>2465620</v>
      </c>
      <c r="I254" s="14"/>
    </row>
    <row r="255" spans="1:9" x14ac:dyDescent="0.2">
      <c r="A255" s="48"/>
      <c r="B255" s="49"/>
      <c r="C255" s="95">
        <v>3</v>
      </c>
      <c r="D255" s="74" t="s">
        <v>247</v>
      </c>
      <c r="E255" s="25" t="s">
        <v>131</v>
      </c>
      <c r="F255" s="26"/>
      <c r="G255" s="27"/>
      <c r="H255" s="27"/>
      <c r="I255" s="14"/>
    </row>
    <row r="256" spans="1:9" x14ac:dyDescent="0.2">
      <c r="A256" s="48" t="s">
        <v>128</v>
      </c>
      <c r="B256" s="49" t="s">
        <v>246</v>
      </c>
      <c r="C256" s="96" t="s">
        <v>245</v>
      </c>
      <c r="D256" s="58" t="s">
        <v>244</v>
      </c>
      <c r="E256" s="25" t="s">
        <v>61</v>
      </c>
      <c r="F256" s="26">
        <v>8</v>
      </c>
      <c r="G256" s="27">
        <v>238744</v>
      </c>
      <c r="H256" s="27">
        <v>1909952</v>
      </c>
      <c r="I256" s="14"/>
    </row>
    <row r="257" spans="1:9" ht="38.25" x14ac:dyDescent="0.2">
      <c r="A257" s="48" t="s">
        <v>128</v>
      </c>
      <c r="B257" s="49" t="s">
        <v>243</v>
      </c>
      <c r="C257" s="96" t="s">
        <v>242</v>
      </c>
      <c r="D257" s="58" t="s">
        <v>241</v>
      </c>
      <c r="E257" s="25" t="s">
        <v>240</v>
      </c>
      <c r="F257" s="26">
        <v>534</v>
      </c>
      <c r="G257" s="27">
        <v>43173</v>
      </c>
      <c r="H257" s="27">
        <v>23054382</v>
      </c>
      <c r="I257" s="14"/>
    </row>
    <row r="258" spans="1:9" x14ac:dyDescent="0.2">
      <c r="A258" s="48" t="s">
        <v>128</v>
      </c>
      <c r="B258" s="49" t="s">
        <v>239</v>
      </c>
      <c r="C258" s="96" t="s">
        <v>238</v>
      </c>
      <c r="D258" s="58" t="s">
        <v>237</v>
      </c>
      <c r="E258" s="25" t="s">
        <v>71</v>
      </c>
      <c r="F258" s="26">
        <v>20</v>
      </c>
      <c r="G258" s="27">
        <v>96409</v>
      </c>
      <c r="H258" s="27">
        <v>1928180</v>
      </c>
      <c r="I258" s="14"/>
    </row>
    <row r="259" spans="1:9" x14ac:dyDescent="0.2">
      <c r="A259" s="48"/>
      <c r="B259" s="49"/>
      <c r="C259" s="95">
        <v>4</v>
      </c>
      <c r="D259" s="74" t="s">
        <v>236</v>
      </c>
      <c r="E259" s="25" t="s">
        <v>131</v>
      </c>
      <c r="F259" s="26"/>
      <c r="G259" s="27"/>
      <c r="H259" s="27"/>
      <c r="I259" s="14"/>
    </row>
    <row r="260" spans="1:9" ht="25.5" x14ac:dyDescent="0.2">
      <c r="A260" s="48" t="s">
        <v>133</v>
      </c>
      <c r="B260" s="49">
        <v>2.13</v>
      </c>
      <c r="C260" s="96" t="s">
        <v>235</v>
      </c>
      <c r="D260" s="58" t="s">
        <v>592</v>
      </c>
      <c r="E260" s="25" t="s">
        <v>53</v>
      </c>
      <c r="F260" s="26">
        <v>43</v>
      </c>
      <c r="G260" s="27">
        <v>48334</v>
      </c>
      <c r="H260" s="27">
        <v>2078362</v>
      </c>
      <c r="I260" s="14"/>
    </row>
    <row r="261" spans="1:9" x14ac:dyDescent="0.2">
      <c r="A261" s="48"/>
      <c r="B261" s="49"/>
      <c r="C261" s="95" t="s">
        <v>233</v>
      </c>
      <c r="D261" s="74" t="s">
        <v>232</v>
      </c>
      <c r="E261" s="25" t="s">
        <v>131</v>
      </c>
      <c r="F261" s="26"/>
      <c r="G261" s="27"/>
      <c r="H261" s="27"/>
      <c r="I261" s="14"/>
    </row>
    <row r="262" spans="1:9" ht="25.5" x14ac:dyDescent="0.2">
      <c r="A262" s="48" t="s">
        <v>133</v>
      </c>
      <c r="B262" s="61">
        <v>2.1</v>
      </c>
      <c r="C262" s="96" t="s">
        <v>231</v>
      </c>
      <c r="D262" s="58" t="s">
        <v>577</v>
      </c>
      <c r="E262" s="25" t="s">
        <v>53</v>
      </c>
      <c r="F262" s="26">
        <v>87</v>
      </c>
      <c r="G262" s="27">
        <v>70907</v>
      </c>
      <c r="H262" s="27">
        <v>6168909</v>
      </c>
      <c r="I262" s="14"/>
    </row>
    <row r="263" spans="1:9" x14ac:dyDescent="0.2">
      <c r="A263" s="48"/>
      <c r="B263" s="49"/>
      <c r="C263" s="95" t="s">
        <v>229</v>
      </c>
      <c r="D263" s="74" t="s">
        <v>228</v>
      </c>
      <c r="E263" s="25" t="s">
        <v>131</v>
      </c>
      <c r="F263" s="26"/>
      <c r="G263" s="27"/>
      <c r="H263" s="27"/>
      <c r="I263" s="14"/>
    </row>
    <row r="264" spans="1:9" ht="25.5" x14ac:dyDescent="0.2">
      <c r="A264" s="48" t="s">
        <v>133</v>
      </c>
      <c r="B264" s="62">
        <v>2.9</v>
      </c>
      <c r="C264" s="96" t="s">
        <v>227</v>
      </c>
      <c r="D264" s="58" t="s">
        <v>591</v>
      </c>
      <c r="E264" s="25" t="s">
        <v>53</v>
      </c>
      <c r="F264" s="26">
        <v>738</v>
      </c>
      <c r="G264" s="27">
        <v>23279</v>
      </c>
      <c r="H264" s="27">
        <v>17179902</v>
      </c>
      <c r="I264" s="14"/>
    </row>
    <row r="265" spans="1:9" ht="25.5" x14ac:dyDescent="0.2">
      <c r="A265" s="48" t="s">
        <v>616</v>
      </c>
      <c r="B265" s="49"/>
      <c r="C265" s="96" t="s">
        <v>615</v>
      </c>
      <c r="D265" s="58" t="s">
        <v>614</v>
      </c>
      <c r="E265" s="25" t="s">
        <v>40</v>
      </c>
      <c r="F265" s="26">
        <v>130</v>
      </c>
      <c r="G265" s="27">
        <v>1535188.02</v>
      </c>
      <c r="H265" s="27">
        <v>199574442.59999999</v>
      </c>
      <c r="I265" s="14"/>
    </row>
    <row r="266" spans="1:9" x14ac:dyDescent="0.2">
      <c r="A266" s="48"/>
      <c r="B266" s="49"/>
      <c r="C266" s="95" t="s">
        <v>225</v>
      </c>
      <c r="D266" s="74" t="s">
        <v>224</v>
      </c>
      <c r="E266" s="25" t="s">
        <v>131</v>
      </c>
      <c r="F266" s="26"/>
      <c r="G266" s="27"/>
      <c r="H266" s="27"/>
      <c r="I266" s="14"/>
    </row>
    <row r="267" spans="1:9" x14ac:dyDescent="0.2">
      <c r="A267" s="48" t="s">
        <v>133</v>
      </c>
      <c r="B267" s="49">
        <v>2.2000000000000002</v>
      </c>
      <c r="C267" s="96" t="s">
        <v>223</v>
      </c>
      <c r="D267" s="58" t="s">
        <v>222</v>
      </c>
      <c r="E267" s="25" t="s">
        <v>61</v>
      </c>
      <c r="F267" s="26">
        <v>1709</v>
      </c>
      <c r="G267" s="27">
        <v>30276</v>
      </c>
      <c r="H267" s="27">
        <v>51741684</v>
      </c>
      <c r="I267" s="14"/>
    </row>
    <row r="268" spans="1:9" x14ac:dyDescent="0.2">
      <c r="A268" s="48"/>
      <c r="B268" s="49"/>
      <c r="C268" s="95">
        <v>5</v>
      </c>
      <c r="D268" s="74" t="s">
        <v>221</v>
      </c>
      <c r="E268" s="25" t="s">
        <v>131</v>
      </c>
      <c r="F268" s="26"/>
      <c r="G268" s="27"/>
      <c r="H268" s="27"/>
      <c r="I268" s="14"/>
    </row>
    <row r="269" spans="1:9" x14ac:dyDescent="0.2">
      <c r="A269" s="48" t="s">
        <v>133</v>
      </c>
      <c r="B269" s="49">
        <v>16.2</v>
      </c>
      <c r="C269" s="96" t="s">
        <v>220</v>
      </c>
      <c r="D269" s="51" t="s">
        <v>219</v>
      </c>
      <c r="E269" s="25" t="s">
        <v>53</v>
      </c>
      <c r="F269" s="26">
        <v>326</v>
      </c>
      <c r="G269" s="27">
        <v>23110</v>
      </c>
      <c r="H269" s="27">
        <v>7533860</v>
      </c>
      <c r="I269" s="14"/>
    </row>
    <row r="270" spans="1:9" x14ac:dyDescent="0.2">
      <c r="A270" s="48" t="s">
        <v>128</v>
      </c>
      <c r="B270" s="49" t="s">
        <v>218</v>
      </c>
      <c r="C270" s="96" t="s">
        <v>217</v>
      </c>
      <c r="D270" s="58" t="s">
        <v>216</v>
      </c>
      <c r="E270" s="25" t="s">
        <v>53</v>
      </c>
      <c r="F270" s="26">
        <v>174</v>
      </c>
      <c r="G270" s="27">
        <v>66892</v>
      </c>
      <c r="H270" s="27">
        <v>11639208</v>
      </c>
      <c r="I270" s="14"/>
    </row>
    <row r="271" spans="1:9" x14ac:dyDescent="0.2">
      <c r="A271" s="48" t="s">
        <v>133</v>
      </c>
      <c r="B271" s="49">
        <v>320.10000000000002</v>
      </c>
      <c r="C271" s="96" t="s">
        <v>215</v>
      </c>
      <c r="D271" s="58" t="s">
        <v>87</v>
      </c>
      <c r="E271" s="25" t="s">
        <v>53</v>
      </c>
      <c r="F271" s="26">
        <v>152</v>
      </c>
      <c r="G271" s="27">
        <v>163006</v>
      </c>
      <c r="H271" s="27">
        <v>24776912</v>
      </c>
      <c r="I271" s="14"/>
    </row>
    <row r="272" spans="1:9" x14ac:dyDescent="0.2">
      <c r="A272" s="48" t="s">
        <v>133</v>
      </c>
      <c r="B272" s="49">
        <v>330.1</v>
      </c>
      <c r="C272" s="96" t="s">
        <v>214</v>
      </c>
      <c r="D272" s="58" t="s">
        <v>213</v>
      </c>
      <c r="E272" s="25" t="s">
        <v>53</v>
      </c>
      <c r="F272" s="26">
        <v>87</v>
      </c>
      <c r="G272" s="27">
        <v>177526</v>
      </c>
      <c r="H272" s="27">
        <v>15444762</v>
      </c>
      <c r="I272" s="14"/>
    </row>
    <row r="273" spans="1:9" x14ac:dyDescent="0.2">
      <c r="A273" s="48" t="s">
        <v>128</v>
      </c>
      <c r="B273" s="49" t="s">
        <v>212</v>
      </c>
      <c r="C273" s="96" t="s">
        <v>211</v>
      </c>
      <c r="D273" s="58" t="s">
        <v>210</v>
      </c>
      <c r="E273" s="25" t="s">
        <v>53</v>
      </c>
      <c r="F273" s="26">
        <v>109</v>
      </c>
      <c r="G273" s="27">
        <v>106628</v>
      </c>
      <c r="H273" s="27">
        <v>11622452</v>
      </c>
      <c r="I273" s="14"/>
    </row>
    <row r="274" spans="1:9" x14ac:dyDescent="0.2">
      <c r="A274" s="48"/>
      <c r="B274" s="49"/>
      <c r="C274" s="95">
        <v>6</v>
      </c>
      <c r="D274" s="74" t="s">
        <v>209</v>
      </c>
      <c r="E274" s="25" t="s">
        <v>131</v>
      </c>
      <c r="F274" s="26"/>
      <c r="G274" s="27"/>
      <c r="H274" s="27"/>
      <c r="I274" s="14"/>
    </row>
    <row r="275" spans="1:9" ht="25.5" x14ac:dyDescent="0.2">
      <c r="A275" s="48" t="s">
        <v>133</v>
      </c>
      <c r="B275" s="49">
        <v>1.6</v>
      </c>
      <c r="C275" s="96" t="s">
        <v>208</v>
      </c>
      <c r="D275" s="58" t="s">
        <v>66</v>
      </c>
      <c r="E275" s="25" t="s">
        <v>207</v>
      </c>
      <c r="F275" s="26">
        <v>13955</v>
      </c>
      <c r="G275" s="27">
        <v>1444.4</v>
      </c>
      <c r="H275" s="27">
        <v>20156602</v>
      </c>
      <c r="I275" s="14"/>
    </row>
    <row r="276" spans="1:9" x14ac:dyDescent="0.2">
      <c r="A276" s="48"/>
      <c r="B276" s="49"/>
      <c r="C276" s="95">
        <v>7</v>
      </c>
      <c r="D276" s="74" t="s">
        <v>613</v>
      </c>
      <c r="E276" s="25"/>
      <c r="F276" s="26"/>
      <c r="G276" s="27"/>
      <c r="H276" s="27"/>
      <c r="I276" s="14"/>
    </row>
    <row r="277" spans="1:9" x14ac:dyDescent="0.2">
      <c r="A277" s="93" t="s">
        <v>128</v>
      </c>
      <c r="B277" s="62" t="s">
        <v>612</v>
      </c>
      <c r="C277" s="96" t="s">
        <v>168</v>
      </c>
      <c r="D277" s="58" t="s">
        <v>611</v>
      </c>
      <c r="E277" s="25" t="s">
        <v>40</v>
      </c>
      <c r="F277" s="26">
        <v>1068</v>
      </c>
      <c r="G277" s="27">
        <v>15370</v>
      </c>
      <c r="H277" s="27">
        <v>16415160</v>
      </c>
      <c r="I277" s="14"/>
    </row>
    <row r="278" spans="1:9" x14ac:dyDescent="0.2">
      <c r="A278" s="48"/>
      <c r="B278" s="49"/>
      <c r="C278" s="95" t="s">
        <v>166</v>
      </c>
      <c r="D278" s="74" t="s">
        <v>610</v>
      </c>
      <c r="E278" s="25"/>
      <c r="F278" s="26"/>
      <c r="G278" s="27"/>
      <c r="H278" s="27"/>
      <c r="I278" s="14"/>
    </row>
    <row r="279" spans="1:9" ht="25.5" x14ac:dyDescent="0.2">
      <c r="A279" s="93" t="s">
        <v>128</v>
      </c>
      <c r="B279" s="62" t="s">
        <v>609</v>
      </c>
      <c r="C279" s="96" t="s">
        <v>163</v>
      </c>
      <c r="D279" s="58" t="s">
        <v>608</v>
      </c>
      <c r="E279" s="25" t="s">
        <v>71</v>
      </c>
      <c r="F279" s="26">
        <v>13</v>
      </c>
      <c r="G279" s="27">
        <v>40805</v>
      </c>
      <c r="H279" s="27">
        <v>530465</v>
      </c>
      <c r="I279" s="14"/>
    </row>
    <row r="280" spans="1:9" ht="38.25" x14ac:dyDescent="0.2">
      <c r="A280" s="93" t="s">
        <v>598</v>
      </c>
      <c r="B280" s="49"/>
      <c r="C280" s="96" t="s">
        <v>161</v>
      </c>
      <c r="D280" s="58" t="s">
        <v>607</v>
      </c>
      <c r="E280" s="25" t="s">
        <v>71</v>
      </c>
      <c r="F280" s="26">
        <v>13</v>
      </c>
      <c r="G280" s="27">
        <v>418540</v>
      </c>
      <c r="H280" s="27">
        <v>5441020</v>
      </c>
      <c r="I280" s="14"/>
    </row>
    <row r="281" spans="1:9" ht="25.5" x14ac:dyDescent="0.2">
      <c r="A281" s="48" t="s">
        <v>128</v>
      </c>
      <c r="B281" s="49" t="s">
        <v>197</v>
      </c>
      <c r="C281" s="96" t="s">
        <v>159</v>
      </c>
      <c r="D281" s="58" t="s">
        <v>198</v>
      </c>
      <c r="E281" s="25" t="s">
        <v>71</v>
      </c>
      <c r="F281" s="26">
        <v>1</v>
      </c>
      <c r="G281" s="27">
        <v>24764952</v>
      </c>
      <c r="H281" s="27">
        <v>24764952</v>
      </c>
      <c r="I281" s="14"/>
    </row>
    <row r="282" spans="1:9" ht="25.5" x14ac:dyDescent="0.2">
      <c r="A282" s="48" t="s">
        <v>128</v>
      </c>
      <c r="B282" s="49" t="s">
        <v>197</v>
      </c>
      <c r="C282" s="96" t="s">
        <v>606</v>
      </c>
      <c r="D282" s="58" t="s">
        <v>196</v>
      </c>
      <c r="E282" s="25" t="s">
        <v>71</v>
      </c>
      <c r="F282" s="26">
        <v>1</v>
      </c>
      <c r="G282" s="27">
        <v>36802697</v>
      </c>
      <c r="H282" s="27">
        <v>36802697</v>
      </c>
      <c r="I282" s="14"/>
    </row>
    <row r="283" spans="1:9" x14ac:dyDescent="0.2">
      <c r="A283" s="48"/>
      <c r="B283" s="49"/>
      <c r="C283" s="95" t="s">
        <v>157</v>
      </c>
      <c r="D283" s="74" t="s">
        <v>195</v>
      </c>
      <c r="E283" s="25"/>
      <c r="F283" s="26"/>
      <c r="G283" s="27"/>
      <c r="H283" s="27"/>
      <c r="I283" s="14"/>
    </row>
    <row r="284" spans="1:9" x14ac:dyDescent="0.2">
      <c r="A284" s="48" t="s">
        <v>128</v>
      </c>
      <c r="B284" s="49" t="s">
        <v>190</v>
      </c>
      <c r="C284" s="96" t="s">
        <v>154</v>
      </c>
      <c r="D284" s="58" t="s">
        <v>189</v>
      </c>
      <c r="E284" s="25" t="s">
        <v>71</v>
      </c>
      <c r="F284" s="26">
        <v>2</v>
      </c>
      <c r="G284" s="60">
        <v>1437118</v>
      </c>
      <c r="H284" s="27">
        <v>2874236</v>
      </c>
      <c r="I284" s="14"/>
    </row>
    <row r="285" spans="1:9" ht="25.5" x14ac:dyDescent="0.2">
      <c r="A285" s="48" t="s">
        <v>128</v>
      </c>
      <c r="B285" s="49" t="s">
        <v>188</v>
      </c>
      <c r="C285" s="96" t="s">
        <v>300</v>
      </c>
      <c r="D285" s="58" t="s">
        <v>187</v>
      </c>
      <c r="E285" s="25" t="s">
        <v>71</v>
      </c>
      <c r="F285" s="26">
        <v>1</v>
      </c>
      <c r="G285" s="60">
        <v>1437118</v>
      </c>
      <c r="H285" s="27">
        <v>1437118</v>
      </c>
      <c r="I285" s="14"/>
    </row>
    <row r="286" spans="1:9" ht="25.5" x14ac:dyDescent="0.2">
      <c r="A286" s="48" t="s">
        <v>128</v>
      </c>
      <c r="B286" s="49" t="s">
        <v>186</v>
      </c>
      <c r="C286" s="96" t="s">
        <v>605</v>
      </c>
      <c r="D286" s="58" t="s">
        <v>185</v>
      </c>
      <c r="E286" s="25" t="s">
        <v>71</v>
      </c>
      <c r="F286" s="26">
        <v>2</v>
      </c>
      <c r="G286" s="27">
        <v>3372484</v>
      </c>
      <c r="H286" s="27">
        <v>6744968</v>
      </c>
      <c r="I286" s="14"/>
    </row>
    <row r="287" spans="1:9" x14ac:dyDescent="0.2">
      <c r="A287" s="48" t="s">
        <v>128</v>
      </c>
      <c r="B287" s="49" t="s">
        <v>184</v>
      </c>
      <c r="C287" s="96" t="s">
        <v>604</v>
      </c>
      <c r="D287" s="58" t="s">
        <v>183</v>
      </c>
      <c r="E287" s="25" t="s">
        <v>71</v>
      </c>
      <c r="F287" s="26">
        <v>1</v>
      </c>
      <c r="G287" s="27">
        <v>5847643</v>
      </c>
      <c r="H287" s="27">
        <v>5847643</v>
      </c>
      <c r="I287" s="14"/>
    </row>
    <row r="288" spans="1:9" ht="25.5" x14ac:dyDescent="0.2">
      <c r="A288" s="48" t="s">
        <v>128</v>
      </c>
      <c r="B288" s="49" t="s">
        <v>182</v>
      </c>
      <c r="C288" s="96" t="s">
        <v>603</v>
      </c>
      <c r="D288" s="58" t="s">
        <v>181</v>
      </c>
      <c r="E288" s="25" t="s">
        <v>71</v>
      </c>
      <c r="F288" s="26">
        <v>1</v>
      </c>
      <c r="G288" s="60">
        <v>4577471</v>
      </c>
      <c r="H288" s="27">
        <v>4577471</v>
      </c>
      <c r="I288" s="14"/>
    </row>
    <row r="289" spans="1:9" ht="25.5" x14ac:dyDescent="0.2">
      <c r="A289" s="48" t="s">
        <v>128</v>
      </c>
      <c r="B289" s="49" t="s">
        <v>180</v>
      </c>
      <c r="C289" s="96" t="s">
        <v>205</v>
      </c>
      <c r="D289" s="58" t="s">
        <v>179</v>
      </c>
      <c r="E289" s="25" t="s">
        <v>71</v>
      </c>
      <c r="F289" s="26">
        <v>2</v>
      </c>
      <c r="G289" s="60">
        <v>3581179</v>
      </c>
      <c r="H289" s="27">
        <v>7162358</v>
      </c>
      <c r="I289" s="14"/>
    </row>
    <row r="290" spans="1:9" ht="38.25" x14ac:dyDescent="0.2">
      <c r="A290" s="48" t="s">
        <v>177</v>
      </c>
      <c r="B290" s="49"/>
      <c r="C290" s="96" t="s">
        <v>304</v>
      </c>
      <c r="D290" s="58" t="s">
        <v>178</v>
      </c>
      <c r="E290" s="25" t="s">
        <v>71</v>
      </c>
      <c r="F290" s="26">
        <v>8</v>
      </c>
      <c r="G290" s="27">
        <v>434350</v>
      </c>
      <c r="H290" s="27">
        <v>3474800</v>
      </c>
      <c r="I290" s="14"/>
    </row>
    <row r="291" spans="1:9" ht="38.25" x14ac:dyDescent="0.2">
      <c r="A291" s="48" t="s">
        <v>177</v>
      </c>
      <c r="B291" s="49"/>
      <c r="C291" s="96" t="s">
        <v>602</v>
      </c>
      <c r="D291" s="58" t="s">
        <v>176</v>
      </c>
      <c r="E291" s="25" t="s">
        <v>71</v>
      </c>
      <c r="F291" s="26">
        <v>4</v>
      </c>
      <c r="G291" s="27">
        <v>295000</v>
      </c>
      <c r="H291" s="27">
        <v>1180000</v>
      </c>
      <c r="I291" s="14"/>
    </row>
    <row r="292" spans="1:9" ht="25.5" x14ac:dyDescent="0.2">
      <c r="A292" s="48"/>
      <c r="B292" s="49"/>
      <c r="C292" s="95" t="s">
        <v>299</v>
      </c>
      <c r="D292" s="74" t="s">
        <v>175</v>
      </c>
      <c r="E292" s="25"/>
      <c r="F292" s="26"/>
      <c r="G292" s="27"/>
      <c r="H292" s="27"/>
      <c r="I292" s="14"/>
    </row>
    <row r="293" spans="1:9" ht="38.25" x14ac:dyDescent="0.2">
      <c r="A293" s="48" t="s">
        <v>128</v>
      </c>
      <c r="B293" s="49" t="s">
        <v>174</v>
      </c>
      <c r="C293" s="96" t="s">
        <v>298</v>
      </c>
      <c r="D293" s="58" t="s">
        <v>173</v>
      </c>
      <c r="E293" s="25" t="s">
        <v>71</v>
      </c>
      <c r="F293" s="26">
        <v>2</v>
      </c>
      <c r="G293" s="27">
        <v>425737</v>
      </c>
      <c r="H293" s="27">
        <v>851474</v>
      </c>
      <c r="I293" s="14"/>
    </row>
    <row r="294" spans="1:9" ht="25.5" x14ac:dyDescent="0.2">
      <c r="A294" s="48" t="s">
        <v>128</v>
      </c>
      <c r="B294" s="49" t="s">
        <v>172</v>
      </c>
      <c r="C294" s="96" t="s">
        <v>297</v>
      </c>
      <c r="D294" s="58" t="s">
        <v>171</v>
      </c>
      <c r="E294" s="25" t="s">
        <v>71</v>
      </c>
      <c r="F294" s="26">
        <v>1</v>
      </c>
      <c r="G294" s="27">
        <v>720743</v>
      </c>
      <c r="H294" s="27">
        <v>720743</v>
      </c>
      <c r="I294" s="14"/>
    </row>
    <row r="295" spans="1:9" x14ac:dyDescent="0.2">
      <c r="A295" s="48"/>
      <c r="B295" s="49"/>
      <c r="C295" s="95">
        <v>8</v>
      </c>
      <c r="D295" s="74" t="s">
        <v>170</v>
      </c>
      <c r="E295" s="25" t="s">
        <v>131</v>
      </c>
      <c r="F295" s="26"/>
      <c r="G295" s="27"/>
      <c r="H295" s="27"/>
      <c r="I295" s="14"/>
    </row>
    <row r="296" spans="1:9" ht="25.5" x14ac:dyDescent="0.2">
      <c r="A296" s="48" t="s">
        <v>128</v>
      </c>
      <c r="B296" s="49" t="s">
        <v>169</v>
      </c>
      <c r="C296" s="96" t="s">
        <v>151</v>
      </c>
      <c r="D296" s="1" t="s">
        <v>167</v>
      </c>
      <c r="E296" s="25" t="s">
        <v>53</v>
      </c>
      <c r="F296" s="26">
        <v>0.5</v>
      </c>
      <c r="G296" s="54">
        <v>511144</v>
      </c>
      <c r="H296" s="27">
        <v>255572</v>
      </c>
      <c r="I296" s="14"/>
    </row>
    <row r="297" spans="1:9" ht="25.5" x14ac:dyDescent="0.2">
      <c r="A297" s="48"/>
      <c r="B297" s="49"/>
      <c r="C297" s="95" t="s">
        <v>149</v>
      </c>
      <c r="D297" s="74" t="s">
        <v>165</v>
      </c>
      <c r="E297" s="25" t="s">
        <v>131</v>
      </c>
      <c r="F297" s="26"/>
      <c r="G297" s="27"/>
      <c r="H297" s="27"/>
      <c r="I297" s="14"/>
    </row>
    <row r="298" spans="1:9" ht="25.5" x14ac:dyDescent="0.2">
      <c r="A298" s="48" t="s">
        <v>128</v>
      </c>
      <c r="B298" s="49" t="s">
        <v>164</v>
      </c>
      <c r="C298" s="96" t="s">
        <v>286</v>
      </c>
      <c r="D298" s="58" t="s">
        <v>162</v>
      </c>
      <c r="E298" s="25" t="s">
        <v>53</v>
      </c>
      <c r="F298" s="26">
        <v>1</v>
      </c>
      <c r="G298" s="27">
        <v>570023</v>
      </c>
      <c r="H298" s="27">
        <v>570023</v>
      </c>
      <c r="I298" s="14"/>
    </row>
    <row r="299" spans="1:9" ht="25.5" x14ac:dyDescent="0.2">
      <c r="A299" s="48" t="s">
        <v>128</v>
      </c>
      <c r="B299" s="49" t="s">
        <v>155</v>
      </c>
      <c r="C299" s="96" t="s">
        <v>285</v>
      </c>
      <c r="D299" s="58" t="s">
        <v>153</v>
      </c>
      <c r="E299" s="25" t="s">
        <v>53</v>
      </c>
      <c r="F299" s="26">
        <v>1.8</v>
      </c>
      <c r="G299" s="27">
        <v>674102</v>
      </c>
      <c r="H299" s="27">
        <v>1213383.6000000001</v>
      </c>
      <c r="I299" s="14"/>
    </row>
    <row r="300" spans="1:9" ht="25.5" x14ac:dyDescent="0.2">
      <c r="A300" s="48" t="s">
        <v>128</v>
      </c>
      <c r="B300" s="49" t="s">
        <v>160</v>
      </c>
      <c r="C300" s="96" t="s">
        <v>284</v>
      </c>
      <c r="D300" s="58" t="s">
        <v>158</v>
      </c>
      <c r="E300" s="25" t="s">
        <v>53</v>
      </c>
      <c r="F300" s="26">
        <v>1</v>
      </c>
      <c r="G300" s="27">
        <v>692728</v>
      </c>
      <c r="H300" s="27">
        <v>692728</v>
      </c>
      <c r="I300" s="14"/>
    </row>
    <row r="301" spans="1:9" ht="25.5" x14ac:dyDescent="0.2">
      <c r="A301" s="48"/>
      <c r="B301" s="49"/>
      <c r="C301" s="95" t="s">
        <v>283</v>
      </c>
      <c r="D301" s="74" t="s">
        <v>156</v>
      </c>
      <c r="E301" s="25" t="s">
        <v>131</v>
      </c>
      <c r="F301" s="26"/>
      <c r="G301" s="27"/>
      <c r="H301" s="27"/>
      <c r="I301" s="14"/>
    </row>
    <row r="302" spans="1:9" ht="25.5" x14ac:dyDescent="0.2">
      <c r="A302" s="48" t="s">
        <v>128</v>
      </c>
      <c r="B302" s="49" t="s">
        <v>155</v>
      </c>
      <c r="C302" s="96" t="s">
        <v>282</v>
      </c>
      <c r="D302" s="58" t="s">
        <v>153</v>
      </c>
      <c r="E302" s="25" t="s">
        <v>53</v>
      </c>
      <c r="F302" s="26">
        <v>0.5</v>
      </c>
      <c r="G302" s="27">
        <v>674102</v>
      </c>
      <c r="H302" s="27">
        <v>337051</v>
      </c>
      <c r="I302" s="14"/>
    </row>
    <row r="303" spans="1:9" x14ac:dyDescent="0.2">
      <c r="A303" s="48"/>
      <c r="B303" s="49"/>
      <c r="C303" s="95">
        <v>9</v>
      </c>
      <c r="D303" s="74" t="s">
        <v>152</v>
      </c>
      <c r="E303" s="25" t="s">
        <v>131</v>
      </c>
      <c r="F303" s="26"/>
      <c r="G303" s="27"/>
      <c r="H303" s="27"/>
      <c r="I303" s="14"/>
    </row>
    <row r="304" spans="1:9" x14ac:dyDescent="0.2">
      <c r="A304" s="48" t="s">
        <v>133</v>
      </c>
      <c r="B304" s="49">
        <v>4.22</v>
      </c>
      <c r="C304" s="96" t="s">
        <v>146</v>
      </c>
      <c r="D304" s="58" t="s">
        <v>150</v>
      </c>
      <c r="E304" s="25" t="s">
        <v>58</v>
      </c>
      <c r="F304" s="26">
        <v>648</v>
      </c>
      <c r="G304" s="27">
        <v>8262</v>
      </c>
      <c r="H304" s="27">
        <v>5353776</v>
      </c>
      <c r="I304" s="14"/>
    </row>
    <row r="305" spans="1:9" x14ac:dyDescent="0.2">
      <c r="A305" s="48" t="s">
        <v>133</v>
      </c>
      <c r="B305" s="49">
        <v>4.21</v>
      </c>
      <c r="C305" s="96" t="s">
        <v>145</v>
      </c>
      <c r="D305" s="68" t="s">
        <v>148</v>
      </c>
      <c r="E305" s="25" t="s">
        <v>58</v>
      </c>
      <c r="F305" s="26">
        <v>408</v>
      </c>
      <c r="G305" s="27">
        <v>7799</v>
      </c>
      <c r="H305" s="27">
        <v>3181992</v>
      </c>
      <c r="I305" s="14"/>
    </row>
    <row r="306" spans="1:9" x14ac:dyDescent="0.2">
      <c r="A306" s="48"/>
      <c r="B306" s="49"/>
      <c r="C306" s="95">
        <v>10</v>
      </c>
      <c r="D306" s="74" t="s">
        <v>147</v>
      </c>
      <c r="E306" s="25" t="s">
        <v>131</v>
      </c>
      <c r="F306" s="26"/>
      <c r="G306" s="27"/>
      <c r="H306" s="27"/>
      <c r="I306" s="14"/>
    </row>
    <row r="307" spans="1:9" ht="25.5" x14ac:dyDescent="0.2">
      <c r="A307" s="48" t="s">
        <v>128</v>
      </c>
      <c r="B307" s="49">
        <v>3.1</v>
      </c>
      <c r="C307" s="96" t="s">
        <v>122</v>
      </c>
      <c r="D307" s="58" t="s">
        <v>105</v>
      </c>
      <c r="E307" s="25" t="s">
        <v>53</v>
      </c>
      <c r="F307" s="26">
        <v>8</v>
      </c>
      <c r="G307" s="27">
        <v>821040</v>
      </c>
      <c r="H307" s="27">
        <v>6568320</v>
      </c>
      <c r="I307" s="14"/>
    </row>
    <row r="308" spans="1:9" ht="25.5" x14ac:dyDescent="0.2">
      <c r="A308" s="48" t="s">
        <v>133</v>
      </c>
      <c r="B308" s="49">
        <v>3.19</v>
      </c>
      <c r="C308" s="96" t="s">
        <v>281</v>
      </c>
      <c r="D308" s="58" t="s">
        <v>144</v>
      </c>
      <c r="E308" s="25" t="s">
        <v>53</v>
      </c>
      <c r="F308" s="26">
        <v>8</v>
      </c>
      <c r="G308" s="27">
        <v>829122</v>
      </c>
      <c r="H308" s="27">
        <v>6632976</v>
      </c>
      <c r="I308" s="14"/>
    </row>
    <row r="309" spans="1:9" ht="38.25" x14ac:dyDescent="0.2">
      <c r="A309" s="48" t="s">
        <v>128</v>
      </c>
      <c r="B309" s="49" t="s">
        <v>143</v>
      </c>
      <c r="C309" s="96" t="s">
        <v>280</v>
      </c>
      <c r="D309" s="58" t="s">
        <v>141</v>
      </c>
      <c r="E309" s="25" t="s">
        <v>61</v>
      </c>
      <c r="F309" s="26">
        <v>130</v>
      </c>
      <c r="G309" s="27">
        <v>70194</v>
      </c>
      <c r="H309" s="27">
        <v>9125220</v>
      </c>
      <c r="I309" s="14"/>
    </row>
    <row r="310" spans="1:9" ht="38.25" x14ac:dyDescent="0.2">
      <c r="A310" s="48" t="s">
        <v>128</v>
      </c>
      <c r="B310" s="49" t="s">
        <v>139</v>
      </c>
      <c r="C310" s="96" t="s">
        <v>279</v>
      </c>
      <c r="D310" s="58" t="s">
        <v>137</v>
      </c>
      <c r="E310" s="25" t="s">
        <v>61</v>
      </c>
      <c r="F310" s="26">
        <v>65</v>
      </c>
      <c r="G310" s="27">
        <v>82956</v>
      </c>
      <c r="H310" s="27">
        <v>5392140</v>
      </c>
      <c r="I310" s="14"/>
    </row>
    <row r="311" spans="1:9" ht="38.25" x14ac:dyDescent="0.2">
      <c r="A311" s="48" t="s">
        <v>128</v>
      </c>
      <c r="B311" s="49" t="s">
        <v>139</v>
      </c>
      <c r="C311" s="96" t="s">
        <v>278</v>
      </c>
      <c r="D311" s="58" t="s">
        <v>137</v>
      </c>
      <c r="E311" s="25" t="s">
        <v>61</v>
      </c>
      <c r="F311" s="26">
        <v>43</v>
      </c>
      <c r="G311" s="27">
        <v>82956</v>
      </c>
      <c r="H311" s="27">
        <v>3567108</v>
      </c>
      <c r="I311" s="14"/>
    </row>
    <row r="312" spans="1:9" x14ac:dyDescent="0.2">
      <c r="A312" s="48" t="s">
        <v>133</v>
      </c>
      <c r="B312" s="49">
        <v>3.8</v>
      </c>
      <c r="C312" s="96" t="s">
        <v>277</v>
      </c>
      <c r="D312" s="58" t="s">
        <v>135</v>
      </c>
      <c r="E312" s="25" t="s">
        <v>61</v>
      </c>
      <c r="F312" s="26">
        <v>109</v>
      </c>
      <c r="G312" s="27">
        <v>77642</v>
      </c>
      <c r="H312" s="27">
        <v>8462978</v>
      </c>
      <c r="I312" s="14"/>
    </row>
    <row r="313" spans="1:9" x14ac:dyDescent="0.2">
      <c r="A313" s="48"/>
      <c r="B313" s="49"/>
      <c r="C313" s="95">
        <v>11</v>
      </c>
      <c r="D313" s="74" t="s">
        <v>134</v>
      </c>
      <c r="E313" s="25" t="s">
        <v>131</v>
      </c>
      <c r="F313" s="26"/>
      <c r="G313" s="27"/>
      <c r="H313" s="27"/>
      <c r="I313" s="14"/>
    </row>
    <row r="314" spans="1:9" x14ac:dyDescent="0.2">
      <c r="A314" s="48" t="s">
        <v>133</v>
      </c>
      <c r="B314" s="49">
        <v>5.4</v>
      </c>
      <c r="C314" s="96" t="s">
        <v>270</v>
      </c>
      <c r="D314" s="58" t="s">
        <v>100</v>
      </c>
      <c r="E314" s="25" t="s">
        <v>61</v>
      </c>
      <c r="F314" s="26">
        <v>117</v>
      </c>
      <c r="G314" s="27">
        <v>74589</v>
      </c>
      <c r="H314" s="27">
        <v>8726913</v>
      </c>
      <c r="I314" s="14"/>
    </row>
    <row r="315" spans="1:9" ht="25.5" x14ac:dyDescent="0.2">
      <c r="A315" s="48" t="s">
        <v>128</v>
      </c>
      <c r="B315" s="49" t="s">
        <v>130</v>
      </c>
      <c r="C315" s="96" t="s">
        <v>601</v>
      </c>
      <c r="D315" s="58" t="s">
        <v>129</v>
      </c>
      <c r="E315" s="25" t="s">
        <v>40</v>
      </c>
      <c r="F315" s="26">
        <v>374</v>
      </c>
      <c r="G315" s="27">
        <v>39883</v>
      </c>
      <c r="H315" s="27">
        <v>14916242</v>
      </c>
      <c r="I315" s="14"/>
    </row>
    <row r="316" spans="1:9" ht="25.5" x14ac:dyDescent="0.2">
      <c r="A316" s="48" t="s">
        <v>128</v>
      </c>
      <c r="B316" s="49" t="s">
        <v>127</v>
      </c>
      <c r="C316" s="96" t="s">
        <v>600</v>
      </c>
      <c r="D316" s="58" t="s">
        <v>126</v>
      </c>
      <c r="E316" s="25" t="s">
        <v>40</v>
      </c>
      <c r="F316" s="26">
        <v>160</v>
      </c>
      <c r="G316" s="27">
        <v>62474</v>
      </c>
      <c r="H316" s="27">
        <v>9995840</v>
      </c>
      <c r="I316" s="14"/>
    </row>
    <row r="317" spans="1:9" ht="27.95" customHeight="1" x14ac:dyDescent="0.2">
      <c r="A317" s="70"/>
      <c r="B317" s="71"/>
      <c r="C317" s="72"/>
      <c r="D317" s="181" t="s">
        <v>599</v>
      </c>
      <c r="E317" s="182"/>
      <c r="F317" s="182"/>
      <c r="G317" s="182"/>
      <c r="H317" s="183"/>
      <c r="I317" s="73">
        <f>SUBTOTAL(9,H247:H316)</f>
        <v>635207047.20000005</v>
      </c>
    </row>
    <row r="318" spans="1:9" x14ac:dyDescent="0.2">
      <c r="A318" s="48"/>
      <c r="B318" s="49"/>
      <c r="C318" s="95">
        <v>12</v>
      </c>
      <c r="D318" s="74" t="s">
        <v>124</v>
      </c>
      <c r="E318" s="25"/>
      <c r="F318" s="26"/>
      <c r="G318" s="27"/>
      <c r="H318" s="105"/>
      <c r="I318" s="14"/>
    </row>
    <row r="319" spans="1:9" ht="38.25" x14ac:dyDescent="0.2">
      <c r="A319" s="93" t="s">
        <v>598</v>
      </c>
      <c r="B319" s="49"/>
      <c r="C319" s="96" t="s">
        <v>597</v>
      </c>
      <c r="D319" s="58" t="s">
        <v>596</v>
      </c>
      <c r="E319" s="94" t="s">
        <v>40</v>
      </c>
      <c r="F319" s="57">
        <v>787.4799274410459</v>
      </c>
      <c r="G319" s="77">
        <v>239805</v>
      </c>
      <c r="H319" s="77">
        <v>188841624</v>
      </c>
      <c r="I319" s="106"/>
    </row>
    <row r="320" spans="1:9" ht="27.95" customHeight="1" thickBot="1" x14ac:dyDescent="0.25">
      <c r="A320" s="78"/>
      <c r="B320" s="79"/>
      <c r="C320" s="97"/>
      <c r="D320" s="196" t="s">
        <v>595</v>
      </c>
      <c r="E320" s="197"/>
      <c r="F320" s="197"/>
      <c r="G320" s="197"/>
      <c r="H320" s="198"/>
      <c r="I320" s="73">
        <f>H319</f>
        <v>188841624</v>
      </c>
    </row>
    <row r="321" spans="1:9" ht="42" customHeight="1" thickBot="1" x14ac:dyDescent="0.25">
      <c r="A321" s="206" t="s">
        <v>594</v>
      </c>
      <c r="B321" s="207"/>
      <c r="C321" s="207"/>
      <c r="D321" s="207"/>
      <c r="E321" s="208"/>
      <c r="F321" s="99"/>
      <c r="G321" s="100"/>
      <c r="H321" s="104"/>
      <c r="I321" s="14"/>
    </row>
    <row r="322" spans="1:9" x14ac:dyDescent="0.2">
      <c r="A322" s="41"/>
      <c r="B322" s="42"/>
      <c r="C322" s="87">
        <v>1</v>
      </c>
      <c r="D322" s="88" t="s">
        <v>266</v>
      </c>
      <c r="E322" s="101" t="s">
        <v>131</v>
      </c>
      <c r="F322" s="102"/>
      <c r="G322" s="103"/>
      <c r="H322" s="103"/>
      <c r="I322" s="14"/>
    </row>
    <row r="323" spans="1:9" x14ac:dyDescent="0.2">
      <c r="A323" s="48"/>
      <c r="B323" s="49"/>
      <c r="C323" s="96" t="s">
        <v>52</v>
      </c>
      <c r="D323" s="58" t="s">
        <v>593</v>
      </c>
      <c r="E323" s="25"/>
      <c r="F323" s="26"/>
      <c r="G323" s="27"/>
      <c r="H323" s="27"/>
      <c r="I323" s="14"/>
    </row>
    <row r="324" spans="1:9" x14ac:dyDescent="0.2">
      <c r="A324" s="21" t="s">
        <v>128</v>
      </c>
      <c r="B324" s="22" t="s">
        <v>265</v>
      </c>
      <c r="C324" s="96" t="s">
        <v>265</v>
      </c>
      <c r="D324" s="58" t="s">
        <v>264</v>
      </c>
      <c r="E324" s="25" t="s">
        <v>40</v>
      </c>
      <c r="F324" s="26">
        <v>1874</v>
      </c>
      <c r="G324" s="27">
        <v>12340</v>
      </c>
      <c r="H324" s="27">
        <v>23125160</v>
      </c>
      <c r="I324" s="14"/>
    </row>
    <row r="325" spans="1:9" x14ac:dyDescent="0.2">
      <c r="A325" s="48"/>
      <c r="B325" s="49"/>
      <c r="C325" s="95">
        <v>2</v>
      </c>
      <c r="D325" s="74" t="s">
        <v>263</v>
      </c>
      <c r="E325" s="25" t="s">
        <v>131</v>
      </c>
      <c r="F325" s="26"/>
      <c r="G325" s="27"/>
      <c r="H325" s="27"/>
      <c r="I325" s="14"/>
    </row>
    <row r="326" spans="1:9" ht="25.5" x14ac:dyDescent="0.2">
      <c r="A326" s="48" t="s">
        <v>133</v>
      </c>
      <c r="B326" s="49" t="s">
        <v>262</v>
      </c>
      <c r="C326" s="96" t="s">
        <v>261</v>
      </c>
      <c r="D326" s="56" t="s">
        <v>260</v>
      </c>
      <c r="E326" s="25" t="s">
        <v>53</v>
      </c>
      <c r="F326" s="26">
        <v>76</v>
      </c>
      <c r="G326" s="27">
        <v>173358</v>
      </c>
      <c r="H326" s="27">
        <v>13175208</v>
      </c>
      <c r="I326" s="14"/>
    </row>
    <row r="327" spans="1:9" ht="25.5" x14ac:dyDescent="0.2">
      <c r="A327" s="48" t="s">
        <v>128</v>
      </c>
      <c r="B327" s="49" t="s">
        <v>259</v>
      </c>
      <c r="C327" s="96" t="s">
        <v>258</v>
      </c>
      <c r="D327" s="58" t="s">
        <v>257</v>
      </c>
      <c r="E327" s="25" t="s">
        <v>53</v>
      </c>
      <c r="F327" s="26">
        <v>114</v>
      </c>
      <c r="G327" s="27">
        <v>84938</v>
      </c>
      <c r="H327" s="27">
        <v>9682932</v>
      </c>
      <c r="I327" s="14"/>
    </row>
    <row r="328" spans="1:9" x14ac:dyDescent="0.2">
      <c r="A328" s="48" t="s">
        <v>128</v>
      </c>
      <c r="B328" s="49" t="s">
        <v>256</v>
      </c>
      <c r="C328" s="96" t="s">
        <v>255</v>
      </c>
      <c r="D328" s="58" t="s">
        <v>254</v>
      </c>
      <c r="E328" s="25" t="s">
        <v>71</v>
      </c>
      <c r="F328" s="26">
        <v>47</v>
      </c>
      <c r="G328" s="27">
        <v>56603</v>
      </c>
      <c r="H328" s="27">
        <v>2660341</v>
      </c>
      <c r="I328" s="14"/>
    </row>
    <row r="329" spans="1:9" ht="25.5" x14ac:dyDescent="0.2">
      <c r="A329" s="48" t="s">
        <v>128</v>
      </c>
      <c r="B329" s="49" t="s">
        <v>253</v>
      </c>
      <c r="C329" s="96" t="s">
        <v>252</v>
      </c>
      <c r="D329" s="58" t="s">
        <v>251</v>
      </c>
      <c r="E329" s="25" t="s">
        <v>53</v>
      </c>
      <c r="F329" s="26">
        <v>114</v>
      </c>
      <c r="G329" s="27">
        <v>98949</v>
      </c>
      <c r="H329" s="27">
        <v>11280186</v>
      </c>
      <c r="I329" s="14"/>
    </row>
    <row r="330" spans="1:9" ht="25.5" x14ac:dyDescent="0.2">
      <c r="A330" s="48" t="s">
        <v>128</v>
      </c>
      <c r="B330" s="49" t="s">
        <v>250</v>
      </c>
      <c r="C330" s="96" t="s">
        <v>249</v>
      </c>
      <c r="D330" s="58" t="s">
        <v>248</v>
      </c>
      <c r="E330" s="25" t="s">
        <v>53</v>
      </c>
      <c r="F330" s="26">
        <v>76</v>
      </c>
      <c r="G330" s="27">
        <v>57340</v>
      </c>
      <c r="H330" s="27">
        <v>4357840</v>
      </c>
      <c r="I330" s="14"/>
    </row>
    <row r="331" spans="1:9" x14ac:dyDescent="0.2">
      <c r="A331" s="48"/>
      <c r="B331" s="49"/>
      <c r="C331" s="95">
        <v>3</v>
      </c>
      <c r="D331" s="74" t="s">
        <v>247</v>
      </c>
      <c r="E331" s="25" t="s">
        <v>131</v>
      </c>
      <c r="F331" s="26"/>
      <c r="G331" s="27"/>
      <c r="H331" s="27"/>
      <c r="I331" s="14"/>
    </row>
    <row r="332" spans="1:9" x14ac:dyDescent="0.2">
      <c r="A332" s="48" t="s">
        <v>128</v>
      </c>
      <c r="B332" s="49" t="s">
        <v>246</v>
      </c>
      <c r="C332" s="96" t="s">
        <v>245</v>
      </c>
      <c r="D332" s="58" t="s">
        <v>244</v>
      </c>
      <c r="E332" s="25" t="s">
        <v>61</v>
      </c>
      <c r="F332" s="26">
        <v>8</v>
      </c>
      <c r="G332" s="27">
        <v>238744</v>
      </c>
      <c r="H332" s="27">
        <v>1909952</v>
      </c>
      <c r="I332" s="14"/>
    </row>
    <row r="333" spans="1:9" ht="38.25" x14ac:dyDescent="0.2">
      <c r="A333" s="48" t="s">
        <v>128</v>
      </c>
      <c r="B333" s="49" t="s">
        <v>243</v>
      </c>
      <c r="C333" s="96" t="s">
        <v>242</v>
      </c>
      <c r="D333" s="58" t="s">
        <v>241</v>
      </c>
      <c r="E333" s="25" t="s">
        <v>240</v>
      </c>
      <c r="F333" s="26">
        <v>937</v>
      </c>
      <c r="G333" s="27">
        <v>43173</v>
      </c>
      <c r="H333" s="27">
        <v>40453101</v>
      </c>
      <c r="I333" s="14"/>
    </row>
    <row r="334" spans="1:9" x14ac:dyDescent="0.2">
      <c r="A334" s="48" t="s">
        <v>128</v>
      </c>
      <c r="B334" s="49" t="s">
        <v>239</v>
      </c>
      <c r="C334" s="96" t="s">
        <v>238</v>
      </c>
      <c r="D334" s="58" t="s">
        <v>237</v>
      </c>
      <c r="E334" s="25" t="s">
        <v>71</v>
      </c>
      <c r="F334" s="26">
        <v>20</v>
      </c>
      <c r="G334" s="27">
        <v>96409</v>
      </c>
      <c r="H334" s="27">
        <v>1928180</v>
      </c>
      <c r="I334" s="14"/>
    </row>
    <row r="335" spans="1:9" x14ac:dyDescent="0.2">
      <c r="A335" s="48"/>
      <c r="B335" s="49"/>
      <c r="C335" s="95">
        <v>4</v>
      </c>
      <c r="D335" s="74" t="s">
        <v>236</v>
      </c>
      <c r="E335" s="25" t="s">
        <v>131</v>
      </c>
      <c r="F335" s="26"/>
      <c r="G335" s="27"/>
      <c r="H335" s="27"/>
      <c r="I335" s="14"/>
    </row>
    <row r="336" spans="1:9" ht="25.5" x14ac:dyDescent="0.2">
      <c r="A336" s="48" t="s">
        <v>133</v>
      </c>
      <c r="B336" s="49">
        <v>2.13</v>
      </c>
      <c r="C336" s="96" t="s">
        <v>235</v>
      </c>
      <c r="D336" s="58" t="s">
        <v>592</v>
      </c>
      <c r="E336" s="25" t="s">
        <v>53</v>
      </c>
      <c r="F336" s="26">
        <v>76</v>
      </c>
      <c r="G336" s="27">
        <v>48334</v>
      </c>
      <c r="H336" s="27">
        <v>3673384</v>
      </c>
      <c r="I336" s="14"/>
    </row>
    <row r="337" spans="1:9" x14ac:dyDescent="0.2">
      <c r="A337" s="48"/>
      <c r="B337" s="49"/>
      <c r="C337" s="95" t="s">
        <v>233</v>
      </c>
      <c r="D337" s="74" t="s">
        <v>232</v>
      </c>
      <c r="E337" s="25" t="s">
        <v>131</v>
      </c>
      <c r="F337" s="26"/>
      <c r="G337" s="27"/>
      <c r="H337" s="27"/>
      <c r="I337" s="14"/>
    </row>
    <row r="338" spans="1:9" ht="25.5" x14ac:dyDescent="0.2">
      <c r="A338" s="48" t="s">
        <v>133</v>
      </c>
      <c r="B338" s="61">
        <v>2.1</v>
      </c>
      <c r="C338" s="96" t="s">
        <v>231</v>
      </c>
      <c r="D338" s="58" t="s">
        <v>577</v>
      </c>
      <c r="E338" s="25" t="s">
        <v>53</v>
      </c>
      <c r="F338" s="26">
        <v>152</v>
      </c>
      <c r="G338" s="27">
        <v>70907</v>
      </c>
      <c r="H338" s="27">
        <v>10777864</v>
      </c>
      <c r="I338" s="14"/>
    </row>
    <row r="339" spans="1:9" x14ac:dyDescent="0.2">
      <c r="A339" s="48"/>
      <c r="B339" s="49"/>
      <c r="C339" s="95" t="s">
        <v>229</v>
      </c>
      <c r="D339" s="74" t="s">
        <v>228</v>
      </c>
      <c r="E339" s="25" t="s">
        <v>131</v>
      </c>
      <c r="F339" s="26"/>
      <c r="G339" s="27"/>
      <c r="H339" s="27"/>
      <c r="I339" s="14"/>
    </row>
    <row r="340" spans="1:9" ht="25.5" x14ac:dyDescent="0.2">
      <c r="A340" s="48" t="s">
        <v>133</v>
      </c>
      <c r="B340" s="62">
        <v>2.9</v>
      </c>
      <c r="C340" s="96" t="s">
        <v>227</v>
      </c>
      <c r="D340" s="58" t="s">
        <v>591</v>
      </c>
      <c r="E340" s="25" t="s">
        <v>53</v>
      </c>
      <c r="F340" s="26">
        <v>1295</v>
      </c>
      <c r="G340" s="27">
        <v>23279</v>
      </c>
      <c r="H340" s="27">
        <v>30146305</v>
      </c>
      <c r="I340" s="14"/>
    </row>
    <row r="341" spans="1:9" x14ac:dyDescent="0.2">
      <c r="A341" s="48"/>
      <c r="B341" s="49"/>
      <c r="C341" s="95" t="s">
        <v>225</v>
      </c>
      <c r="D341" s="74" t="s">
        <v>224</v>
      </c>
      <c r="E341" s="25" t="s">
        <v>131</v>
      </c>
      <c r="F341" s="26"/>
      <c r="G341" s="27"/>
      <c r="H341" s="27"/>
      <c r="I341" s="14"/>
    </row>
    <row r="342" spans="1:9" x14ac:dyDescent="0.2">
      <c r="A342" s="48" t="s">
        <v>133</v>
      </c>
      <c r="B342" s="49">
        <v>2.2000000000000002</v>
      </c>
      <c r="C342" s="96" t="s">
        <v>223</v>
      </c>
      <c r="D342" s="58" t="s">
        <v>222</v>
      </c>
      <c r="E342" s="25" t="s">
        <v>61</v>
      </c>
      <c r="F342" s="26">
        <v>2998</v>
      </c>
      <c r="G342" s="27">
        <v>30276</v>
      </c>
      <c r="H342" s="27">
        <v>90767448</v>
      </c>
      <c r="I342" s="14"/>
    </row>
    <row r="343" spans="1:9" x14ac:dyDescent="0.2">
      <c r="A343" s="48"/>
      <c r="B343" s="49"/>
      <c r="C343" s="95">
        <v>5</v>
      </c>
      <c r="D343" s="74" t="s">
        <v>221</v>
      </c>
      <c r="E343" s="25" t="s">
        <v>131</v>
      </c>
      <c r="F343" s="26"/>
      <c r="G343" s="27"/>
      <c r="H343" s="27"/>
      <c r="I343" s="14"/>
    </row>
    <row r="344" spans="1:9" x14ac:dyDescent="0.2">
      <c r="A344" s="48" t="s">
        <v>133</v>
      </c>
      <c r="B344" s="49">
        <v>16.2</v>
      </c>
      <c r="C344" s="96" t="s">
        <v>220</v>
      </c>
      <c r="D344" s="51" t="s">
        <v>219</v>
      </c>
      <c r="E344" s="25" t="s">
        <v>53</v>
      </c>
      <c r="F344" s="26">
        <v>571</v>
      </c>
      <c r="G344" s="27">
        <v>23110</v>
      </c>
      <c r="H344" s="27">
        <v>13195810</v>
      </c>
      <c r="I344" s="14"/>
    </row>
    <row r="345" spans="1:9" x14ac:dyDescent="0.2">
      <c r="A345" s="48" t="s">
        <v>128</v>
      </c>
      <c r="B345" s="49" t="s">
        <v>218</v>
      </c>
      <c r="C345" s="96" t="s">
        <v>217</v>
      </c>
      <c r="D345" s="58" t="s">
        <v>216</v>
      </c>
      <c r="E345" s="25" t="s">
        <v>53</v>
      </c>
      <c r="F345" s="26">
        <v>305</v>
      </c>
      <c r="G345" s="27">
        <v>66892</v>
      </c>
      <c r="H345" s="27">
        <v>20402060</v>
      </c>
      <c r="I345" s="14"/>
    </row>
    <row r="346" spans="1:9" x14ac:dyDescent="0.2">
      <c r="A346" s="48" t="s">
        <v>133</v>
      </c>
      <c r="B346" s="49">
        <v>320.10000000000002</v>
      </c>
      <c r="C346" s="96" t="s">
        <v>215</v>
      </c>
      <c r="D346" s="58" t="s">
        <v>87</v>
      </c>
      <c r="E346" s="25" t="s">
        <v>53</v>
      </c>
      <c r="F346" s="26">
        <v>267</v>
      </c>
      <c r="G346" s="27">
        <v>163006</v>
      </c>
      <c r="H346" s="27">
        <v>43522602</v>
      </c>
      <c r="I346" s="14"/>
    </row>
    <row r="347" spans="1:9" x14ac:dyDescent="0.2">
      <c r="A347" s="48" t="s">
        <v>133</v>
      </c>
      <c r="B347" s="49">
        <v>330.1</v>
      </c>
      <c r="C347" s="96" t="s">
        <v>214</v>
      </c>
      <c r="D347" s="58" t="s">
        <v>213</v>
      </c>
      <c r="E347" s="25" t="s">
        <v>53</v>
      </c>
      <c r="F347" s="26">
        <v>152</v>
      </c>
      <c r="G347" s="27">
        <v>177526</v>
      </c>
      <c r="H347" s="27">
        <v>26983952</v>
      </c>
      <c r="I347" s="14"/>
    </row>
    <row r="348" spans="1:9" x14ac:dyDescent="0.2">
      <c r="A348" s="48" t="s">
        <v>128</v>
      </c>
      <c r="B348" s="49" t="s">
        <v>212</v>
      </c>
      <c r="C348" s="96" t="s">
        <v>211</v>
      </c>
      <c r="D348" s="58" t="s">
        <v>210</v>
      </c>
      <c r="E348" s="25" t="s">
        <v>53</v>
      </c>
      <c r="F348" s="26">
        <v>190</v>
      </c>
      <c r="G348" s="27">
        <v>106628</v>
      </c>
      <c r="H348" s="27">
        <v>20259320</v>
      </c>
      <c r="I348" s="14"/>
    </row>
    <row r="349" spans="1:9" x14ac:dyDescent="0.2">
      <c r="A349" s="48"/>
      <c r="B349" s="49"/>
      <c r="C349" s="95">
        <v>6</v>
      </c>
      <c r="D349" s="74" t="s">
        <v>209</v>
      </c>
      <c r="E349" s="25" t="s">
        <v>131</v>
      </c>
      <c r="F349" s="26"/>
      <c r="G349" s="27"/>
      <c r="H349" s="27"/>
      <c r="I349" s="14"/>
    </row>
    <row r="350" spans="1:9" ht="25.5" x14ac:dyDescent="0.2">
      <c r="A350" s="48" t="s">
        <v>133</v>
      </c>
      <c r="B350" s="49">
        <v>1.6</v>
      </c>
      <c r="C350" s="96" t="s">
        <v>208</v>
      </c>
      <c r="D350" s="58" t="s">
        <v>66</v>
      </c>
      <c r="E350" s="25" t="s">
        <v>207</v>
      </c>
      <c r="F350" s="26">
        <v>22605</v>
      </c>
      <c r="G350" s="27">
        <v>1444</v>
      </c>
      <c r="H350" s="27">
        <v>32641620</v>
      </c>
      <c r="I350" s="14"/>
    </row>
    <row r="351" spans="1:9" x14ac:dyDescent="0.2">
      <c r="A351" s="48"/>
      <c r="B351" s="49"/>
      <c r="C351" s="95">
        <v>7</v>
      </c>
      <c r="D351" s="74" t="s">
        <v>590</v>
      </c>
      <c r="E351" s="25"/>
      <c r="F351" s="26"/>
      <c r="G351" s="27"/>
      <c r="H351" s="27"/>
      <c r="I351" s="14"/>
    </row>
    <row r="352" spans="1:9" x14ac:dyDescent="0.2">
      <c r="A352" s="48" t="s">
        <v>128</v>
      </c>
      <c r="B352" s="49" t="s">
        <v>589</v>
      </c>
      <c r="C352" s="96" t="s">
        <v>168</v>
      </c>
      <c r="D352" s="58" t="s">
        <v>588</v>
      </c>
      <c r="E352" s="25" t="s">
        <v>40</v>
      </c>
      <c r="F352" s="26">
        <v>1874</v>
      </c>
      <c r="G352" s="27">
        <v>16035</v>
      </c>
      <c r="H352" s="27">
        <v>30049590</v>
      </c>
      <c r="I352" s="14"/>
    </row>
    <row r="353" spans="1:9" x14ac:dyDescent="0.2">
      <c r="A353" s="48"/>
      <c r="B353" s="49"/>
      <c r="C353" s="95" t="s">
        <v>166</v>
      </c>
      <c r="D353" s="74" t="s">
        <v>587</v>
      </c>
      <c r="E353" s="25"/>
      <c r="F353" s="26"/>
      <c r="G353" s="27"/>
      <c r="H353" s="27"/>
      <c r="I353" s="14"/>
    </row>
    <row r="354" spans="1:9" x14ac:dyDescent="0.2">
      <c r="A354" s="48" t="s">
        <v>128</v>
      </c>
      <c r="B354" s="49" t="s">
        <v>586</v>
      </c>
      <c r="C354" s="96" t="s">
        <v>163</v>
      </c>
      <c r="D354" s="58" t="s">
        <v>585</v>
      </c>
      <c r="E354" s="25" t="s">
        <v>71</v>
      </c>
      <c r="F354" s="26">
        <v>23</v>
      </c>
      <c r="G354" s="27">
        <v>10621</v>
      </c>
      <c r="H354" s="27">
        <v>244283</v>
      </c>
      <c r="I354" s="14"/>
    </row>
    <row r="355" spans="1:9" ht="38.25" x14ac:dyDescent="0.2">
      <c r="A355" s="48" t="s">
        <v>177</v>
      </c>
      <c r="B355" s="49"/>
      <c r="C355" s="96" t="s">
        <v>161</v>
      </c>
      <c r="D355" s="58" t="s">
        <v>584</v>
      </c>
      <c r="E355" s="25" t="s">
        <v>71</v>
      </c>
      <c r="F355" s="26">
        <v>23</v>
      </c>
      <c r="G355" s="27">
        <v>804000</v>
      </c>
      <c r="H355" s="27">
        <v>18492000</v>
      </c>
      <c r="I355" s="14"/>
    </row>
    <row r="356" spans="1:9" x14ac:dyDescent="0.2">
      <c r="A356" s="48"/>
      <c r="B356" s="49"/>
      <c r="C356" s="95" t="s">
        <v>157</v>
      </c>
      <c r="D356" s="74" t="s">
        <v>199</v>
      </c>
      <c r="E356" s="25"/>
      <c r="F356" s="26"/>
      <c r="G356" s="27"/>
      <c r="H356" s="27"/>
      <c r="I356" s="14"/>
    </row>
    <row r="357" spans="1:9" ht="25.5" x14ac:dyDescent="0.2">
      <c r="A357" s="48" t="s">
        <v>128</v>
      </c>
      <c r="B357" s="49" t="s">
        <v>197</v>
      </c>
      <c r="C357" s="96" t="s">
        <v>154</v>
      </c>
      <c r="D357" s="58" t="s">
        <v>198</v>
      </c>
      <c r="E357" s="25" t="s">
        <v>71</v>
      </c>
      <c r="F357" s="26">
        <v>2</v>
      </c>
      <c r="G357" s="27">
        <v>24764952</v>
      </c>
      <c r="H357" s="27">
        <v>49529904</v>
      </c>
      <c r="I357" s="14"/>
    </row>
    <row r="358" spans="1:9" ht="25.5" x14ac:dyDescent="0.2">
      <c r="A358" s="48" t="s">
        <v>128</v>
      </c>
      <c r="B358" s="49" t="s">
        <v>197</v>
      </c>
      <c r="C358" s="96" t="s">
        <v>300</v>
      </c>
      <c r="D358" s="58" t="s">
        <v>196</v>
      </c>
      <c r="E358" s="25" t="s">
        <v>71</v>
      </c>
      <c r="F358" s="26">
        <v>2</v>
      </c>
      <c r="G358" s="27">
        <v>36802697</v>
      </c>
      <c r="H358" s="27">
        <v>73605394</v>
      </c>
      <c r="I358" s="14"/>
    </row>
    <row r="359" spans="1:9" x14ac:dyDescent="0.2">
      <c r="A359" s="48"/>
      <c r="B359" s="49"/>
      <c r="C359" s="95" t="s">
        <v>299</v>
      </c>
      <c r="D359" s="74" t="s">
        <v>195</v>
      </c>
      <c r="E359" s="25"/>
      <c r="F359" s="26"/>
      <c r="G359" s="27"/>
      <c r="H359" s="27"/>
      <c r="I359" s="14"/>
    </row>
    <row r="360" spans="1:9" ht="25.5" x14ac:dyDescent="0.2">
      <c r="A360" s="48" t="s">
        <v>128</v>
      </c>
      <c r="B360" s="49" t="s">
        <v>194</v>
      </c>
      <c r="C360" s="96" t="s">
        <v>298</v>
      </c>
      <c r="D360" s="58" t="s">
        <v>193</v>
      </c>
      <c r="E360" s="25" t="s">
        <v>71</v>
      </c>
      <c r="F360" s="26">
        <v>1</v>
      </c>
      <c r="G360" s="27">
        <v>3281698</v>
      </c>
      <c r="H360" s="27">
        <v>3281698</v>
      </c>
      <c r="I360" s="14"/>
    </row>
    <row r="361" spans="1:9" ht="25.5" x14ac:dyDescent="0.2">
      <c r="A361" s="21" t="s">
        <v>128</v>
      </c>
      <c r="B361" s="22" t="s">
        <v>192</v>
      </c>
      <c r="C361" s="96" t="s">
        <v>297</v>
      </c>
      <c r="D361" s="58" t="s">
        <v>191</v>
      </c>
      <c r="E361" s="25" t="s">
        <v>71</v>
      </c>
      <c r="F361" s="26">
        <v>1</v>
      </c>
      <c r="G361" s="27">
        <v>8821985</v>
      </c>
      <c r="H361" s="27">
        <v>8821985</v>
      </c>
      <c r="I361" s="14"/>
    </row>
    <row r="362" spans="1:9" x14ac:dyDescent="0.2">
      <c r="A362" s="48" t="s">
        <v>128</v>
      </c>
      <c r="B362" s="49" t="s">
        <v>190</v>
      </c>
      <c r="C362" s="96" t="s">
        <v>296</v>
      </c>
      <c r="D362" s="58" t="s">
        <v>189</v>
      </c>
      <c r="E362" s="25" t="s">
        <v>71</v>
      </c>
      <c r="F362" s="26">
        <v>2</v>
      </c>
      <c r="G362" s="60">
        <v>1437118</v>
      </c>
      <c r="H362" s="27">
        <v>2874236</v>
      </c>
      <c r="I362" s="14"/>
    </row>
    <row r="363" spans="1:9" ht="25.5" x14ac:dyDescent="0.2">
      <c r="A363" s="48" t="s">
        <v>128</v>
      </c>
      <c r="B363" s="49" t="s">
        <v>188</v>
      </c>
      <c r="C363" s="96" t="s">
        <v>295</v>
      </c>
      <c r="D363" s="58" t="s">
        <v>187</v>
      </c>
      <c r="E363" s="25" t="s">
        <v>71</v>
      </c>
      <c r="F363" s="26">
        <v>1</v>
      </c>
      <c r="G363" s="60">
        <v>1437118</v>
      </c>
      <c r="H363" s="27">
        <v>1437118</v>
      </c>
      <c r="I363" s="14"/>
    </row>
    <row r="364" spans="1:9" ht="25.5" x14ac:dyDescent="0.2">
      <c r="A364" s="48" t="s">
        <v>128</v>
      </c>
      <c r="B364" s="49" t="s">
        <v>186</v>
      </c>
      <c r="C364" s="96" t="s">
        <v>294</v>
      </c>
      <c r="D364" s="58" t="s">
        <v>185</v>
      </c>
      <c r="E364" s="25" t="s">
        <v>71</v>
      </c>
      <c r="F364" s="26">
        <v>2</v>
      </c>
      <c r="G364" s="27">
        <v>3372484</v>
      </c>
      <c r="H364" s="27">
        <v>6744968</v>
      </c>
      <c r="I364" s="14"/>
    </row>
    <row r="365" spans="1:9" x14ac:dyDescent="0.2">
      <c r="A365" s="48" t="s">
        <v>128</v>
      </c>
      <c r="B365" s="49" t="s">
        <v>184</v>
      </c>
      <c r="C365" s="96" t="s">
        <v>202</v>
      </c>
      <c r="D365" s="58" t="s">
        <v>183</v>
      </c>
      <c r="E365" s="25" t="s">
        <v>71</v>
      </c>
      <c r="F365" s="26">
        <v>1</v>
      </c>
      <c r="G365" s="27">
        <v>5847643</v>
      </c>
      <c r="H365" s="27">
        <v>5847643</v>
      </c>
      <c r="I365" s="14"/>
    </row>
    <row r="366" spans="1:9" ht="25.5" x14ac:dyDescent="0.2">
      <c r="A366" s="48" t="s">
        <v>128</v>
      </c>
      <c r="B366" s="49" t="s">
        <v>182</v>
      </c>
      <c r="C366" s="96" t="s">
        <v>293</v>
      </c>
      <c r="D366" s="58" t="s">
        <v>181</v>
      </c>
      <c r="E366" s="25" t="s">
        <v>71</v>
      </c>
      <c r="F366" s="26">
        <v>1</v>
      </c>
      <c r="G366" s="60">
        <v>4577471</v>
      </c>
      <c r="H366" s="27">
        <v>4577471</v>
      </c>
      <c r="I366" s="14"/>
    </row>
    <row r="367" spans="1:9" ht="25.5" x14ac:dyDescent="0.2">
      <c r="A367" s="48" t="s">
        <v>128</v>
      </c>
      <c r="B367" s="49" t="s">
        <v>180</v>
      </c>
      <c r="C367" s="96" t="s">
        <v>292</v>
      </c>
      <c r="D367" s="58" t="s">
        <v>179</v>
      </c>
      <c r="E367" s="25" t="s">
        <v>71</v>
      </c>
      <c r="F367" s="26">
        <v>2</v>
      </c>
      <c r="G367" s="60">
        <v>3581179</v>
      </c>
      <c r="H367" s="27">
        <v>7162358</v>
      </c>
      <c r="I367" s="14"/>
    </row>
    <row r="368" spans="1:9" ht="38.25" x14ac:dyDescent="0.2">
      <c r="A368" s="48" t="s">
        <v>177</v>
      </c>
      <c r="B368" s="49"/>
      <c r="C368" s="96" t="s">
        <v>291</v>
      </c>
      <c r="D368" s="58" t="s">
        <v>178</v>
      </c>
      <c r="E368" s="25" t="s">
        <v>71</v>
      </c>
      <c r="F368" s="26">
        <v>8</v>
      </c>
      <c r="G368" s="27">
        <v>434350</v>
      </c>
      <c r="H368" s="27">
        <v>3474800</v>
      </c>
      <c r="I368" s="14"/>
    </row>
    <row r="369" spans="1:9" ht="38.25" x14ac:dyDescent="0.2">
      <c r="A369" s="48" t="s">
        <v>177</v>
      </c>
      <c r="B369" s="49"/>
      <c r="C369" s="96" t="s">
        <v>290</v>
      </c>
      <c r="D369" s="58" t="s">
        <v>176</v>
      </c>
      <c r="E369" s="25" t="s">
        <v>71</v>
      </c>
      <c r="F369" s="26">
        <v>4</v>
      </c>
      <c r="G369" s="27">
        <v>295000</v>
      </c>
      <c r="H369" s="27">
        <v>1180000</v>
      </c>
      <c r="I369" s="14"/>
    </row>
    <row r="370" spans="1:9" ht="25.5" x14ac:dyDescent="0.2">
      <c r="A370" s="48"/>
      <c r="B370" s="49"/>
      <c r="C370" s="95" t="s">
        <v>289</v>
      </c>
      <c r="D370" s="74" t="s">
        <v>175</v>
      </c>
      <c r="E370" s="25"/>
      <c r="F370" s="26"/>
      <c r="G370" s="27"/>
      <c r="H370" s="27"/>
      <c r="I370" s="14"/>
    </row>
    <row r="371" spans="1:9" ht="38.25" x14ac:dyDescent="0.2">
      <c r="A371" s="48" t="s">
        <v>128</v>
      </c>
      <c r="B371" s="49" t="s">
        <v>174</v>
      </c>
      <c r="C371" s="96" t="s">
        <v>288</v>
      </c>
      <c r="D371" s="58" t="s">
        <v>173</v>
      </c>
      <c r="E371" s="25" t="s">
        <v>71</v>
      </c>
      <c r="F371" s="26">
        <v>2</v>
      </c>
      <c r="G371" s="27">
        <v>425737</v>
      </c>
      <c r="H371" s="27">
        <v>851474</v>
      </c>
      <c r="I371" s="14"/>
    </row>
    <row r="372" spans="1:9" ht="25.5" x14ac:dyDescent="0.2">
      <c r="A372" s="48" t="s">
        <v>128</v>
      </c>
      <c r="B372" s="49" t="s">
        <v>172</v>
      </c>
      <c r="C372" s="96" t="s">
        <v>287</v>
      </c>
      <c r="D372" s="58" t="s">
        <v>171</v>
      </c>
      <c r="E372" s="25" t="s">
        <v>71</v>
      </c>
      <c r="F372" s="26">
        <v>1</v>
      </c>
      <c r="G372" s="27">
        <v>720743</v>
      </c>
      <c r="H372" s="27">
        <v>720743</v>
      </c>
      <c r="I372" s="14"/>
    </row>
    <row r="373" spans="1:9" x14ac:dyDescent="0.2">
      <c r="A373" s="48"/>
      <c r="B373" s="49"/>
      <c r="C373" s="95">
        <v>8</v>
      </c>
      <c r="D373" s="74" t="s">
        <v>170</v>
      </c>
      <c r="E373" s="25" t="s">
        <v>131</v>
      </c>
      <c r="F373" s="26"/>
      <c r="G373" s="27"/>
      <c r="H373" s="27"/>
      <c r="I373" s="14"/>
    </row>
    <row r="374" spans="1:9" ht="25.5" x14ac:dyDescent="0.2">
      <c r="A374" s="48" t="s">
        <v>128</v>
      </c>
      <c r="B374" s="49" t="s">
        <v>169</v>
      </c>
      <c r="C374" s="96" t="s">
        <v>151</v>
      </c>
      <c r="D374" s="1" t="s">
        <v>167</v>
      </c>
      <c r="E374" s="25" t="s">
        <v>53</v>
      </c>
      <c r="F374" s="26">
        <v>0.5</v>
      </c>
      <c r="G374" s="54">
        <v>511144</v>
      </c>
      <c r="H374" s="27">
        <v>255572</v>
      </c>
      <c r="I374" s="14"/>
    </row>
    <row r="375" spans="1:9" ht="25.5" x14ac:dyDescent="0.2">
      <c r="A375" s="48"/>
      <c r="B375" s="49"/>
      <c r="C375" s="95" t="s">
        <v>149</v>
      </c>
      <c r="D375" s="74" t="s">
        <v>165</v>
      </c>
      <c r="E375" s="25" t="s">
        <v>131</v>
      </c>
      <c r="F375" s="26"/>
      <c r="G375" s="27"/>
      <c r="H375" s="27"/>
      <c r="I375" s="14"/>
    </row>
    <row r="376" spans="1:9" ht="25.5" x14ac:dyDescent="0.2">
      <c r="A376" s="48" t="s">
        <v>128</v>
      </c>
      <c r="B376" s="49" t="s">
        <v>164</v>
      </c>
      <c r="C376" s="96" t="s">
        <v>286</v>
      </c>
      <c r="D376" s="58" t="s">
        <v>162</v>
      </c>
      <c r="E376" s="25" t="s">
        <v>53</v>
      </c>
      <c r="F376" s="26">
        <v>1</v>
      </c>
      <c r="G376" s="27">
        <v>570023</v>
      </c>
      <c r="H376" s="27">
        <v>570023</v>
      </c>
      <c r="I376" s="14"/>
    </row>
    <row r="377" spans="1:9" ht="25.5" x14ac:dyDescent="0.2">
      <c r="A377" s="48" t="s">
        <v>128</v>
      </c>
      <c r="B377" s="49" t="s">
        <v>155</v>
      </c>
      <c r="C377" s="96" t="s">
        <v>285</v>
      </c>
      <c r="D377" s="58" t="s">
        <v>153</v>
      </c>
      <c r="E377" s="25" t="s">
        <v>53</v>
      </c>
      <c r="F377" s="26">
        <v>1.8</v>
      </c>
      <c r="G377" s="27">
        <v>674102</v>
      </c>
      <c r="H377" s="27">
        <v>1213383.6000000001</v>
      </c>
      <c r="I377" s="14"/>
    </row>
    <row r="378" spans="1:9" ht="25.5" x14ac:dyDescent="0.2">
      <c r="A378" s="48" t="s">
        <v>128</v>
      </c>
      <c r="B378" s="49" t="s">
        <v>160</v>
      </c>
      <c r="C378" s="96" t="s">
        <v>284</v>
      </c>
      <c r="D378" s="58" t="s">
        <v>158</v>
      </c>
      <c r="E378" s="25" t="s">
        <v>53</v>
      </c>
      <c r="F378" s="26">
        <v>1</v>
      </c>
      <c r="G378" s="27">
        <v>692728</v>
      </c>
      <c r="H378" s="27">
        <v>692728</v>
      </c>
      <c r="I378" s="14"/>
    </row>
    <row r="379" spans="1:9" ht="25.5" x14ac:dyDescent="0.2">
      <c r="A379" s="48"/>
      <c r="B379" s="49"/>
      <c r="C379" s="95" t="s">
        <v>283</v>
      </c>
      <c r="D379" s="74" t="s">
        <v>156</v>
      </c>
      <c r="E379" s="25" t="s">
        <v>131</v>
      </c>
      <c r="F379" s="26"/>
      <c r="G379" s="27"/>
      <c r="H379" s="27"/>
      <c r="I379" s="14"/>
    </row>
    <row r="380" spans="1:9" ht="25.5" x14ac:dyDescent="0.2">
      <c r="A380" s="48" t="s">
        <v>128</v>
      </c>
      <c r="B380" s="49" t="s">
        <v>155</v>
      </c>
      <c r="C380" s="96" t="s">
        <v>282</v>
      </c>
      <c r="D380" s="58" t="s">
        <v>153</v>
      </c>
      <c r="E380" s="25" t="s">
        <v>53</v>
      </c>
      <c r="F380" s="26">
        <v>0.5</v>
      </c>
      <c r="G380" s="27">
        <v>674102</v>
      </c>
      <c r="H380" s="27">
        <v>337051</v>
      </c>
      <c r="I380" s="14"/>
    </row>
    <row r="381" spans="1:9" x14ac:dyDescent="0.2">
      <c r="A381" s="48"/>
      <c r="B381" s="49"/>
      <c r="C381" s="95">
        <v>9</v>
      </c>
      <c r="D381" s="74" t="s">
        <v>152</v>
      </c>
      <c r="E381" s="25" t="s">
        <v>131</v>
      </c>
      <c r="F381" s="26"/>
      <c r="G381" s="27"/>
      <c r="H381" s="27"/>
      <c r="I381" s="14"/>
    </row>
    <row r="382" spans="1:9" x14ac:dyDescent="0.2">
      <c r="A382" s="48" t="s">
        <v>133</v>
      </c>
      <c r="B382" s="49">
        <v>4.22</v>
      </c>
      <c r="C382" s="96" t="s">
        <v>146</v>
      </c>
      <c r="D382" s="58" t="s">
        <v>150</v>
      </c>
      <c r="E382" s="25" t="s">
        <v>58</v>
      </c>
      <c r="F382" s="26">
        <v>647.60897231626063</v>
      </c>
      <c r="G382" s="27">
        <v>8262</v>
      </c>
      <c r="H382" s="27">
        <v>5350545.3292769454</v>
      </c>
      <c r="I382" s="14"/>
    </row>
    <row r="383" spans="1:9" x14ac:dyDescent="0.2">
      <c r="A383" s="48" t="s">
        <v>133</v>
      </c>
      <c r="B383" s="49">
        <v>4.21</v>
      </c>
      <c r="C383" s="96" t="s">
        <v>145</v>
      </c>
      <c r="D383" s="68" t="s">
        <v>148</v>
      </c>
      <c r="E383" s="25" t="s">
        <v>58</v>
      </c>
      <c r="F383" s="26">
        <v>408</v>
      </c>
      <c r="G383" s="27">
        <v>7799</v>
      </c>
      <c r="H383" s="27">
        <v>3181992</v>
      </c>
      <c r="I383" s="14"/>
    </row>
    <row r="384" spans="1:9" x14ac:dyDescent="0.2">
      <c r="A384" s="48"/>
      <c r="B384" s="49"/>
      <c r="C384" s="95">
        <v>10</v>
      </c>
      <c r="D384" s="74" t="s">
        <v>147</v>
      </c>
      <c r="E384" s="25" t="s">
        <v>131</v>
      </c>
      <c r="F384" s="26"/>
      <c r="G384" s="27"/>
      <c r="H384" s="27"/>
      <c r="I384" s="14"/>
    </row>
    <row r="385" spans="1:9" ht="25.5" x14ac:dyDescent="0.2">
      <c r="A385" s="48" t="s">
        <v>128</v>
      </c>
      <c r="B385" s="49">
        <v>3.1</v>
      </c>
      <c r="C385" s="107" t="s">
        <v>122</v>
      </c>
      <c r="D385" s="58" t="s">
        <v>105</v>
      </c>
      <c r="E385" s="25" t="s">
        <v>53</v>
      </c>
      <c r="F385" s="26">
        <v>14</v>
      </c>
      <c r="G385" s="27">
        <v>821040</v>
      </c>
      <c r="H385" s="27">
        <v>11494560</v>
      </c>
      <c r="I385" s="14"/>
    </row>
    <row r="386" spans="1:9" ht="25.5" x14ac:dyDescent="0.2">
      <c r="A386" s="48" t="s">
        <v>133</v>
      </c>
      <c r="B386" s="49">
        <v>3.19</v>
      </c>
      <c r="C386" s="96" t="s">
        <v>281</v>
      </c>
      <c r="D386" s="58" t="s">
        <v>144</v>
      </c>
      <c r="E386" s="25" t="s">
        <v>53</v>
      </c>
      <c r="F386" s="26">
        <v>14</v>
      </c>
      <c r="G386" s="27">
        <v>829122</v>
      </c>
      <c r="H386" s="27">
        <v>11607708</v>
      </c>
      <c r="I386" s="14"/>
    </row>
    <row r="387" spans="1:9" ht="38.25" x14ac:dyDescent="0.2">
      <c r="A387" s="48" t="s">
        <v>128</v>
      </c>
      <c r="B387" s="49" t="s">
        <v>143</v>
      </c>
      <c r="C387" s="96" t="s">
        <v>280</v>
      </c>
      <c r="D387" s="58" t="s">
        <v>141</v>
      </c>
      <c r="E387" s="25" t="s">
        <v>61</v>
      </c>
      <c r="F387" s="26">
        <v>228</v>
      </c>
      <c r="G387" s="27">
        <v>70194</v>
      </c>
      <c r="H387" s="27">
        <v>16004232</v>
      </c>
      <c r="I387" s="14"/>
    </row>
    <row r="388" spans="1:9" ht="38.25" x14ac:dyDescent="0.2">
      <c r="A388" s="48" t="s">
        <v>128</v>
      </c>
      <c r="B388" s="49" t="s">
        <v>139</v>
      </c>
      <c r="C388" s="96" t="s">
        <v>279</v>
      </c>
      <c r="D388" s="58" t="s">
        <v>137</v>
      </c>
      <c r="E388" s="25" t="s">
        <v>61</v>
      </c>
      <c r="F388" s="26">
        <v>114</v>
      </c>
      <c r="G388" s="27">
        <v>82956</v>
      </c>
      <c r="H388" s="27">
        <v>9456984</v>
      </c>
      <c r="I388" s="14"/>
    </row>
    <row r="389" spans="1:9" ht="38.25" x14ac:dyDescent="0.2">
      <c r="A389" s="48" t="s">
        <v>128</v>
      </c>
      <c r="B389" s="49" t="s">
        <v>139</v>
      </c>
      <c r="C389" s="96" t="s">
        <v>278</v>
      </c>
      <c r="D389" s="58" t="s">
        <v>137</v>
      </c>
      <c r="E389" s="25" t="s">
        <v>61</v>
      </c>
      <c r="F389" s="26">
        <v>76</v>
      </c>
      <c r="G389" s="27">
        <v>82956</v>
      </c>
      <c r="H389" s="27">
        <v>6304656</v>
      </c>
      <c r="I389" s="14"/>
    </row>
    <row r="390" spans="1:9" x14ac:dyDescent="0.2">
      <c r="A390" s="48" t="s">
        <v>133</v>
      </c>
      <c r="B390" s="49">
        <v>3.8</v>
      </c>
      <c r="C390" s="96" t="s">
        <v>277</v>
      </c>
      <c r="D390" s="58" t="s">
        <v>135</v>
      </c>
      <c r="E390" s="25" t="s">
        <v>61</v>
      </c>
      <c r="F390" s="26">
        <v>190</v>
      </c>
      <c r="G390" s="27">
        <v>77642</v>
      </c>
      <c r="H390" s="27">
        <v>14751980</v>
      </c>
      <c r="I390" s="14"/>
    </row>
    <row r="391" spans="1:9" x14ac:dyDescent="0.2">
      <c r="A391" s="48"/>
      <c r="B391" s="49"/>
      <c r="C391" s="95" t="s">
        <v>276</v>
      </c>
      <c r="D391" s="74" t="s">
        <v>134</v>
      </c>
      <c r="E391" s="25" t="s">
        <v>131</v>
      </c>
      <c r="F391" s="26"/>
      <c r="G391" s="27"/>
      <c r="H391" s="27"/>
      <c r="I391" s="14"/>
    </row>
    <row r="392" spans="1:9" x14ac:dyDescent="0.2">
      <c r="A392" s="48" t="s">
        <v>133</v>
      </c>
      <c r="B392" s="49">
        <v>5.4</v>
      </c>
      <c r="C392" s="96" t="s">
        <v>275</v>
      </c>
      <c r="D392" s="58" t="s">
        <v>100</v>
      </c>
      <c r="E392" s="25" t="s">
        <v>61</v>
      </c>
      <c r="F392" s="26">
        <v>206</v>
      </c>
      <c r="G392" s="27">
        <v>74589</v>
      </c>
      <c r="H392" s="27">
        <v>15365334</v>
      </c>
      <c r="I392" s="14"/>
    </row>
    <row r="393" spans="1:9" x14ac:dyDescent="0.2">
      <c r="A393" s="48"/>
      <c r="B393" s="49"/>
      <c r="C393" s="95" t="s">
        <v>274</v>
      </c>
      <c r="D393" s="74" t="s">
        <v>132</v>
      </c>
      <c r="E393" s="25" t="s">
        <v>131</v>
      </c>
      <c r="F393" s="26"/>
      <c r="G393" s="27"/>
      <c r="H393" s="27"/>
      <c r="I393" s="14"/>
    </row>
    <row r="394" spans="1:9" ht="25.5" x14ac:dyDescent="0.2">
      <c r="A394" s="48" t="s">
        <v>128</v>
      </c>
      <c r="B394" s="49" t="s">
        <v>130</v>
      </c>
      <c r="C394" s="96" t="s">
        <v>273</v>
      </c>
      <c r="D394" s="58" t="s">
        <v>129</v>
      </c>
      <c r="E394" s="25" t="s">
        <v>40</v>
      </c>
      <c r="F394" s="26">
        <v>656</v>
      </c>
      <c r="G394" s="27">
        <v>39883</v>
      </c>
      <c r="H394" s="27">
        <v>26163248</v>
      </c>
      <c r="I394" s="14"/>
    </row>
    <row r="395" spans="1:9" ht="25.5" x14ac:dyDescent="0.2">
      <c r="A395" s="48" t="s">
        <v>128</v>
      </c>
      <c r="B395" s="49" t="s">
        <v>127</v>
      </c>
      <c r="C395" s="96" t="s">
        <v>272</v>
      </c>
      <c r="D395" s="58" t="s">
        <v>126</v>
      </c>
      <c r="E395" s="25" t="s">
        <v>40</v>
      </c>
      <c r="F395" s="26">
        <v>281</v>
      </c>
      <c r="G395" s="27">
        <v>62474</v>
      </c>
      <c r="H395" s="27">
        <v>17555194</v>
      </c>
      <c r="I395" s="14"/>
    </row>
    <row r="396" spans="1:9" ht="27.95" customHeight="1" x14ac:dyDescent="0.2">
      <c r="A396" s="70"/>
      <c r="B396" s="71"/>
      <c r="C396" s="72"/>
      <c r="D396" s="181" t="s">
        <v>583</v>
      </c>
      <c r="E396" s="182"/>
      <c r="F396" s="182"/>
      <c r="G396" s="182"/>
      <c r="H396" s="183"/>
      <c r="I396" s="73">
        <f>SUBTOTAL(9,H324:H395)</f>
        <v>760144120.92927694</v>
      </c>
    </row>
    <row r="397" spans="1:9" x14ac:dyDescent="0.2">
      <c r="A397" s="48"/>
      <c r="B397" s="49"/>
      <c r="C397" s="95">
        <v>11</v>
      </c>
      <c r="D397" s="74" t="s">
        <v>124</v>
      </c>
      <c r="E397" s="25"/>
      <c r="F397" s="26"/>
      <c r="G397" s="27"/>
      <c r="H397" s="27"/>
      <c r="I397" s="14"/>
    </row>
    <row r="398" spans="1:9" x14ac:dyDescent="0.2">
      <c r="A398" s="48"/>
      <c r="B398" s="49"/>
      <c r="C398" s="96" t="s">
        <v>270</v>
      </c>
      <c r="D398" s="58" t="s">
        <v>582</v>
      </c>
      <c r="E398" s="25" t="s">
        <v>40</v>
      </c>
      <c r="F398" s="26">
        <v>1874</v>
      </c>
      <c r="G398" s="27">
        <v>185238</v>
      </c>
      <c r="H398" s="27">
        <v>347136012</v>
      </c>
      <c r="I398" s="14"/>
    </row>
    <row r="399" spans="1:9" ht="27.95" customHeight="1" thickBot="1" x14ac:dyDescent="0.25">
      <c r="A399" s="78"/>
      <c r="B399" s="79"/>
      <c r="C399" s="97"/>
      <c r="D399" s="196" t="s">
        <v>581</v>
      </c>
      <c r="E399" s="197"/>
      <c r="F399" s="197"/>
      <c r="G399" s="197"/>
      <c r="H399" s="198"/>
      <c r="I399" s="73">
        <f>H398</f>
        <v>347136012</v>
      </c>
    </row>
    <row r="400" spans="1:9" ht="47.1" customHeight="1" thickBot="1" x14ac:dyDescent="0.25">
      <c r="A400" s="209" t="s">
        <v>691</v>
      </c>
      <c r="B400" s="210"/>
      <c r="C400" s="210"/>
      <c r="D400" s="210"/>
      <c r="E400" s="211"/>
      <c r="F400" s="99"/>
      <c r="G400" s="100"/>
      <c r="H400" s="104"/>
      <c r="I400" s="14"/>
    </row>
    <row r="401" spans="1:9" x14ac:dyDescent="0.2">
      <c r="A401" s="108"/>
      <c r="B401" s="109"/>
      <c r="C401" s="110">
        <v>1</v>
      </c>
      <c r="D401" s="88" t="s">
        <v>580</v>
      </c>
      <c r="E401" s="101"/>
      <c r="F401" s="102"/>
      <c r="G401" s="103"/>
      <c r="H401" s="103"/>
      <c r="I401" s="14"/>
    </row>
    <row r="402" spans="1:9" x14ac:dyDescent="0.2">
      <c r="A402" s="21"/>
      <c r="B402" s="22"/>
      <c r="C402" s="96" t="s">
        <v>52</v>
      </c>
      <c r="D402" s="58" t="s">
        <v>579</v>
      </c>
      <c r="E402" s="25" t="s">
        <v>71</v>
      </c>
      <c r="F402" s="26">
        <v>1</v>
      </c>
      <c r="G402" s="27">
        <v>2353981</v>
      </c>
      <c r="H402" s="27">
        <v>2353981</v>
      </c>
      <c r="I402" s="14"/>
    </row>
    <row r="403" spans="1:9" x14ac:dyDescent="0.2">
      <c r="A403" s="21"/>
      <c r="B403" s="22"/>
      <c r="C403" s="95">
        <v>2</v>
      </c>
      <c r="D403" s="74" t="s">
        <v>578</v>
      </c>
      <c r="E403" s="25"/>
      <c r="F403" s="26"/>
      <c r="G403" s="27"/>
      <c r="H403" s="27"/>
      <c r="I403" s="14"/>
    </row>
    <row r="404" spans="1:9" ht="25.5" x14ac:dyDescent="0.2">
      <c r="A404" s="48" t="s">
        <v>133</v>
      </c>
      <c r="B404" s="61">
        <v>2.1</v>
      </c>
      <c r="C404" s="96" t="s">
        <v>261</v>
      </c>
      <c r="D404" s="58" t="s">
        <v>577</v>
      </c>
      <c r="E404" s="25" t="s">
        <v>53</v>
      </c>
      <c r="F404" s="26">
        <v>1750.37904</v>
      </c>
      <c r="G404" s="27">
        <v>70907</v>
      </c>
      <c r="H404" s="27">
        <v>124114126.58928001</v>
      </c>
      <c r="I404" s="14"/>
    </row>
    <row r="405" spans="1:9" x14ac:dyDescent="0.2">
      <c r="A405" s="21" t="s">
        <v>133</v>
      </c>
      <c r="B405" s="22">
        <v>16.600000000000001</v>
      </c>
      <c r="C405" s="96" t="s">
        <v>258</v>
      </c>
      <c r="D405" s="58" t="s">
        <v>570</v>
      </c>
      <c r="E405" s="25" t="s">
        <v>53</v>
      </c>
      <c r="F405" s="26">
        <v>185.88095999999999</v>
      </c>
      <c r="G405" s="27">
        <v>106162</v>
      </c>
      <c r="H405" s="27">
        <v>19733494.47552</v>
      </c>
      <c r="I405" s="14"/>
    </row>
    <row r="406" spans="1:9" x14ac:dyDescent="0.2">
      <c r="A406" s="21" t="s">
        <v>133</v>
      </c>
      <c r="B406" s="22">
        <v>4.21</v>
      </c>
      <c r="C406" s="96" t="s">
        <v>255</v>
      </c>
      <c r="D406" s="58" t="s">
        <v>576</v>
      </c>
      <c r="E406" s="25" t="s">
        <v>53</v>
      </c>
      <c r="F406" s="26">
        <v>25.816800000000001</v>
      </c>
      <c r="G406" s="27">
        <v>586638</v>
      </c>
      <c r="H406" s="27">
        <v>15145115.918400001</v>
      </c>
      <c r="I406" s="14"/>
    </row>
    <row r="407" spans="1:9" x14ac:dyDescent="0.2">
      <c r="A407" s="48" t="s">
        <v>128</v>
      </c>
      <c r="B407" s="49" t="s">
        <v>218</v>
      </c>
      <c r="C407" s="96" t="s">
        <v>252</v>
      </c>
      <c r="D407" s="58" t="s">
        <v>216</v>
      </c>
      <c r="E407" s="25" t="s">
        <v>53</v>
      </c>
      <c r="F407" s="26">
        <v>209.11607999999998</v>
      </c>
      <c r="G407" s="27">
        <v>66892</v>
      </c>
      <c r="H407" s="27">
        <v>13988192.823359998</v>
      </c>
      <c r="I407" s="14"/>
    </row>
    <row r="408" spans="1:9" x14ac:dyDescent="0.2">
      <c r="A408" s="48" t="s">
        <v>133</v>
      </c>
      <c r="B408" s="49">
        <v>320.10000000000002</v>
      </c>
      <c r="C408" s="96" t="s">
        <v>249</v>
      </c>
      <c r="D408" s="58" t="s">
        <v>87</v>
      </c>
      <c r="E408" s="25" t="s">
        <v>53</v>
      </c>
      <c r="F408" s="26">
        <v>61.960319999999989</v>
      </c>
      <c r="G408" s="27">
        <v>163006</v>
      </c>
      <c r="H408" s="27">
        <v>10099903.921919998</v>
      </c>
      <c r="I408" s="14"/>
    </row>
    <row r="409" spans="1:9" ht="25.5" x14ac:dyDescent="0.2">
      <c r="A409" s="21"/>
      <c r="B409" s="22"/>
      <c r="C409" s="96" t="s">
        <v>531</v>
      </c>
      <c r="D409" s="58" t="s">
        <v>575</v>
      </c>
      <c r="E409" s="25" t="s">
        <v>53</v>
      </c>
      <c r="F409" s="26">
        <v>299.47487999999998</v>
      </c>
      <c r="G409" s="27">
        <v>160000</v>
      </c>
      <c r="H409" s="27">
        <v>47915980.799999997</v>
      </c>
      <c r="I409" s="14"/>
    </row>
    <row r="410" spans="1:9" x14ac:dyDescent="0.2">
      <c r="A410" s="21" t="s">
        <v>128</v>
      </c>
      <c r="B410" s="22" t="s">
        <v>548</v>
      </c>
      <c r="C410" s="96" t="s">
        <v>530</v>
      </c>
      <c r="D410" s="58" t="s">
        <v>574</v>
      </c>
      <c r="E410" s="25" t="s">
        <v>53</v>
      </c>
      <c r="F410" s="26">
        <v>299.47487999999998</v>
      </c>
      <c r="G410" s="27">
        <v>595172</v>
      </c>
      <c r="H410" s="27">
        <v>178239063.27936</v>
      </c>
      <c r="I410" s="14"/>
    </row>
    <row r="411" spans="1:9" x14ac:dyDescent="0.2">
      <c r="A411" s="21" t="s">
        <v>128</v>
      </c>
      <c r="B411" s="22">
        <v>9.14</v>
      </c>
      <c r="C411" s="96" t="s">
        <v>528</v>
      </c>
      <c r="D411" s="58" t="s">
        <v>573</v>
      </c>
      <c r="E411" s="25" t="s">
        <v>53</v>
      </c>
      <c r="F411" s="26">
        <v>18.071759999999998</v>
      </c>
      <c r="G411" s="27">
        <v>477877</v>
      </c>
      <c r="H411" s="27">
        <v>8636078.4535199981</v>
      </c>
      <c r="I411" s="14"/>
    </row>
    <row r="412" spans="1:9" x14ac:dyDescent="0.2">
      <c r="A412" s="48" t="s">
        <v>133</v>
      </c>
      <c r="B412" s="49">
        <v>4.22</v>
      </c>
      <c r="C412" s="96" t="s">
        <v>526</v>
      </c>
      <c r="D412" s="58" t="s">
        <v>150</v>
      </c>
      <c r="E412" s="25" t="s">
        <v>58</v>
      </c>
      <c r="F412" s="26">
        <v>3402.2745811764703</v>
      </c>
      <c r="G412" s="27">
        <v>8262</v>
      </c>
      <c r="H412" s="27">
        <v>28109592.589679997</v>
      </c>
      <c r="I412" s="14"/>
    </row>
    <row r="413" spans="1:9" ht="25.5" x14ac:dyDescent="0.2">
      <c r="A413" s="21"/>
      <c r="B413" s="22"/>
      <c r="C413" s="96" t="s">
        <v>524</v>
      </c>
      <c r="D413" s="58" t="s">
        <v>572</v>
      </c>
      <c r="E413" s="25" t="s">
        <v>53</v>
      </c>
      <c r="F413" s="26">
        <v>18.071759999999998</v>
      </c>
      <c r="G413" s="27">
        <v>140000</v>
      </c>
      <c r="H413" s="27">
        <v>2530046.3999999994</v>
      </c>
      <c r="I413" s="14"/>
    </row>
    <row r="414" spans="1:9" x14ac:dyDescent="0.2">
      <c r="A414" s="21"/>
      <c r="B414" s="22"/>
      <c r="C414" s="95">
        <v>3</v>
      </c>
      <c r="D414" s="74" t="s">
        <v>571</v>
      </c>
      <c r="E414" s="25"/>
      <c r="F414" s="26">
        <v>0</v>
      </c>
      <c r="G414" s="27"/>
      <c r="H414" s="27"/>
      <c r="I414" s="14"/>
    </row>
    <row r="415" spans="1:9" x14ac:dyDescent="0.2">
      <c r="A415" s="21" t="s">
        <v>133</v>
      </c>
      <c r="B415" s="22">
        <v>16.600000000000001</v>
      </c>
      <c r="C415" s="96" t="s">
        <v>245</v>
      </c>
      <c r="D415" s="58" t="s">
        <v>570</v>
      </c>
      <c r="E415" s="25" t="s">
        <v>53</v>
      </c>
      <c r="F415" s="26">
        <v>922.95060000000001</v>
      </c>
      <c r="G415" s="27">
        <v>106162</v>
      </c>
      <c r="H415" s="27">
        <v>97982281.597200006</v>
      </c>
      <c r="I415" s="14"/>
    </row>
    <row r="416" spans="1:9" x14ac:dyDescent="0.2">
      <c r="A416" s="21" t="s">
        <v>133</v>
      </c>
      <c r="B416" s="22">
        <v>4.18</v>
      </c>
      <c r="C416" s="96" t="s">
        <v>242</v>
      </c>
      <c r="D416" s="58" t="s">
        <v>569</v>
      </c>
      <c r="E416" s="25" t="s">
        <v>53</v>
      </c>
      <c r="F416" s="26">
        <v>309.80160000000001</v>
      </c>
      <c r="G416" s="27">
        <v>872062</v>
      </c>
      <c r="H416" s="27">
        <v>270166202.89920002</v>
      </c>
      <c r="I416" s="14"/>
    </row>
    <row r="417" spans="1:9" x14ac:dyDescent="0.2">
      <c r="A417" s="48" t="s">
        <v>133</v>
      </c>
      <c r="B417" s="49">
        <v>4.22</v>
      </c>
      <c r="C417" s="96" t="s">
        <v>238</v>
      </c>
      <c r="D417" s="58" t="s">
        <v>150</v>
      </c>
      <c r="E417" s="25" t="s">
        <v>58</v>
      </c>
      <c r="F417" s="26">
        <v>26712.510944391168</v>
      </c>
      <c r="G417" s="27">
        <v>8262</v>
      </c>
      <c r="H417" s="27">
        <v>220698765.42255983</v>
      </c>
      <c r="I417" s="14"/>
    </row>
    <row r="418" spans="1:9" x14ac:dyDescent="0.2">
      <c r="A418" s="48" t="s">
        <v>133</v>
      </c>
      <c r="B418" s="49">
        <v>16.2</v>
      </c>
      <c r="C418" s="96" t="s">
        <v>393</v>
      </c>
      <c r="D418" s="51" t="s">
        <v>219</v>
      </c>
      <c r="E418" s="25" t="s">
        <v>53</v>
      </c>
      <c r="F418" s="26">
        <v>774.50399999999991</v>
      </c>
      <c r="G418" s="27">
        <v>23110</v>
      </c>
      <c r="H418" s="27">
        <v>17898787.439999998</v>
      </c>
      <c r="I418" s="14"/>
    </row>
    <row r="419" spans="1:9" x14ac:dyDescent="0.2">
      <c r="A419" s="21"/>
      <c r="B419" s="22"/>
      <c r="C419" s="95">
        <v>4</v>
      </c>
      <c r="D419" s="74" t="s">
        <v>568</v>
      </c>
      <c r="E419" s="25"/>
      <c r="F419" s="26"/>
      <c r="G419" s="27"/>
      <c r="H419" s="27"/>
      <c r="I419" s="14"/>
    </row>
    <row r="420" spans="1:9" x14ac:dyDescent="0.2">
      <c r="A420" s="21"/>
      <c r="B420" s="22"/>
      <c r="C420" s="96" t="s">
        <v>235</v>
      </c>
      <c r="D420" s="58" t="s">
        <v>567</v>
      </c>
      <c r="E420" s="25" t="s">
        <v>563</v>
      </c>
      <c r="F420" s="26">
        <v>1</v>
      </c>
      <c r="G420" s="27">
        <v>1450000000</v>
      </c>
      <c r="H420" s="27">
        <v>1450000000</v>
      </c>
      <c r="I420" s="106"/>
    </row>
    <row r="421" spans="1:9" x14ac:dyDescent="0.2">
      <c r="A421" s="21"/>
      <c r="B421" s="22"/>
      <c r="C421" s="95">
        <v>5</v>
      </c>
      <c r="D421" s="74" t="s">
        <v>566</v>
      </c>
      <c r="E421" s="25"/>
      <c r="F421" s="26"/>
      <c r="G421" s="27"/>
      <c r="H421" s="27"/>
      <c r="I421" s="14"/>
    </row>
    <row r="422" spans="1:9" x14ac:dyDescent="0.2">
      <c r="A422" s="21"/>
      <c r="B422" s="22"/>
      <c r="C422" s="96" t="s">
        <v>220</v>
      </c>
      <c r="D422" s="58" t="s">
        <v>565</v>
      </c>
      <c r="E422" s="25" t="s">
        <v>563</v>
      </c>
      <c r="F422" s="26">
        <v>1</v>
      </c>
      <c r="G422" s="27">
        <v>105000000</v>
      </c>
      <c r="H422" s="27">
        <v>105000000</v>
      </c>
      <c r="I422" s="14"/>
    </row>
    <row r="423" spans="1:9" x14ac:dyDescent="0.2">
      <c r="A423" s="21"/>
      <c r="B423" s="22"/>
      <c r="C423" s="96" t="s">
        <v>217</v>
      </c>
      <c r="D423" s="58" t="s">
        <v>564</v>
      </c>
      <c r="E423" s="25" t="s">
        <v>563</v>
      </c>
      <c r="F423" s="26">
        <v>1</v>
      </c>
      <c r="G423" s="27">
        <v>95000000</v>
      </c>
      <c r="H423" s="27">
        <v>95000000</v>
      </c>
      <c r="I423" s="14"/>
    </row>
    <row r="424" spans="1:9" ht="27.95" customHeight="1" thickBot="1" x14ac:dyDescent="0.25">
      <c r="A424" s="78"/>
      <c r="B424" s="79"/>
      <c r="C424" s="97"/>
      <c r="D424" s="196" t="s">
        <v>562</v>
      </c>
      <c r="E424" s="197"/>
      <c r="F424" s="197"/>
      <c r="G424" s="197"/>
      <c r="H424" s="198"/>
      <c r="I424" s="73">
        <f>SUBTOTAL(9,H402:H423)</f>
        <v>2707611613.6099997</v>
      </c>
    </row>
    <row r="425" spans="1:9" ht="42" customHeight="1" thickBot="1" x14ac:dyDescent="0.25">
      <c r="A425" s="214" t="s">
        <v>561</v>
      </c>
      <c r="B425" s="215"/>
      <c r="C425" s="215"/>
      <c r="D425" s="215"/>
      <c r="E425" s="216"/>
      <c r="F425" s="99"/>
      <c r="G425" s="100"/>
      <c r="H425" s="104"/>
      <c r="I425" s="14"/>
    </row>
    <row r="426" spans="1:9" x14ac:dyDescent="0.2">
      <c r="A426" s="111"/>
      <c r="B426" s="112"/>
      <c r="C426" s="113">
        <v>1</v>
      </c>
      <c r="D426" s="88" t="s">
        <v>560</v>
      </c>
      <c r="E426" s="101"/>
      <c r="F426" s="102"/>
      <c r="G426" s="103"/>
      <c r="H426" s="103"/>
      <c r="I426" s="14"/>
    </row>
    <row r="427" spans="1:9" x14ac:dyDescent="0.2">
      <c r="A427" s="114" t="s">
        <v>133</v>
      </c>
      <c r="B427" s="115">
        <v>1.42</v>
      </c>
      <c r="C427" s="23" t="s">
        <v>52</v>
      </c>
      <c r="D427" s="58" t="s">
        <v>559</v>
      </c>
      <c r="E427" s="25" t="s">
        <v>544</v>
      </c>
      <c r="F427" s="26">
        <v>148</v>
      </c>
      <c r="G427" s="27">
        <v>4279</v>
      </c>
      <c r="H427" s="27">
        <v>633292</v>
      </c>
      <c r="I427" s="14"/>
    </row>
    <row r="428" spans="1:9" ht="25.5" x14ac:dyDescent="0.2">
      <c r="A428" s="114" t="s">
        <v>133</v>
      </c>
      <c r="B428" s="115">
        <v>16.399999999999999</v>
      </c>
      <c r="C428" s="23" t="s">
        <v>50</v>
      </c>
      <c r="D428" s="58" t="s">
        <v>558</v>
      </c>
      <c r="E428" s="25" t="s">
        <v>546</v>
      </c>
      <c r="F428" s="26">
        <v>1900</v>
      </c>
      <c r="G428" s="27">
        <v>54134</v>
      </c>
      <c r="H428" s="27">
        <v>102854600</v>
      </c>
      <c r="I428" s="14"/>
    </row>
    <row r="429" spans="1:9" ht="51" x14ac:dyDescent="0.2">
      <c r="A429" s="114"/>
      <c r="B429" s="115"/>
      <c r="C429" s="23" t="s">
        <v>48</v>
      </c>
      <c r="D429" s="58" t="s">
        <v>557</v>
      </c>
      <c r="E429" s="25" t="s">
        <v>546</v>
      </c>
      <c r="F429" s="26">
        <v>262</v>
      </c>
      <c r="G429" s="27">
        <v>54134</v>
      </c>
      <c r="H429" s="27">
        <v>14183108</v>
      </c>
      <c r="I429" s="14"/>
    </row>
    <row r="430" spans="1:9" x14ac:dyDescent="0.2">
      <c r="A430" s="114" t="s">
        <v>133</v>
      </c>
      <c r="B430" s="115">
        <v>16.899999999999999</v>
      </c>
      <c r="C430" s="23" t="s">
        <v>46</v>
      </c>
      <c r="D430" s="58" t="s">
        <v>556</v>
      </c>
      <c r="E430" s="25" t="s">
        <v>546</v>
      </c>
      <c r="F430" s="26">
        <v>210</v>
      </c>
      <c r="G430" s="27">
        <v>155679</v>
      </c>
      <c r="H430" s="27">
        <v>32692590</v>
      </c>
      <c r="I430" s="14"/>
    </row>
    <row r="431" spans="1:9" ht="25.5" x14ac:dyDescent="0.2">
      <c r="A431" s="114" t="s">
        <v>133</v>
      </c>
      <c r="B431" s="115">
        <v>4.47</v>
      </c>
      <c r="C431" s="23" t="s">
        <v>44</v>
      </c>
      <c r="D431" s="58" t="s">
        <v>114</v>
      </c>
      <c r="E431" s="25" t="s">
        <v>544</v>
      </c>
      <c r="F431" s="26">
        <v>482</v>
      </c>
      <c r="G431" s="27">
        <v>19718</v>
      </c>
      <c r="H431" s="27">
        <v>9504076</v>
      </c>
      <c r="I431" s="14"/>
    </row>
    <row r="432" spans="1:9" x14ac:dyDescent="0.2">
      <c r="A432" s="114" t="s">
        <v>128</v>
      </c>
      <c r="B432" s="115" t="s">
        <v>555</v>
      </c>
      <c r="C432" s="23" t="s">
        <v>42</v>
      </c>
      <c r="D432" s="58" t="s">
        <v>554</v>
      </c>
      <c r="E432" s="25" t="s">
        <v>546</v>
      </c>
      <c r="F432" s="26">
        <v>7</v>
      </c>
      <c r="G432" s="27">
        <v>462106</v>
      </c>
      <c r="H432" s="27">
        <v>3234742</v>
      </c>
      <c r="I432" s="14"/>
    </row>
    <row r="433" spans="1:9" x14ac:dyDescent="0.2">
      <c r="A433" s="48" t="s">
        <v>133</v>
      </c>
      <c r="B433" s="49">
        <v>4.22</v>
      </c>
      <c r="C433" s="23" t="s">
        <v>39</v>
      </c>
      <c r="D433" s="58" t="s">
        <v>150</v>
      </c>
      <c r="E433" s="25" t="s">
        <v>539</v>
      </c>
      <c r="F433" s="26">
        <v>8488</v>
      </c>
      <c r="G433" s="27">
        <v>8262</v>
      </c>
      <c r="H433" s="27">
        <v>70127856</v>
      </c>
      <c r="I433" s="14"/>
    </row>
    <row r="434" spans="1:9" ht="38.25" x14ac:dyDescent="0.2">
      <c r="A434" s="114" t="s">
        <v>128</v>
      </c>
      <c r="B434" s="115" t="s">
        <v>550</v>
      </c>
      <c r="C434" s="23" t="s">
        <v>37</v>
      </c>
      <c r="D434" s="58" t="s">
        <v>553</v>
      </c>
      <c r="E434" s="25" t="s">
        <v>53</v>
      </c>
      <c r="F434" s="26">
        <v>29</v>
      </c>
      <c r="G434" s="27">
        <v>711085</v>
      </c>
      <c r="H434" s="27">
        <v>20621465</v>
      </c>
      <c r="I434" s="14"/>
    </row>
    <row r="435" spans="1:9" ht="25.5" x14ac:dyDescent="0.2">
      <c r="A435" s="114" t="s">
        <v>128</v>
      </c>
      <c r="B435" s="115" t="s">
        <v>552</v>
      </c>
      <c r="C435" s="23" t="s">
        <v>35</v>
      </c>
      <c r="D435" s="1" t="s">
        <v>551</v>
      </c>
      <c r="E435" s="25" t="s">
        <v>53</v>
      </c>
      <c r="F435" s="26">
        <v>25</v>
      </c>
      <c r="G435" s="27">
        <v>782429</v>
      </c>
      <c r="H435" s="27">
        <v>19560725</v>
      </c>
      <c r="I435" s="14"/>
    </row>
    <row r="436" spans="1:9" ht="38.25" x14ac:dyDescent="0.2">
      <c r="A436" s="114" t="s">
        <v>128</v>
      </c>
      <c r="B436" s="115" t="s">
        <v>550</v>
      </c>
      <c r="C436" s="23" t="s">
        <v>33</v>
      </c>
      <c r="D436" s="58" t="s">
        <v>549</v>
      </c>
      <c r="E436" s="25" t="s">
        <v>53</v>
      </c>
      <c r="F436" s="26">
        <v>3</v>
      </c>
      <c r="G436" s="27">
        <v>711085</v>
      </c>
      <c r="H436" s="27">
        <v>2133255</v>
      </c>
      <c r="I436" s="14"/>
    </row>
    <row r="437" spans="1:9" x14ac:dyDescent="0.2">
      <c r="A437" s="114" t="s">
        <v>128</v>
      </c>
      <c r="B437" s="115" t="s">
        <v>548</v>
      </c>
      <c r="C437" s="23" t="s">
        <v>31</v>
      </c>
      <c r="D437" s="58" t="s">
        <v>547</v>
      </c>
      <c r="E437" s="25" t="s">
        <v>546</v>
      </c>
      <c r="F437" s="26">
        <v>11</v>
      </c>
      <c r="G437" s="27">
        <v>595172</v>
      </c>
      <c r="H437" s="27">
        <v>6546892</v>
      </c>
      <c r="I437" s="14"/>
    </row>
    <row r="438" spans="1:9" x14ac:dyDescent="0.2">
      <c r="A438" s="48" t="s">
        <v>133</v>
      </c>
      <c r="B438" s="49">
        <v>16.2</v>
      </c>
      <c r="C438" s="23" t="s">
        <v>29</v>
      </c>
      <c r="D438" s="51" t="s">
        <v>219</v>
      </c>
      <c r="E438" s="25" t="s">
        <v>546</v>
      </c>
      <c r="F438" s="26">
        <v>924</v>
      </c>
      <c r="G438" s="27">
        <v>23110</v>
      </c>
      <c r="H438" s="27">
        <v>21353640</v>
      </c>
      <c r="I438" s="14"/>
    </row>
    <row r="439" spans="1:9" x14ac:dyDescent="0.2">
      <c r="A439" s="114" t="s">
        <v>133</v>
      </c>
      <c r="B439" s="115">
        <v>5.32</v>
      </c>
      <c r="C439" s="23" t="s">
        <v>27</v>
      </c>
      <c r="D439" s="58" t="s">
        <v>545</v>
      </c>
      <c r="E439" s="25" t="s">
        <v>544</v>
      </c>
      <c r="F439" s="26">
        <v>46</v>
      </c>
      <c r="G439" s="27">
        <v>129709</v>
      </c>
      <c r="H439" s="27">
        <v>5966614</v>
      </c>
      <c r="I439" s="14"/>
    </row>
    <row r="440" spans="1:9" ht="38.25" x14ac:dyDescent="0.2">
      <c r="A440" s="114"/>
      <c r="B440" s="115"/>
      <c r="C440" s="23" t="s">
        <v>25</v>
      </c>
      <c r="D440" s="58" t="s">
        <v>543</v>
      </c>
      <c r="E440" s="25" t="s">
        <v>367</v>
      </c>
      <c r="F440" s="26">
        <v>90</v>
      </c>
      <c r="G440" s="27">
        <v>129709</v>
      </c>
      <c r="H440" s="27">
        <v>11673810</v>
      </c>
      <c r="I440" s="14"/>
    </row>
    <row r="441" spans="1:9" ht="76.5" x14ac:dyDescent="0.2">
      <c r="A441" s="114"/>
      <c r="B441" s="115"/>
      <c r="C441" s="23" t="s">
        <v>22</v>
      </c>
      <c r="D441" s="58" t="s">
        <v>542</v>
      </c>
      <c r="E441" s="25" t="s">
        <v>541</v>
      </c>
      <c r="F441" s="26">
        <v>247</v>
      </c>
      <c r="G441" s="27">
        <v>41971</v>
      </c>
      <c r="H441" s="27">
        <v>10366837</v>
      </c>
      <c r="I441" s="14"/>
    </row>
    <row r="442" spans="1:9" ht="51" x14ac:dyDescent="0.2">
      <c r="A442" s="114" t="s">
        <v>133</v>
      </c>
      <c r="B442" s="115">
        <v>4.1100000000000003</v>
      </c>
      <c r="C442" s="23" t="s">
        <v>79</v>
      </c>
      <c r="D442" s="58" t="s">
        <v>540</v>
      </c>
      <c r="E442" s="25" t="s">
        <v>539</v>
      </c>
      <c r="F442" s="26">
        <v>4459</v>
      </c>
      <c r="G442" s="27">
        <v>16968</v>
      </c>
      <c r="H442" s="27">
        <v>75660312</v>
      </c>
      <c r="I442" s="14"/>
    </row>
    <row r="443" spans="1:9" x14ac:dyDescent="0.2">
      <c r="A443" s="114"/>
      <c r="B443" s="115"/>
      <c r="C443" s="116">
        <v>2</v>
      </c>
      <c r="D443" s="74" t="s">
        <v>538</v>
      </c>
      <c r="E443" s="25"/>
      <c r="F443" s="26"/>
      <c r="G443" s="27"/>
      <c r="H443" s="27"/>
      <c r="I443" s="14"/>
    </row>
    <row r="444" spans="1:9" ht="102" x14ac:dyDescent="0.2">
      <c r="A444" s="114"/>
      <c r="B444" s="115"/>
      <c r="C444" s="23" t="s">
        <v>261</v>
      </c>
      <c r="D444" s="58" t="s">
        <v>537</v>
      </c>
      <c r="E444" s="25" t="s">
        <v>318</v>
      </c>
      <c r="F444" s="26">
        <v>2</v>
      </c>
      <c r="G444" s="27">
        <v>174468294</v>
      </c>
      <c r="H444" s="27">
        <v>348936588</v>
      </c>
      <c r="I444" s="14"/>
    </row>
    <row r="445" spans="1:9" ht="331.5" x14ac:dyDescent="0.2">
      <c r="A445" s="114"/>
      <c r="B445" s="115"/>
      <c r="C445" s="23" t="s">
        <v>258</v>
      </c>
      <c r="D445" s="58" t="s">
        <v>536</v>
      </c>
      <c r="E445" s="94" t="s">
        <v>318</v>
      </c>
      <c r="F445" s="57">
        <v>1</v>
      </c>
      <c r="G445" s="77">
        <v>284148195</v>
      </c>
      <c r="H445" s="77">
        <v>284148195</v>
      </c>
      <c r="I445" s="14"/>
    </row>
    <row r="446" spans="1:9" ht="25.5" x14ac:dyDescent="0.2">
      <c r="A446" s="114"/>
      <c r="B446" s="115"/>
      <c r="C446" s="23" t="s">
        <v>255</v>
      </c>
      <c r="D446" s="58" t="s">
        <v>535</v>
      </c>
      <c r="E446" s="25" t="s">
        <v>318</v>
      </c>
      <c r="F446" s="26">
        <v>1</v>
      </c>
      <c r="G446" s="27">
        <v>284148195</v>
      </c>
      <c r="H446" s="27">
        <v>284148195</v>
      </c>
      <c r="I446" s="14"/>
    </row>
    <row r="447" spans="1:9" ht="25.5" x14ac:dyDescent="0.2">
      <c r="A447" s="114" t="s">
        <v>128</v>
      </c>
      <c r="B447" s="115" t="s">
        <v>518</v>
      </c>
      <c r="C447" s="23" t="s">
        <v>252</v>
      </c>
      <c r="D447" s="58" t="s">
        <v>534</v>
      </c>
      <c r="E447" s="25" t="s">
        <v>533</v>
      </c>
      <c r="F447" s="26">
        <v>1</v>
      </c>
      <c r="G447" s="27">
        <v>16848004</v>
      </c>
      <c r="H447" s="27">
        <v>16848004</v>
      </c>
      <c r="I447" s="14"/>
    </row>
    <row r="448" spans="1:9" x14ac:dyDescent="0.2">
      <c r="A448" s="114"/>
      <c r="B448" s="115"/>
      <c r="C448" s="23" t="s">
        <v>249</v>
      </c>
      <c r="D448" s="58" t="s">
        <v>532</v>
      </c>
      <c r="E448" s="25" t="s">
        <v>318</v>
      </c>
      <c r="F448" s="26">
        <v>1</v>
      </c>
      <c r="G448" s="27">
        <v>2627520</v>
      </c>
      <c r="H448" s="27">
        <v>2627520</v>
      </c>
      <c r="I448" s="14"/>
    </row>
    <row r="449" spans="1:9" x14ac:dyDescent="0.2">
      <c r="A449" s="212" t="s">
        <v>177</v>
      </c>
      <c r="B449" s="213"/>
      <c r="C449" s="23" t="s">
        <v>531</v>
      </c>
      <c r="D449" s="58" t="s">
        <v>449</v>
      </c>
      <c r="E449" s="25" t="s">
        <v>318</v>
      </c>
      <c r="F449" s="26">
        <v>3</v>
      </c>
      <c r="G449" s="27">
        <v>2811970</v>
      </c>
      <c r="H449" s="27">
        <v>8435910</v>
      </c>
      <c r="I449" s="14"/>
    </row>
    <row r="450" spans="1:9" x14ac:dyDescent="0.2">
      <c r="A450" s="114"/>
      <c r="B450" s="115"/>
      <c r="C450" s="23" t="s">
        <v>530</v>
      </c>
      <c r="D450" s="58" t="s">
        <v>529</v>
      </c>
      <c r="E450" s="25" t="s">
        <v>318</v>
      </c>
      <c r="F450" s="26">
        <v>1</v>
      </c>
      <c r="G450" s="27">
        <v>1490400</v>
      </c>
      <c r="H450" s="27">
        <v>1490400</v>
      </c>
      <c r="I450" s="14"/>
    </row>
    <row r="451" spans="1:9" x14ac:dyDescent="0.2">
      <c r="A451" s="114" t="s">
        <v>128</v>
      </c>
      <c r="B451" s="115" t="s">
        <v>518</v>
      </c>
      <c r="C451" s="23" t="s">
        <v>528</v>
      </c>
      <c r="D451" s="58" t="s">
        <v>527</v>
      </c>
      <c r="E451" s="25" t="s">
        <v>318</v>
      </c>
      <c r="F451" s="26">
        <v>4</v>
      </c>
      <c r="G451" s="27">
        <v>16848004</v>
      </c>
      <c r="H451" s="27">
        <v>67392016</v>
      </c>
      <c r="I451" s="14"/>
    </row>
    <row r="452" spans="1:9" x14ac:dyDescent="0.2">
      <c r="A452" s="114"/>
      <c r="B452" s="115"/>
      <c r="C452" s="23" t="s">
        <v>526</v>
      </c>
      <c r="D452" s="58" t="s">
        <v>525</v>
      </c>
      <c r="E452" s="25" t="s">
        <v>318</v>
      </c>
      <c r="F452" s="26">
        <v>1</v>
      </c>
      <c r="G452" s="27">
        <v>1736150.4</v>
      </c>
      <c r="H452" s="27">
        <v>1736150.4</v>
      </c>
      <c r="I452" s="14"/>
    </row>
    <row r="453" spans="1:9" x14ac:dyDescent="0.2">
      <c r="A453" s="212" t="s">
        <v>177</v>
      </c>
      <c r="B453" s="213"/>
      <c r="C453" s="23" t="s">
        <v>524</v>
      </c>
      <c r="D453" s="58" t="s">
        <v>523</v>
      </c>
      <c r="E453" s="25" t="s">
        <v>318</v>
      </c>
      <c r="F453" s="26">
        <v>4</v>
      </c>
      <c r="G453" s="27">
        <v>3403400</v>
      </c>
      <c r="H453" s="27">
        <v>13613600</v>
      </c>
      <c r="I453" s="14"/>
    </row>
    <row r="454" spans="1:9" ht="25.5" x14ac:dyDescent="0.2">
      <c r="A454" s="212" t="s">
        <v>177</v>
      </c>
      <c r="B454" s="213"/>
      <c r="C454" s="23" t="s">
        <v>522</v>
      </c>
      <c r="D454" s="58" t="s">
        <v>521</v>
      </c>
      <c r="E454" s="25" t="s">
        <v>318</v>
      </c>
      <c r="F454" s="26">
        <v>1</v>
      </c>
      <c r="G454" s="27">
        <v>2033710</v>
      </c>
      <c r="H454" s="27">
        <v>2033710</v>
      </c>
      <c r="I454" s="14"/>
    </row>
    <row r="455" spans="1:9" ht="21" customHeight="1" x14ac:dyDescent="0.2">
      <c r="A455" s="212" t="s">
        <v>177</v>
      </c>
      <c r="B455" s="213"/>
      <c r="C455" s="23" t="s">
        <v>520</v>
      </c>
      <c r="D455" s="58" t="s">
        <v>519</v>
      </c>
      <c r="E455" s="25" t="s">
        <v>318</v>
      </c>
      <c r="F455" s="26">
        <v>1</v>
      </c>
      <c r="G455" s="27">
        <v>2033710</v>
      </c>
      <c r="H455" s="27">
        <v>2033710</v>
      </c>
      <c r="I455" s="14"/>
    </row>
    <row r="456" spans="1:9" x14ac:dyDescent="0.2">
      <c r="A456" s="114" t="s">
        <v>128</v>
      </c>
      <c r="B456" s="115" t="s">
        <v>518</v>
      </c>
      <c r="C456" s="23" t="s">
        <v>517</v>
      </c>
      <c r="D456" s="58" t="s">
        <v>516</v>
      </c>
      <c r="E456" s="25" t="s">
        <v>318</v>
      </c>
      <c r="F456" s="26">
        <v>1</v>
      </c>
      <c r="G456" s="27">
        <v>16848000</v>
      </c>
      <c r="H456" s="27">
        <v>16848000</v>
      </c>
      <c r="I456" s="14"/>
    </row>
    <row r="457" spans="1:9" x14ac:dyDescent="0.2">
      <c r="A457" s="212" t="s">
        <v>177</v>
      </c>
      <c r="B457" s="213"/>
      <c r="C457" s="23" t="s">
        <v>515</v>
      </c>
      <c r="D457" s="58" t="s">
        <v>514</v>
      </c>
      <c r="E457" s="25" t="s">
        <v>318</v>
      </c>
      <c r="F457" s="26">
        <v>1</v>
      </c>
      <c r="G457" s="27">
        <v>2811970</v>
      </c>
      <c r="H457" s="27">
        <v>2811970</v>
      </c>
      <c r="I457" s="14"/>
    </row>
    <row r="458" spans="1:9" ht="25.5" x14ac:dyDescent="0.2">
      <c r="A458" s="114"/>
      <c r="B458" s="115"/>
      <c r="C458" s="23" t="s">
        <v>513</v>
      </c>
      <c r="D458" s="58" t="s">
        <v>512</v>
      </c>
      <c r="E458" s="25" t="s">
        <v>318</v>
      </c>
      <c r="F458" s="26">
        <v>1</v>
      </c>
      <c r="G458" s="27">
        <v>3764639.9999999995</v>
      </c>
      <c r="H458" s="27">
        <v>3764639.9999999995</v>
      </c>
      <c r="I458" s="14"/>
    </row>
    <row r="459" spans="1:9" ht="25.5" x14ac:dyDescent="0.2">
      <c r="A459" s="212" t="s">
        <v>177</v>
      </c>
      <c r="B459" s="213"/>
      <c r="C459" s="23" t="s">
        <v>511</v>
      </c>
      <c r="D459" s="58" t="s">
        <v>510</v>
      </c>
      <c r="E459" s="25" t="s">
        <v>318</v>
      </c>
      <c r="F459" s="26">
        <v>1</v>
      </c>
      <c r="G459" s="27">
        <v>3764639.9999999995</v>
      </c>
      <c r="H459" s="27">
        <v>3764639.9999999995</v>
      </c>
      <c r="I459" s="14"/>
    </row>
    <row r="460" spans="1:9" x14ac:dyDescent="0.2">
      <c r="A460" s="114"/>
      <c r="B460" s="115"/>
      <c r="C460" s="23" t="s">
        <v>509</v>
      </c>
      <c r="D460" s="58" t="s">
        <v>508</v>
      </c>
      <c r="E460" s="25" t="s">
        <v>318</v>
      </c>
      <c r="F460" s="26">
        <v>1</v>
      </c>
      <c r="G460" s="27">
        <v>441600</v>
      </c>
      <c r="H460" s="27">
        <v>441600</v>
      </c>
      <c r="I460" s="14"/>
    </row>
    <row r="461" spans="1:9" x14ac:dyDescent="0.2">
      <c r="A461" s="212" t="s">
        <v>177</v>
      </c>
      <c r="B461" s="213"/>
      <c r="C461" s="23" t="s">
        <v>507</v>
      </c>
      <c r="D461" s="58" t="s">
        <v>506</v>
      </c>
      <c r="E461" s="25" t="s">
        <v>318</v>
      </c>
      <c r="F461" s="26">
        <v>1</v>
      </c>
      <c r="G461" s="27">
        <v>956760</v>
      </c>
      <c r="H461" s="27">
        <v>956760</v>
      </c>
      <c r="I461" s="14"/>
    </row>
    <row r="462" spans="1:9" x14ac:dyDescent="0.2">
      <c r="A462" s="114"/>
      <c r="B462" s="115"/>
      <c r="C462" s="23" t="s">
        <v>505</v>
      </c>
      <c r="D462" s="58" t="s">
        <v>504</v>
      </c>
      <c r="E462" s="25" t="s">
        <v>318</v>
      </c>
      <c r="F462" s="26">
        <v>1</v>
      </c>
      <c r="G462" s="27">
        <v>1932000</v>
      </c>
      <c r="H462" s="27">
        <v>1932000</v>
      </c>
      <c r="I462" s="14"/>
    </row>
    <row r="463" spans="1:9" x14ac:dyDescent="0.2">
      <c r="A463" s="114"/>
      <c r="B463" s="115"/>
      <c r="C463" s="23" t="s">
        <v>503</v>
      </c>
      <c r="D463" s="58" t="s">
        <v>502</v>
      </c>
      <c r="E463" s="25" t="s">
        <v>318</v>
      </c>
      <c r="F463" s="26">
        <v>1</v>
      </c>
      <c r="G463" s="27">
        <v>1237600</v>
      </c>
      <c r="H463" s="27">
        <v>1237600</v>
      </c>
      <c r="I463" s="14"/>
    </row>
    <row r="464" spans="1:9" x14ac:dyDescent="0.2">
      <c r="A464" s="212" t="s">
        <v>177</v>
      </c>
      <c r="B464" s="213"/>
      <c r="C464" s="23" t="s">
        <v>501</v>
      </c>
      <c r="D464" s="58" t="s">
        <v>500</v>
      </c>
      <c r="E464" s="25" t="s">
        <v>318</v>
      </c>
      <c r="F464" s="26">
        <v>1</v>
      </c>
      <c r="G464" s="27">
        <v>6787760</v>
      </c>
      <c r="H464" s="27">
        <v>6787760</v>
      </c>
      <c r="I464" s="14"/>
    </row>
    <row r="465" spans="1:9" x14ac:dyDescent="0.2">
      <c r="A465" s="114"/>
      <c r="B465" s="115"/>
      <c r="C465" s="23" t="s">
        <v>499</v>
      </c>
      <c r="D465" s="58" t="s">
        <v>498</v>
      </c>
      <c r="E465" s="25" t="s">
        <v>318</v>
      </c>
      <c r="F465" s="26">
        <v>1</v>
      </c>
      <c r="G465" s="27">
        <v>1004639.9999999998</v>
      </c>
      <c r="H465" s="27">
        <v>1004639.9999999998</v>
      </c>
      <c r="I465" s="14"/>
    </row>
    <row r="466" spans="1:9" x14ac:dyDescent="0.2">
      <c r="A466" s="114"/>
      <c r="B466" s="115"/>
      <c r="C466" s="23" t="s">
        <v>497</v>
      </c>
      <c r="D466" s="58" t="s">
        <v>496</v>
      </c>
      <c r="E466" s="25" t="s">
        <v>318</v>
      </c>
      <c r="F466" s="26">
        <v>1</v>
      </c>
      <c r="G466" s="27">
        <v>938399.99999999988</v>
      </c>
      <c r="H466" s="27">
        <v>938399.99999999988</v>
      </c>
      <c r="I466" s="14"/>
    </row>
    <row r="467" spans="1:9" ht="25.5" x14ac:dyDescent="0.2">
      <c r="A467" s="114"/>
      <c r="B467" s="115"/>
      <c r="C467" s="23" t="s">
        <v>495</v>
      </c>
      <c r="D467" s="58" t="s">
        <v>494</v>
      </c>
      <c r="E467" s="25" t="s">
        <v>318</v>
      </c>
      <c r="F467" s="26">
        <v>1</v>
      </c>
      <c r="G467" s="27">
        <v>3256800</v>
      </c>
      <c r="H467" s="27">
        <v>3256800</v>
      </c>
      <c r="I467" s="14"/>
    </row>
    <row r="468" spans="1:9" ht="25.5" x14ac:dyDescent="0.2">
      <c r="A468" s="212" t="s">
        <v>177</v>
      </c>
      <c r="B468" s="213"/>
      <c r="C468" s="23" t="s">
        <v>493</v>
      </c>
      <c r="D468" s="58" t="s">
        <v>492</v>
      </c>
      <c r="E468" s="25" t="s">
        <v>318</v>
      </c>
      <c r="F468" s="26">
        <v>1</v>
      </c>
      <c r="G468" s="27">
        <v>3764639.9999999995</v>
      </c>
      <c r="H468" s="27">
        <v>3764639.9999999995</v>
      </c>
      <c r="I468" s="14"/>
    </row>
    <row r="469" spans="1:9" ht="38.25" x14ac:dyDescent="0.2">
      <c r="A469" s="114"/>
      <c r="B469" s="115"/>
      <c r="C469" s="23" t="s">
        <v>491</v>
      </c>
      <c r="D469" s="58" t="s">
        <v>490</v>
      </c>
      <c r="E469" s="25" t="s">
        <v>318</v>
      </c>
      <c r="F469" s="26">
        <v>1</v>
      </c>
      <c r="G469" s="27">
        <v>1578720</v>
      </c>
      <c r="H469" s="27">
        <v>1578720</v>
      </c>
      <c r="I469" s="14"/>
    </row>
    <row r="470" spans="1:9" ht="25.5" x14ac:dyDescent="0.2">
      <c r="A470" s="114"/>
      <c r="B470" s="115"/>
      <c r="C470" s="23" t="s">
        <v>489</v>
      </c>
      <c r="D470" s="58" t="s">
        <v>488</v>
      </c>
      <c r="E470" s="25" t="s">
        <v>318</v>
      </c>
      <c r="F470" s="26">
        <v>1</v>
      </c>
      <c r="G470" s="27">
        <v>1578720</v>
      </c>
      <c r="H470" s="27">
        <v>1578720</v>
      </c>
      <c r="I470" s="14"/>
    </row>
    <row r="471" spans="1:9" x14ac:dyDescent="0.2">
      <c r="A471" s="114"/>
      <c r="B471" s="115"/>
      <c r="C471" s="23" t="s">
        <v>487</v>
      </c>
      <c r="D471" s="58" t="s">
        <v>486</v>
      </c>
      <c r="E471" s="25" t="s">
        <v>318</v>
      </c>
      <c r="F471" s="26">
        <v>1</v>
      </c>
      <c r="G471" s="27">
        <v>1159199.9999999998</v>
      </c>
      <c r="H471" s="27">
        <v>1159199.9999999998</v>
      </c>
      <c r="I471" s="14"/>
    </row>
    <row r="472" spans="1:9" ht="25.5" x14ac:dyDescent="0.2">
      <c r="A472" s="114"/>
      <c r="B472" s="115"/>
      <c r="C472" s="23" t="s">
        <v>485</v>
      </c>
      <c r="D472" s="58" t="s">
        <v>484</v>
      </c>
      <c r="E472" s="25" t="s">
        <v>318</v>
      </c>
      <c r="F472" s="26">
        <v>1</v>
      </c>
      <c r="G472" s="27">
        <v>108192</v>
      </c>
      <c r="H472" s="27">
        <v>108192</v>
      </c>
      <c r="I472" s="14"/>
    </row>
    <row r="473" spans="1:9" ht="38.25" x14ac:dyDescent="0.2">
      <c r="A473" s="114"/>
      <c r="B473" s="115"/>
      <c r="C473" s="23" t="s">
        <v>483</v>
      </c>
      <c r="D473" s="58" t="s">
        <v>482</v>
      </c>
      <c r="E473" s="25" t="s">
        <v>318</v>
      </c>
      <c r="F473" s="26">
        <v>1</v>
      </c>
      <c r="G473" s="27">
        <v>1479360</v>
      </c>
      <c r="H473" s="27">
        <v>1479360</v>
      </c>
      <c r="I473" s="14"/>
    </row>
    <row r="474" spans="1:9" x14ac:dyDescent="0.2">
      <c r="A474" s="212" t="s">
        <v>177</v>
      </c>
      <c r="B474" s="213"/>
      <c r="C474" s="23" t="s">
        <v>481</v>
      </c>
      <c r="D474" s="58" t="s">
        <v>480</v>
      </c>
      <c r="E474" s="25" t="s">
        <v>318</v>
      </c>
      <c r="F474" s="26">
        <v>1</v>
      </c>
      <c r="G474" s="27">
        <v>1736150.4</v>
      </c>
      <c r="H474" s="27">
        <v>1736150.4</v>
      </c>
      <c r="I474" s="14"/>
    </row>
    <row r="475" spans="1:9" ht="38.25" x14ac:dyDescent="0.2">
      <c r="A475" s="114"/>
      <c r="B475" s="115"/>
      <c r="C475" s="23" t="s">
        <v>479</v>
      </c>
      <c r="D475" s="58" t="s">
        <v>478</v>
      </c>
      <c r="E475" s="25" t="s">
        <v>318</v>
      </c>
      <c r="F475" s="26">
        <v>1</v>
      </c>
      <c r="G475" s="27">
        <v>1391040</v>
      </c>
      <c r="H475" s="27">
        <v>1391040</v>
      </c>
      <c r="I475" s="14"/>
    </row>
    <row r="476" spans="1:9" x14ac:dyDescent="0.2">
      <c r="A476" s="114"/>
      <c r="B476" s="115"/>
      <c r="C476" s="23" t="s">
        <v>477</v>
      </c>
      <c r="D476" s="58" t="s">
        <v>476</v>
      </c>
      <c r="E476" s="25" t="s">
        <v>318</v>
      </c>
      <c r="F476" s="26">
        <v>1</v>
      </c>
      <c r="G476" s="27">
        <v>353280</v>
      </c>
      <c r="H476" s="27">
        <v>353280</v>
      </c>
      <c r="I476" s="14"/>
    </row>
    <row r="477" spans="1:9" x14ac:dyDescent="0.2">
      <c r="A477" s="212" t="s">
        <v>177</v>
      </c>
      <c r="B477" s="213"/>
      <c r="C477" s="23" t="s">
        <v>475</v>
      </c>
      <c r="D477" s="58" t="s">
        <v>474</v>
      </c>
      <c r="E477" s="25" t="s">
        <v>318</v>
      </c>
      <c r="F477" s="26">
        <v>1</v>
      </c>
      <c r="G477" s="27">
        <v>461720</v>
      </c>
      <c r="H477" s="27">
        <v>461720</v>
      </c>
      <c r="I477" s="14"/>
    </row>
    <row r="478" spans="1:9" x14ac:dyDescent="0.2">
      <c r="A478" s="212" t="s">
        <v>177</v>
      </c>
      <c r="B478" s="213"/>
      <c r="C478" s="23" t="s">
        <v>473</v>
      </c>
      <c r="D478" s="58" t="s">
        <v>472</v>
      </c>
      <c r="E478" s="25" t="s">
        <v>318</v>
      </c>
      <c r="F478" s="26">
        <v>1</v>
      </c>
      <c r="G478" s="27">
        <v>4500000</v>
      </c>
      <c r="H478" s="27">
        <v>4500000</v>
      </c>
      <c r="I478" s="14"/>
    </row>
    <row r="479" spans="1:9" x14ac:dyDescent="0.2">
      <c r="A479" s="114"/>
      <c r="B479" s="115"/>
      <c r="C479" s="23" t="s">
        <v>471</v>
      </c>
      <c r="D479" s="58" t="s">
        <v>470</v>
      </c>
      <c r="E479" s="25" t="s">
        <v>318</v>
      </c>
      <c r="F479" s="26">
        <v>1</v>
      </c>
      <c r="G479" s="27">
        <v>1391040</v>
      </c>
      <c r="H479" s="27">
        <v>1391040</v>
      </c>
      <c r="I479" s="14"/>
    </row>
    <row r="480" spans="1:9" x14ac:dyDescent="0.2">
      <c r="A480" s="212" t="s">
        <v>177</v>
      </c>
      <c r="B480" s="213"/>
      <c r="C480" s="23" t="s">
        <v>469</v>
      </c>
      <c r="D480" s="58" t="s">
        <v>468</v>
      </c>
      <c r="E480" s="25" t="s">
        <v>318</v>
      </c>
      <c r="F480" s="26">
        <v>1</v>
      </c>
      <c r="G480" s="27">
        <v>1736150.4</v>
      </c>
      <c r="H480" s="27">
        <v>1736150.4</v>
      </c>
      <c r="I480" s="14"/>
    </row>
    <row r="481" spans="1:9" ht="25.5" x14ac:dyDescent="0.2">
      <c r="A481" s="212" t="s">
        <v>177</v>
      </c>
      <c r="B481" s="213"/>
      <c r="C481" s="23" t="s">
        <v>467</v>
      </c>
      <c r="D481" s="58" t="s">
        <v>466</v>
      </c>
      <c r="E481" s="25" t="s">
        <v>318</v>
      </c>
      <c r="F481" s="26">
        <v>1</v>
      </c>
      <c r="G481" s="27">
        <v>3764639.9999999995</v>
      </c>
      <c r="H481" s="27">
        <v>3764639.9999999995</v>
      </c>
      <c r="I481" s="14"/>
    </row>
    <row r="482" spans="1:9" x14ac:dyDescent="0.2">
      <c r="A482" s="114"/>
      <c r="B482" s="115"/>
      <c r="C482" s="23" t="s">
        <v>465</v>
      </c>
      <c r="D482" s="58" t="s">
        <v>464</v>
      </c>
      <c r="E482" s="25" t="s">
        <v>318</v>
      </c>
      <c r="F482" s="26">
        <v>1</v>
      </c>
      <c r="G482" s="27">
        <v>1931999.9999999995</v>
      </c>
      <c r="H482" s="27">
        <v>1931999.9999999995</v>
      </c>
      <c r="I482" s="14"/>
    </row>
    <row r="483" spans="1:9" x14ac:dyDescent="0.2">
      <c r="A483" s="114" t="s">
        <v>128</v>
      </c>
      <c r="B483" s="115" t="s">
        <v>463</v>
      </c>
      <c r="C483" s="23" t="s">
        <v>462</v>
      </c>
      <c r="D483" s="58" t="s">
        <v>461</v>
      </c>
      <c r="E483" s="25" t="s">
        <v>318</v>
      </c>
      <c r="F483" s="26">
        <v>2</v>
      </c>
      <c r="G483" s="27">
        <v>1314191</v>
      </c>
      <c r="H483" s="27">
        <v>2628382</v>
      </c>
      <c r="I483" s="14"/>
    </row>
    <row r="484" spans="1:9" x14ac:dyDescent="0.2">
      <c r="A484" s="212" t="s">
        <v>177</v>
      </c>
      <c r="B484" s="213"/>
      <c r="C484" s="23" t="s">
        <v>460</v>
      </c>
      <c r="D484" s="58" t="s">
        <v>459</v>
      </c>
      <c r="E484" s="25" t="s">
        <v>318</v>
      </c>
      <c r="F484" s="26">
        <v>6</v>
      </c>
      <c r="G484" s="27">
        <v>5902400</v>
      </c>
      <c r="H484" s="27">
        <v>35414400</v>
      </c>
      <c r="I484" s="14"/>
    </row>
    <row r="485" spans="1:9" x14ac:dyDescent="0.2">
      <c r="A485" s="212" t="s">
        <v>177</v>
      </c>
      <c r="B485" s="213"/>
      <c r="C485" s="23" t="s">
        <v>458</v>
      </c>
      <c r="D485" s="58" t="s">
        <v>457</v>
      </c>
      <c r="E485" s="25" t="s">
        <v>318</v>
      </c>
      <c r="F485" s="26">
        <v>1</v>
      </c>
      <c r="G485" s="27">
        <v>3764639.9999999995</v>
      </c>
      <c r="H485" s="27">
        <v>3764639.9999999995</v>
      </c>
      <c r="I485" s="14"/>
    </row>
    <row r="486" spans="1:9" x14ac:dyDescent="0.2">
      <c r="A486" s="212" t="s">
        <v>177</v>
      </c>
      <c r="B486" s="213"/>
      <c r="C486" s="23" t="s">
        <v>456</v>
      </c>
      <c r="D486" s="58" t="s">
        <v>455</v>
      </c>
      <c r="E486" s="25" t="s">
        <v>318</v>
      </c>
      <c r="F486" s="26">
        <v>1</v>
      </c>
      <c r="G486" s="27">
        <v>2401199.9999999995</v>
      </c>
      <c r="H486" s="27">
        <v>2401199.9999999995</v>
      </c>
      <c r="I486" s="14"/>
    </row>
    <row r="487" spans="1:9" ht="17.100000000000001" customHeight="1" x14ac:dyDescent="0.2">
      <c r="A487" s="212" t="s">
        <v>177</v>
      </c>
      <c r="B487" s="213"/>
      <c r="C487" s="23" t="s">
        <v>454</v>
      </c>
      <c r="D487" s="58" t="s">
        <v>453</v>
      </c>
      <c r="E487" s="25" t="s">
        <v>318</v>
      </c>
      <c r="F487" s="26">
        <v>1</v>
      </c>
      <c r="G487" s="27">
        <v>3764639.9999999995</v>
      </c>
      <c r="H487" s="27">
        <v>3764639.9999999995</v>
      </c>
      <c r="I487" s="14"/>
    </row>
    <row r="488" spans="1:9" x14ac:dyDescent="0.2">
      <c r="A488" s="114"/>
      <c r="B488" s="115"/>
      <c r="C488" s="23" t="s">
        <v>452</v>
      </c>
      <c r="D488" s="58" t="s">
        <v>451</v>
      </c>
      <c r="E488" s="25" t="s">
        <v>318</v>
      </c>
      <c r="F488" s="26">
        <v>1</v>
      </c>
      <c r="G488" s="27">
        <v>4173119.9999999991</v>
      </c>
      <c r="H488" s="27">
        <v>4173119.9999999991</v>
      </c>
      <c r="I488" s="14"/>
    </row>
    <row r="489" spans="1:9" x14ac:dyDescent="0.2">
      <c r="A489" s="212" t="s">
        <v>177</v>
      </c>
      <c r="B489" s="213"/>
      <c r="C489" s="23" t="s">
        <v>450</v>
      </c>
      <c r="D489" s="58" t="s">
        <v>449</v>
      </c>
      <c r="E489" s="25" t="s">
        <v>318</v>
      </c>
      <c r="F489" s="26">
        <v>1</v>
      </c>
      <c r="G489" s="27">
        <v>2811970</v>
      </c>
      <c r="H489" s="27">
        <v>2811970</v>
      </c>
      <c r="I489" s="14"/>
    </row>
    <row r="490" spans="1:9" x14ac:dyDescent="0.2">
      <c r="A490" s="114"/>
      <c r="B490" s="115"/>
      <c r="C490" s="23" t="s">
        <v>448</v>
      </c>
      <c r="D490" s="58" t="s">
        <v>447</v>
      </c>
      <c r="E490" s="25" t="s">
        <v>318</v>
      </c>
      <c r="F490" s="26">
        <v>1</v>
      </c>
      <c r="G490" s="27">
        <v>1744320</v>
      </c>
      <c r="H490" s="27">
        <v>1744320</v>
      </c>
      <c r="I490" s="14"/>
    </row>
    <row r="491" spans="1:9" x14ac:dyDescent="0.2">
      <c r="A491" s="114"/>
      <c r="B491" s="115"/>
      <c r="C491" s="116">
        <v>3</v>
      </c>
      <c r="D491" s="74" t="s">
        <v>446</v>
      </c>
      <c r="E491" s="25"/>
      <c r="F491" s="26"/>
      <c r="G491" s="27"/>
      <c r="H491" s="27"/>
      <c r="I491" s="14"/>
    </row>
    <row r="492" spans="1:9" x14ac:dyDescent="0.2">
      <c r="A492" s="114"/>
      <c r="B492" s="115"/>
      <c r="C492" s="116" t="s">
        <v>245</v>
      </c>
      <c r="D492" s="74" t="s">
        <v>445</v>
      </c>
      <c r="E492" s="25"/>
      <c r="F492" s="26"/>
      <c r="G492" s="27"/>
      <c r="H492" s="27"/>
      <c r="I492" s="14"/>
    </row>
    <row r="493" spans="1:9" x14ac:dyDescent="0.2">
      <c r="A493" s="114"/>
      <c r="B493" s="115"/>
      <c r="C493" s="23" t="s">
        <v>246</v>
      </c>
      <c r="D493" s="58" t="s">
        <v>444</v>
      </c>
      <c r="E493" s="25" t="s">
        <v>318</v>
      </c>
      <c r="F493" s="26">
        <v>1</v>
      </c>
      <c r="G493" s="27">
        <v>4880635</v>
      </c>
      <c r="H493" s="27">
        <v>4880635</v>
      </c>
      <c r="I493" s="14"/>
    </row>
    <row r="494" spans="1:9" x14ac:dyDescent="0.2">
      <c r="A494" s="114"/>
      <c r="B494" s="115"/>
      <c r="C494" s="23" t="s">
        <v>443</v>
      </c>
      <c r="D494" s="58" t="s">
        <v>442</v>
      </c>
      <c r="E494" s="25" t="s">
        <v>318</v>
      </c>
      <c r="F494" s="26">
        <v>1</v>
      </c>
      <c r="G494" s="27">
        <v>9959538</v>
      </c>
      <c r="H494" s="27">
        <v>9959538</v>
      </c>
      <c r="I494" s="14"/>
    </row>
    <row r="495" spans="1:9" x14ac:dyDescent="0.2">
      <c r="A495" s="114"/>
      <c r="B495" s="115"/>
      <c r="C495" s="23" t="s">
        <v>243</v>
      </c>
      <c r="D495" s="58" t="s">
        <v>441</v>
      </c>
      <c r="E495" s="25" t="s">
        <v>318</v>
      </c>
      <c r="F495" s="26">
        <v>1</v>
      </c>
      <c r="G495" s="27">
        <v>9959538</v>
      </c>
      <c r="H495" s="27">
        <v>9959538</v>
      </c>
      <c r="I495" s="14"/>
    </row>
    <row r="496" spans="1:9" x14ac:dyDescent="0.2">
      <c r="A496" s="114"/>
      <c r="B496" s="115"/>
      <c r="C496" s="23" t="s">
        <v>239</v>
      </c>
      <c r="D496" s="58" t="s">
        <v>440</v>
      </c>
      <c r="E496" s="25" t="s">
        <v>318</v>
      </c>
      <c r="F496" s="26">
        <v>1</v>
      </c>
      <c r="G496" s="27">
        <v>13194297</v>
      </c>
      <c r="H496" s="27">
        <v>13194297</v>
      </c>
      <c r="I496" s="14"/>
    </row>
    <row r="497" spans="1:9" x14ac:dyDescent="0.2">
      <c r="A497" s="114"/>
      <c r="B497" s="115"/>
      <c r="C497" s="23" t="s">
        <v>439</v>
      </c>
      <c r="D497" s="58" t="s">
        <v>438</v>
      </c>
      <c r="E497" s="25" t="s">
        <v>318</v>
      </c>
      <c r="F497" s="26">
        <v>1</v>
      </c>
      <c r="G497" s="27">
        <v>13194297</v>
      </c>
      <c r="H497" s="27">
        <v>13194297</v>
      </c>
      <c r="I497" s="14"/>
    </row>
    <row r="498" spans="1:9" x14ac:dyDescent="0.2">
      <c r="A498" s="114"/>
      <c r="B498" s="115"/>
      <c r="C498" s="23" t="s">
        <v>437</v>
      </c>
      <c r="D498" s="58" t="s">
        <v>436</v>
      </c>
      <c r="E498" s="25" t="s">
        <v>351</v>
      </c>
      <c r="F498" s="26">
        <v>28</v>
      </c>
      <c r="G498" s="27">
        <v>589908</v>
      </c>
      <c r="H498" s="27">
        <v>16517424</v>
      </c>
      <c r="I498" s="14"/>
    </row>
    <row r="499" spans="1:9" x14ac:dyDescent="0.2">
      <c r="A499" s="114"/>
      <c r="B499" s="115"/>
      <c r="C499" s="23" t="s">
        <v>435</v>
      </c>
      <c r="D499" s="58" t="s">
        <v>434</v>
      </c>
      <c r="E499" s="25" t="s">
        <v>351</v>
      </c>
      <c r="F499" s="26">
        <v>49</v>
      </c>
      <c r="G499" s="27">
        <v>589908</v>
      </c>
      <c r="H499" s="27">
        <v>28905492</v>
      </c>
      <c r="I499" s="14"/>
    </row>
    <row r="500" spans="1:9" x14ac:dyDescent="0.2">
      <c r="A500" s="114"/>
      <c r="B500" s="115"/>
      <c r="C500" s="23" t="s">
        <v>433</v>
      </c>
      <c r="D500" s="58" t="s">
        <v>432</v>
      </c>
      <c r="E500" s="25" t="s">
        <v>318</v>
      </c>
      <c r="F500" s="26">
        <v>2</v>
      </c>
      <c r="G500" s="27">
        <v>5101250</v>
      </c>
      <c r="H500" s="27">
        <v>10202500</v>
      </c>
      <c r="I500" s="14"/>
    </row>
    <row r="501" spans="1:9" x14ac:dyDescent="0.2">
      <c r="A501" s="114"/>
      <c r="B501" s="115"/>
      <c r="C501" s="23" t="s">
        <v>431</v>
      </c>
      <c r="D501" s="58" t="s">
        <v>430</v>
      </c>
      <c r="E501" s="25" t="s">
        <v>351</v>
      </c>
      <c r="F501" s="26">
        <v>6</v>
      </c>
      <c r="G501" s="27">
        <v>5101250</v>
      </c>
      <c r="H501" s="27">
        <v>30607500</v>
      </c>
      <c r="I501" s="14"/>
    </row>
    <row r="502" spans="1:9" x14ac:dyDescent="0.2">
      <c r="A502" s="114"/>
      <c r="B502" s="115"/>
      <c r="C502" s="116" t="s">
        <v>242</v>
      </c>
      <c r="D502" s="74" t="s">
        <v>429</v>
      </c>
      <c r="E502" s="25"/>
      <c r="F502" s="26"/>
      <c r="G502" s="27"/>
      <c r="H502" s="27"/>
      <c r="I502" s="14"/>
    </row>
    <row r="503" spans="1:9" x14ac:dyDescent="0.2">
      <c r="A503" s="114"/>
      <c r="B503" s="115"/>
      <c r="C503" s="23" t="s">
        <v>428</v>
      </c>
      <c r="D503" s="58" t="s">
        <v>427</v>
      </c>
      <c r="E503" s="25" t="s">
        <v>318</v>
      </c>
      <c r="F503" s="26">
        <v>1</v>
      </c>
      <c r="G503" s="27">
        <v>18601890</v>
      </c>
      <c r="H503" s="27">
        <v>18601890</v>
      </c>
      <c r="I503" s="14"/>
    </row>
    <row r="504" spans="1:9" x14ac:dyDescent="0.2">
      <c r="A504" s="114"/>
      <c r="B504" s="115"/>
      <c r="C504" s="116" t="s">
        <v>238</v>
      </c>
      <c r="D504" s="74" t="s">
        <v>426</v>
      </c>
      <c r="E504" s="25"/>
      <c r="F504" s="26"/>
      <c r="G504" s="27"/>
      <c r="H504" s="27"/>
      <c r="I504" s="14"/>
    </row>
    <row r="505" spans="1:9" ht="25.5" x14ac:dyDescent="0.2">
      <c r="A505" s="114"/>
      <c r="B505" s="115"/>
      <c r="C505" s="23" t="s">
        <v>425</v>
      </c>
      <c r="D505" s="58" t="s">
        <v>424</v>
      </c>
      <c r="E505" s="25" t="s">
        <v>351</v>
      </c>
      <c r="F505" s="26">
        <v>8</v>
      </c>
      <c r="G505" s="27">
        <v>4345885.833333333</v>
      </c>
      <c r="H505" s="27">
        <v>34767086.666666664</v>
      </c>
      <c r="I505" s="14"/>
    </row>
    <row r="506" spans="1:9" ht="25.5" x14ac:dyDescent="0.2">
      <c r="A506" s="114"/>
      <c r="B506" s="115"/>
      <c r="C506" s="23" t="s">
        <v>423</v>
      </c>
      <c r="D506" s="58" t="s">
        <v>422</v>
      </c>
      <c r="E506" s="25" t="s">
        <v>351</v>
      </c>
      <c r="F506" s="26">
        <v>4</v>
      </c>
      <c r="G506" s="27">
        <v>4345885.833333333</v>
      </c>
      <c r="H506" s="27">
        <v>17383543.333333332</v>
      </c>
      <c r="I506" s="14"/>
    </row>
    <row r="507" spans="1:9" ht="25.5" x14ac:dyDescent="0.2">
      <c r="A507" s="114"/>
      <c r="B507" s="115"/>
      <c r="C507" s="23" t="s">
        <v>421</v>
      </c>
      <c r="D507" s="58" t="s">
        <v>420</v>
      </c>
      <c r="E507" s="25" t="s">
        <v>351</v>
      </c>
      <c r="F507" s="26">
        <v>7</v>
      </c>
      <c r="G507" s="27">
        <v>7335933</v>
      </c>
      <c r="H507" s="27">
        <v>51351531</v>
      </c>
      <c r="I507" s="14"/>
    </row>
    <row r="508" spans="1:9" ht="25.5" x14ac:dyDescent="0.2">
      <c r="A508" s="114"/>
      <c r="B508" s="115"/>
      <c r="C508" s="23" t="s">
        <v>419</v>
      </c>
      <c r="D508" s="58" t="s">
        <v>418</v>
      </c>
      <c r="E508" s="25" t="s">
        <v>351</v>
      </c>
      <c r="F508" s="26">
        <v>25</v>
      </c>
      <c r="G508" s="27">
        <v>2377705.7142857141</v>
      </c>
      <c r="H508" s="27">
        <v>59442642.857142851</v>
      </c>
      <c r="I508" s="14"/>
    </row>
    <row r="509" spans="1:9" ht="25.5" x14ac:dyDescent="0.2">
      <c r="A509" s="114"/>
      <c r="B509" s="115"/>
      <c r="C509" s="23" t="s">
        <v>417</v>
      </c>
      <c r="D509" s="58" t="s">
        <v>416</v>
      </c>
      <c r="E509" s="25" t="s">
        <v>351</v>
      </c>
      <c r="F509" s="26">
        <v>36</v>
      </c>
      <c r="G509" s="27">
        <v>2377705.7142857141</v>
      </c>
      <c r="H509" s="27">
        <v>85597405.714285702</v>
      </c>
      <c r="I509" s="14"/>
    </row>
    <row r="510" spans="1:9" ht="25.5" x14ac:dyDescent="0.2">
      <c r="A510" s="114"/>
      <c r="B510" s="115"/>
      <c r="C510" s="23" t="s">
        <v>415</v>
      </c>
      <c r="D510" s="58" t="s">
        <v>414</v>
      </c>
      <c r="E510" s="25" t="s">
        <v>351</v>
      </c>
      <c r="F510" s="26">
        <v>6</v>
      </c>
      <c r="G510" s="27">
        <v>355625</v>
      </c>
      <c r="H510" s="27">
        <v>2133750</v>
      </c>
      <c r="I510" s="14"/>
    </row>
    <row r="511" spans="1:9" ht="25.5" x14ac:dyDescent="0.2">
      <c r="A511" s="114"/>
      <c r="B511" s="115"/>
      <c r="C511" s="23" t="s">
        <v>413</v>
      </c>
      <c r="D511" s="58" t="s">
        <v>412</v>
      </c>
      <c r="E511" s="25" t="s">
        <v>351</v>
      </c>
      <c r="F511" s="26">
        <v>3</v>
      </c>
      <c r="G511" s="27">
        <v>355625</v>
      </c>
      <c r="H511" s="27">
        <v>1066875</v>
      </c>
      <c r="I511" s="14"/>
    </row>
    <row r="512" spans="1:9" ht="38.25" x14ac:dyDescent="0.2">
      <c r="A512" s="114"/>
      <c r="B512" s="115"/>
      <c r="C512" s="23" t="s">
        <v>411</v>
      </c>
      <c r="D512" s="58" t="s">
        <v>410</v>
      </c>
      <c r="E512" s="25" t="s">
        <v>351</v>
      </c>
      <c r="F512" s="26">
        <v>6</v>
      </c>
      <c r="G512" s="27">
        <v>355625</v>
      </c>
      <c r="H512" s="27">
        <v>2133750</v>
      </c>
      <c r="I512" s="14"/>
    </row>
    <row r="513" spans="1:9" ht="38.25" x14ac:dyDescent="0.2">
      <c r="A513" s="114"/>
      <c r="B513" s="115"/>
      <c r="C513" s="23" t="s">
        <v>409</v>
      </c>
      <c r="D513" s="58" t="s">
        <v>408</v>
      </c>
      <c r="E513" s="25" t="s">
        <v>351</v>
      </c>
      <c r="F513" s="26">
        <v>53</v>
      </c>
      <c r="G513" s="27">
        <v>355625</v>
      </c>
      <c r="H513" s="27">
        <v>18848125</v>
      </c>
      <c r="I513" s="14"/>
    </row>
    <row r="514" spans="1:9" ht="25.5" x14ac:dyDescent="0.2">
      <c r="A514" s="114"/>
      <c r="B514" s="115"/>
      <c r="C514" s="23" t="s">
        <v>407</v>
      </c>
      <c r="D514" s="58" t="s">
        <v>406</v>
      </c>
      <c r="E514" s="25" t="s">
        <v>351</v>
      </c>
      <c r="F514" s="26">
        <v>11</v>
      </c>
      <c r="G514" s="27">
        <v>90175.333333333328</v>
      </c>
      <c r="H514" s="27">
        <v>991928.66666666663</v>
      </c>
      <c r="I514" s="14"/>
    </row>
    <row r="515" spans="1:9" x14ac:dyDescent="0.2">
      <c r="A515" s="114"/>
      <c r="B515" s="115"/>
      <c r="C515" s="23" t="s">
        <v>405</v>
      </c>
      <c r="D515" s="58" t="s">
        <v>404</v>
      </c>
      <c r="E515" s="25" t="s">
        <v>351</v>
      </c>
      <c r="F515" s="26">
        <v>14</v>
      </c>
      <c r="G515" s="27">
        <v>358000.4</v>
      </c>
      <c r="H515" s="27">
        <v>5012005.6000000006</v>
      </c>
      <c r="I515" s="14"/>
    </row>
    <row r="516" spans="1:9" x14ac:dyDescent="0.2">
      <c r="A516" s="114"/>
      <c r="B516" s="115"/>
      <c r="C516" s="23" t="s">
        <v>403</v>
      </c>
      <c r="D516" s="58" t="s">
        <v>402</v>
      </c>
      <c r="E516" s="25" t="s">
        <v>351</v>
      </c>
      <c r="F516" s="26">
        <v>69</v>
      </c>
      <c r="G516" s="27">
        <v>358000.4</v>
      </c>
      <c r="H516" s="27">
        <v>24702027.600000001</v>
      </c>
      <c r="I516" s="14"/>
    </row>
    <row r="517" spans="1:9" x14ac:dyDescent="0.2">
      <c r="A517" s="114"/>
      <c r="B517" s="115"/>
      <c r="C517" s="23" t="s">
        <v>401</v>
      </c>
      <c r="D517" s="58" t="s">
        <v>400</v>
      </c>
      <c r="E517" s="25" t="s">
        <v>351</v>
      </c>
      <c r="F517" s="26">
        <v>69</v>
      </c>
      <c r="G517" s="27">
        <v>237054.3469387755</v>
      </c>
      <c r="H517" s="27">
        <v>16356749.93877551</v>
      </c>
      <c r="I517" s="14"/>
    </row>
    <row r="518" spans="1:9" x14ac:dyDescent="0.2">
      <c r="A518" s="114"/>
      <c r="B518" s="115"/>
      <c r="C518" s="23" t="s">
        <v>399</v>
      </c>
      <c r="D518" s="58" t="s">
        <v>398</v>
      </c>
      <c r="E518" s="25" t="s">
        <v>351</v>
      </c>
      <c r="F518" s="26">
        <v>32</v>
      </c>
      <c r="G518" s="27">
        <v>184039.64285714287</v>
      </c>
      <c r="H518" s="27">
        <v>5889268.5714285718</v>
      </c>
      <c r="I518" s="14"/>
    </row>
    <row r="519" spans="1:9" x14ac:dyDescent="0.2">
      <c r="A519" s="114"/>
      <c r="B519" s="115"/>
      <c r="C519" s="23" t="s">
        <v>397</v>
      </c>
      <c r="D519" s="58" t="s">
        <v>396</v>
      </c>
      <c r="E519" s="25" t="s">
        <v>318</v>
      </c>
      <c r="F519" s="26">
        <v>6</v>
      </c>
      <c r="G519" s="27">
        <v>1776724</v>
      </c>
      <c r="H519" s="27">
        <v>10660344</v>
      </c>
      <c r="I519" s="14"/>
    </row>
    <row r="520" spans="1:9" x14ac:dyDescent="0.2">
      <c r="A520" s="114"/>
      <c r="B520" s="115"/>
      <c r="C520" s="23" t="s">
        <v>395</v>
      </c>
      <c r="D520" s="58" t="s">
        <v>394</v>
      </c>
      <c r="E520" s="25" t="s">
        <v>318</v>
      </c>
      <c r="F520" s="26">
        <v>1</v>
      </c>
      <c r="G520" s="27">
        <v>3776250</v>
      </c>
      <c r="H520" s="27">
        <v>3776250</v>
      </c>
      <c r="I520" s="14"/>
    </row>
    <row r="521" spans="1:9" x14ac:dyDescent="0.2">
      <c r="A521" s="114"/>
      <c r="B521" s="115"/>
      <c r="C521" s="116" t="s">
        <v>393</v>
      </c>
      <c r="D521" s="74" t="s">
        <v>392</v>
      </c>
      <c r="E521" s="25"/>
      <c r="F521" s="26"/>
      <c r="G521" s="27"/>
      <c r="H521" s="27"/>
      <c r="I521" s="14"/>
    </row>
    <row r="522" spans="1:9" x14ac:dyDescent="0.2">
      <c r="A522" s="114"/>
      <c r="B522" s="115"/>
      <c r="C522" s="23" t="s">
        <v>391</v>
      </c>
      <c r="D522" s="58" t="s">
        <v>390</v>
      </c>
      <c r="E522" s="25" t="s">
        <v>318</v>
      </c>
      <c r="F522" s="26">
        <v>1</v>
      </c>
      <c r="G522" s="27">
        <v>910995</v>
      </c>
      <c r="H522" s="27">
        <v>910995</v>
      </c>
      <c r="I522" s="14"/>
    </row>
    <row r="523" spans="1:9" x14ac:dyDescent="0.2">
      <c r="A523" s="114"/>
      <c r="B523" s="115"/>
      <c r="C523" s="23" t="s">
        <v>389</v>
      </c>
      <c r="D523" s="58" t="s">
        <v>388</v>
      </c>
      <c r="E523" s="25" t="s">
        <v>318</v>
      </c>
      <c r="F523" s="26">
        <v>1</v>
      </c>
      <c r="G523" s="27">
        <v>1212366</v>
      </c>
      <c r="H523" s="27">
        <v>1212366</v>
      </c>
      <c r="I523" s="14"/>
    </row>
    <row r="524" spans="1:9" x14ac:dyDescent="0.2">
      <c r="A524" s="114"/>
      <c r="B524" s="115"/>
      <c r="C524" s="23" t="s">
        <v>387</v>
      </c>
      <c r="D524" s="58" t="s">
        <v>386</v>
      </c>
      <c r="E524" s="25" t="s">
        <v>351</v>
      </c>
      <c r="F524" s="26">
        <v>11</v>
      </c>
      <c r="G524" s="27">
        <v>1212366</v>
      </c>
      <c r="H524" s="27">
        <v>13336026</v>
      </c>
      <c r="I524" s="14"/>
    </row>
    <row r="525" spans="1:9" x14ac:dyDescent="0.2">
      <c r="A525" s="114"/>
      <c r="B525" s="115"/>
      <c r="C525" s="23" t="s">
        <v>385</v>
      </c>
      <c r="D525" s="58" t="s">
        <v>384</v>
      </c>
      <c r="E525" s="25" t="s">
        <v>318</v>
      </c>
      <c r="F525" s="26">
        <v>1</v>
      </c>
      <c r="G525" s="27">
        <v>1840431</v>
      </c>
      <c r="H525" s="27">
        <v>1840431</v>
      </c>
      <c r="I525" s="14"/>
    </row>
    <row r="526" spans="1:9" ht="25.5" x14ac:dyDescent="0.2">
      <c r="A526" s="114"/>
      <c r="B526" s="115"/>
      <c r="C526" s="23" t="s">
        <v>383</v>
      </c>
      <c r="D526" s="58" t="s">
        <v>382</v>
      </c>
      <c r="E526" s="25" t="s">
        <v>351</v>
      </c>
      <c r="F526" s="26">
        <v>21</v>
      </c>
      <c r="G526" s="27">
        <v>1840431</v>
      </c>
      <c r="H526" s="27">
        <v>38649051</v>
      </c>
      <c r="I526" s="14"/>
    </row>
    <row r="527" spans="1:9" x14ac:dyDescent="0.2">
      <c r="A527" s="114"/>
      <c r="B527" s="115"/>
      <c r="C527" s="23" t="s">
        <v>381</v>
      </c>
      <c r="D527" s="58" t="s">
        <v>380</v>
      </c>
      <c r="E527" s="25" t="s">
        <v>318</v>
      </c>
      <c r="F527" s="26">
        <v>1</v>
      </c>
      <c r="G527" s="27">
        <v>167630.73333333334</v>
      </c>
      <c r="H527" s="27">
        <v>167630.73333333334</v>
      </c>
      <c r="I527" s="14"/>
    </row>
    <row r="528" spans="1:9" ht="25.5" x14ac:dyDescent="0.2">
      <c r="A528" s="114"/>
      <c r="B528" s="115"/>
      <c r="C528" s="23" t="s">
        <v>379</v>
      </c>
      <c r="D528" s="58" t="s">
        <v>378</v>
      </c>
      <c r="E528" s="25" t="s">
        <v>351</v>
      </c>
      <c r="F528" s="26">
        <v>53</v>
      </c>
      <c r="G528" s="27">
        <v>48805.666666666664</v>
      </c>
      <c r="H528" s="27">
        <v>2586700.333333333</v>
      </c>
      <c r="I528" s="14"/>
    </row>
    <row r="529" spans="1:9" x14ac:dyDescent="0.2">
      <c r="A529" s="114"/>
      <c r="B529" s="115"/>
      <c r="C529" s="23" t="s">
        <v>377</v>
      </c>
      <c r="D529" s="58" t="s">
        <v>376</v>
      </c>
      <c r="E529" s="25" t="s">
        <v>351</v>
      </c>
      <c r="F529" s="26">
        <v>35</v>
      </c>
      <c r="G529" s="27">
        <v>48805.666666666664</v>
      </c>
      <c r="H529" s="27">
        <v>1708198.3333333333</v>
      </c>
      <c r="I529" s="14"/>
    </row>
    <row r="530" spans="1:9" x14ac:dyDescent="0.2">
      <c r="A530" s="114"/>
      <c r="B530" s="115"/>
      <c r="C530" s="23" t="s">
        <v>375</v>
      </c>
      <c r="D530" s="58" t="s">
        <v>323</v>
      </c>
      <c r="E530" s="25" t="s">
        <v>318</v>
      </c>
      <c r="F530" s="26">
        <v>1</v>
      </c>
      <c r="G530" s="27">
        <v>214846</v>
      </c>
      <c r="H530" s="27">
        <v>214846</v>
      </c>
      <c r="I530" s="14"/>
    </row>
    <row r="531" spans="1:9" x14ac:dyDescent="0.2">
      <c r="A531" s="114"/>
      <c r="B531" s="115"/>
      <c r="C531" s="23" t="s">
        <v>374</v>
      </c>
      <c r="D531" s="58" t="s">
        <v>373</v>
      </c>
      <c r="E531" s="25" t="s">
        <v>318</v>
      </c>
      <c r="F531" s="26">
        <v>4</v>
      </c>
      <c r="G531" s="27">
        <v>521653.16666666669</v>
      </c>
      <c r="H531" s="27">
        <v>2086612.6666666667</v>
      </c>
      <c r="I531" s="14"/>
    </row>
    <row r="532" spans="1:9" x14ac:dyDescent="0.2">
      <c r="A532" s="114"/>
      <c r="B532" s="115"/>
      <c r="C532" s="23" t="s">
        <v>372</v>
      </c>
      <c r="D532" s="58" t="s">
        <v>319</v>
      </c>
      <c r="E532" s="25" t="s">
        <v>318</v>
      </c>
      <c r="F532" s="26">
        <v>1</v>
      </c>
      <c r="G532" s="27">
        <v>177973.5</v>
      </c>
      <c r="H532" s="27">
        <v>177973.5</v>
      </c>
      <c r="I532" s="14"/>
    </row>
    <row r="533" spans="1:9" ht="25.5" x14ac:dyDescent="0.2">
      <c r="A533" s="114"/>
      <c r="B533" s="115"/>
      <c r="C533" s="23" t="s">
        <v>371</v>
      </c>
      <c r="D533" s="58" t="s">
        <v>370</v>
      </c>
      <c r="E533" s="25" t="s">
        <v>367</v>
      </c>
      <c r="F533" s="26">
        <v>14</v>
      </c>
      <c r="G533" s="27">
        <v>177973.5</v>
      </c>
      <c r="H533" s="27">
        <v>2491629</v>
      </c>
      <c r="I533" s="14"/>
    </row>
    <row r="534" spans="1:9" x14ac:dyDescent="0.2">
      <c r="A534" s="114"/>
      <c r="B534" s="115"/>
      <c r="C534" s="23" t="s">
        <v>369</v>
      </c>
      <c r="D534" s="58" t="s">
        <v>368</v>
      </c>
      <c r="E534" s="25" t="s">
        <v>367</v>
      </c>
      <c r="F534" s="26">
        <v>14</v>
      </c>
      <c r="G534" s="27">
        <v>172300.7</v>
      </c>
      <c r="H534" s="27">
        <v>2412209.8000000003</v>
      </c>
      <c r="I534" s="14"/>
    </row>
    <row r="535" spans="1:9" x14ac:dyDescent="0.2">
      <c r="A535" s="114"/>
      <c r="B535" s="115"/>
      <c r="C535" s="116" t="s">
        <v>366</v>
      </c>
      <c r="D535" s="74" t="s">
        <v>365</v>
      </c>
      <c r="E535" s="25"/>
      <c r="F535" s="26"/>
      <c r="G535" s="27"/>
      <c r="H535" s="27"/>
      <c r="I535" s="14"/>
    </row>
    <row r="536" spans="1:9" ht="25.5" x14ac:dyDescent="0.2">
      <c r="A536" s="114"/>
      <c r="B536" s="115"/>
      <c r="C536" s="23" t="s">
        <v>364</v>
      </c>
      <c r="D536" s="58" t="s">
        <v>363</v>
      </c>
      <c r="E536" s="25" t="s">
        <v>318</v>
      </c>
      <c r="F536" s="26">
        <v>1</v>
      </c>
      <c r="G536" s="27">
        <v>910995</v>
      </c>
      <c r="H536" s="27">
        <v>910995</v>
      </c>
      <c r="I536" s="14"/>
    </row>
    <row r="537" spans="1:9" x14ac:dyDescent="0.2">
      <c r="A537" s="114"/>
      <c r="B537" s="115"/>
      <c r="C537" s="23" t="s">
        <v>362</v>
      </c>
      <c r="D537" s="58" t="s">
        <v>361</v>
      </c>
      <c r="E537" s="25" t="s">
        <v>318</v>
      </c>
      <c r="F537" s="26">
        <v>2</v>
      </c>
      <c r="G537" s="27">
        <v>910995</v>
      </c>
      <c r="H537" s="27">
        <v>1821990</v>
      </c>
      <c r="I537" s="14"/>
    </row>
    <row r="538" spans="1:9" x14ac:dyDescent="0.2">
      <c r="A538" s="114"/>
      <c r="B538" s="115"/>
      <c r="C538" s="23" t="s">
        <v>360</v>
      </c>
      <c r="D538" s="58" t="s">
        <v>319</v>
      </c>
      <c r="E538" s="25" t="s">
        <v>318</v>
      </c>
      <c r="F538" s="26">
        <v>1</v>
      </c>
      <c r="G538" s="27">
        <v>177973.5</v>
      </c>
      <c r="H538" s="27">
        <v>177973.5</v>
      </c>
      <c r="I538" s="14"/>
    </row>
    <row r="539" spans="1:9" x14ac:dyDescent="0.2">
      <c r="A539" s="114"/>
      <c r="B539" s="115"/>
      <c r="C539" s="116" t="s">
        <v>359</v>
      </c>
      <c r="D539" s="74" t="s">
        <v>358</v>
      </c>
      <c r="E539" s="25"/>
      <c r="F539" s="26"/>
      <c r="G539" s="27"/>
      <c r="H539" s="27"/>
      <c r="I539" s="14"/>
    </row>
    <row r="540" spans="1:9" x14ac:dyDescent="0.2">
      <c r="A540" s="114" t="s">
        <v>133</v>
      </c>
      <c r="B540" s="115">
        <v>12.24</v>
      </c>
      <c r="C540" s="23" t="s">
        <v>357</v>
      </c>
      <c r="D540" s="117" t="s">
        <v>356</v>
      </c>
      <c r="E540" s="25" t="s">
        <v>318</v>
      </c>
      <c r="F540" s="26">
        <v>7</v>
      </c>
      <c r="G540" s="27">
        <v>1607678</v>
      </c>
      <c r="H540" s="27">
        <v>11253746</v>
      </c>
      <c r="I540" s="14"/>
    </row>
    <row r="541" spans="1:9" x14ac:dyDescent="0.2">
      <c r="A541" s="114"/>
      <c r="B541" s="115"/>
      <c r="C541" s="23" t="s">
        <v>355</v>
      </c>
      <c r="D541" s="58" t="s">
        <v>354</v>
      </c>
      <c r="E541" s="25" t="s">
        <v>318</v>
      </c>
      <c r="F541" s="26">
        <v>1</v>
      </c>
      <c r="G541" s="27">
        <v>2342438</v>
      </c>
      <c r="H541" s="27">
        <v>2342438</v>
      </c>
      <c r="I541" s="14"/>
    </row>
    <row r="542" spans="1:9" x14ac:dyDescent="0.2">
      <c r="A542" s="114"/>
      <c r="B542" s="115"/>
      <c r="C542" s="23" t="s">
        <v>353</v>
      </c>
      <c r="D542" s="58" t="s">
        <v>352</v>
      </c>
      <c r="E542" s="25" t="s">
        <v>351</v>
      </c>
      <c r="F542" s="26">
        <v>70</v>
      </c>
      <c r="G542" s="27">
        <v>69941.8</v>
      </c>
      <c r="H542" s="27">
        <v>4895926</v>
      </c>
      <c r="I542" s="14"/>
    </row>
    <row r="543" spans="1:9" x14ac:dyDescent="0.2">
      <c r="A543" s="114"/>
      <c r="B543" s="115"/>
      <c r="C543" s="23" t="s">
        <v>350</v>
      </c>
      <c r="D543" s="58" t="s">
        <v>349</v>
      </c>
      <c r="E543" s="25" t="s">
        <v>318</v>
      </c>
      <c r="F543" s="26">
        <v>4</v>
      </c>
      <c r="G543" s="27">
        <v>1987162.5</v>
      </c>
      <c r="H543" s="27">
        <v>7948650</v>
      </c>
      <c r="I543" s="14"/>
    </row>
    <row r="544" spans="1:9" x14ac:dyDescent="0.2">
      <c r="A544" s="114"/>
      <c r="B544" s="115"/>
      <c r="C544" s="116" t="s">
        <v>348</v>
      </c>
      <c r="D544" s="74" t="s">
        <v>347</v>
      </c>
      <c r="E544" s="25"/>
      <c r="F544" s="26"/>
      <c r="G544" s="27"/>
      <c r="H544" s="27"/>
      <c r="I544" s="14"/>
    </row>
    <row r="545" spans="1:9" x14ac:dyDescent="0.2">
      <c r="A545" s="114"/>
      <c r="B545" s="115"/>
      <c r="C545" s="23" t="s">
        <v>346</v>
      </c>
      <c r="D545" s="58" t="s">
        <v>345</v>
      </c>
      <c r="E545" s="25" t="s">
        <v>318</v>
      </c>
      <c r="F545" s="26">
        <v>1</v>
      </c>
      <c r="G545" s="27">
        <v>10475130</v>
      </c>
      <c r="H545" s="27">
        <v>10475130</v>
      </c>
      <c r="I545" s="14"/>
    </row>
    <row r="546" spans="1:9" x14ac:dyDescent="0.2">
      <c r="A546" s="114"/>
      <c r="B546" s="115"/>
      <c r="C546" s="23" t="s">
        <v>344</v>
      </c>
      <c r="D546" s="58" t="s">
        <v>343</v>
      </c>
      <c r="E546" s="25" t="s">
        <v>318</v>
      </c>
      <c r="F546" s="26">
        <v>1</v>
      </c>
      <c r="G546" s="27">
        <v>21047243</v>
      </c>
      <c r="H546" s="27">
        <v>21047243</v>
      </c>
      <c r="I546" s="14"/>
    </row>
    <row r="547" spans="1:9" ht="25.5" x14ac:dyDescent="0.2">
      <c r="A547" s="114"/>
      <c r="B547" s="115"/>
      <c r="C547" s="116" t="s">
        <v>342</v>
      </c>
      <c r="D547" s="74" t="s">
        <v>341</v>
      </c>
      <c r="E547" s="25"/>
      <c r="F547" s="26"/>
      <c r="G547" s="27"/>
      <c r="H547" s="27"/>
      <c r="I547" s="14"/>
    </row>
    <row r="548" spans="1:9" ht="25.5" x14ac:dyDescent="0.2">
      <c r="A548" s="114"/>
      <c r="B548" s="115"/>
      <c r="C548" s="23" t="s">
        <v>340</v>
      </c>
      <c r="D548" s="58" t="s">
        <v>339</v>
      </c>
      <c r="E548" s="25" t="s">
        <v>318</v>
      </c>
      <c r="F548" s="26">
        <v>1</v>
      </c>
      <c r="G548" s="27">
        <v>83102637</v>
      </c>
      <c r="H548" s="27">
        <v>83102637</v>
      </c>
      <c r="I548" s="14"/>
    </row>
    <row r="549" spans="1:9" x14ac:dyDescent="0.2">
      <c r="A549" s="114"/>
      <c r="B549" s="115"/>
      <c r="C549" s="23" t="s">
        <v>338</v>
      </c>
      <c r="D549" s="58" t="s">
        <v>337</v>
      </c>
      <c r="E549" s="25" t="s">
        <v>318</v>
      </c>
      <c r="F549" s="26">
        <v>1</v>
      </c>
      <c r="G549" s="27">
        <v>83102637</v>
      </c>
      <c r="H549" s="27">
        <v>83102637</v>
      </c>
      <c r="I549" s="14"/>
    </row>
    <row r="550" spans="1:9" x14ac:dyDescent="0.2">
      <c r="A550" s="114"/>
      <c r="B550" s="115"/>
      <c r="C550" s="23" t="s">
        <v>336</v>
      </c>
      <c r="D550" s="58" t="s">
        <v>335</v>
      </c>
      <c r="E550" s="25" t="s">
        <v>318</v>
      </c>
      <c r="F550" s="26">
        <v>1</v>
      </c>
      <c r="G550" s="27">
        <v>24476180</v>
      </c>
      <c r="H550" s="27">
        <v>24476180</v>
      </c>
      <c r="I550" s="14"/>
    </row>
    <row r="551" spans="1:9" x14ac:dyDescent="0.2">
      <c r="A551" s="114"/>
      <c r="B551" s="115"/>
      <c r="C551" s="23" t="s">
        <v>334</v>
      </c>
      <c r="D551" s="58" t="s">
        <v>333</v>
      </c>
      <c r="E551" s="25" t="s">
        <v>318</v>
      </c>
      <c r="F551" s="26">
        <v>1</v>
      </c>
      <c r="G551" s="27">
        <v>49949883</v>
      </c>
      <c r="H551" s="27">
        <v>49949883</v>
      </c>
      <c r="I551" s="14"/>
    </row>
    <row r="552" spans="1:9" x14ac:dyDescent="0.2">
      <c r="A552" s="114"/>
      <c r="B552" s="115"/>
      <c r="C552" s="23" t="s">
        <v>332</v>
      </c>
      <c r="D552" s="58" t="s">
        <v>331</v>
      </c>
      <c r="E552" s="25" t="s">
        <v>318</v>
      </c>
      <c r="F552" s="26">
        <v>1</v>
      </c>
      <c r="G552" s="27">
        <v>27778475</v>
      </c>
      <c r="H552" s="27">
        <v>27778475</v>
      </c>
      <c r="I552" s="14"/>
    </row>
    <row r="553" spans="1:9" x14ac:dyDescent="0.2">
      <c r="A553" s="114"/>
      <c r="B553" s="115"/>
      <c r="C553" s="23" t="s">
        <v>330</v>
      </c>
      <c r="D553" s="58" t="s">
        <v>329</v>
      </c>
      <c r="E553" s="25" t="s">
        <v>318</v>
      </c>
      <c r="F553" s="26">
        <v>1</v>
      </c>
      <c r="G553" s="27">
        <v>91362770</v>
      </c>
      <c r="H553" s="27">
        <v>91362770</v>
      </c>
      <c r="I553" s="14"/>
    </row>
    <row r="554" spans="1:9" ht="23.1" customHeight="1" x14ac:dyDescent="0.2">
      <c r="A554" s="114"/>
      <c r="B554" s="115"/>
      <c r="C554" s="116" t="s">
        <v>328</v>
      </c>
      <c r="D554" s="74" t="s">
        <v>327</v>
      </c>
      <c r="E554" s="25"/>
      <c r="F554" s="26"/>
      <c r="G554" s="27"/>
      <c r="H554" s="27"/>
      <c r="I554" s="14"/>
    </row>
    <row r="555" spans="1:9" x14ac:dyDescent="0.2">
      <c r="A555" s="114"/>
      <c r="B555" s="115"/>
      <c r="C555" s="23" t="s">
        <v>326</v>
      </c>
      <c r="D555" s="58" t="s">
        <v>325</v>
      </c>
      <c r="E555" s="25" t="s">
        <v>318</v>
      </c>
      <c r="F555" s="26">
        <v>1</v>
      </c>
      <c r="G555" s="27">
        <v>805620</v>
      </c>
      <c r="H555" s="27">
        <v>805620</v>
      </c>
      <c r="I555" s="14"/>
    </row>
    <row r="556" spans="1:9" x14ac:dyDescent="0.2">
      <c r="A556" s="114"/>
      <c r="B556" s="115"/>
      <c r="C556" s="23" t="s">
        <v>324</v>
      </c>
      <c r="D556" s="58" t="s">
        <v>323</v>
      </c>
      <c r="E556" s="25" t="s">
        <v>318</v>
      </c>
      <c r="F556" s="26">
        <v>4</v>
      </c>
      <c r="G556" s="27">
        <v>214846</v>
      </c>
      <c r="H556" s="27">
        <v>859384</v>
      </c>
      <c r="I556" s="14"/>
    </row>
    <row r="557" spans="1:9" x14ac:dyDescent="0.2">
      <c r="A557" s="114"/>
      <c r="B557" s="115"/>
      <c r="C557" s="23" t="s">
        <v>322</v>
      </c>
      <c r="D557" s="58" t="s">
        <v>321</v>
      </c>
      <c r="E557" s="25" t="s">
        <v>318</v>
      </c>
      <c r="F557" s="26">
        <v>7</v>
      </c>
      <c r="G557" s="27">
        <v>291189.5</v>
      </c>
      <c r="H557" s="27">
        <v>2038326.5</v>
      </c>
      <c r="I557" s="14"/>
    </row>
    <row r="558" spans="1:9" x14ac:dyDescent="0.2">
      <c r="A558" s="114"/>
      <c r="B558" s="115"/>
      <c r="C558" s="23" t="s">
        <v>320</v>
      </c>
      <c r="D558" s="58" t="s">
        <v>319</v>
      </c>
      <c r="E558" s="25" t="s">
        <v>318</v>
      </c>
      <c r="F558" s="26">
        <v>2</v>
      </c>
      <c r="G558" s="27">
        <v>177973.33333333334</v>
      </c>
      <c r="H558" s="27">
        <v>355946.66666666669</v>
      </c>
      <c r="I558" s="14"/>
    </row>
    <row r="559" spans="1:9" ht="27.95" customHeight="1" thickBot="1" x14ac:dyDescent="0.25">
      <c r="A559" s="78"/>
      <c r="B559" s="79"/>
      <c r="C559" s="97"/>
      <c r="D559" s="196" t="s">
        <v>317</v>
      </c>
      <c r="E559" s="197"/>
      <c r="F559" s="197"/>
      <c r="G559" s="197"/>
      <c r="H559" s="198"/>
      <c r="I559" s="73">
        <f>SUBTOTAL(9,H427:H558)</f>
        <v>2556577162.1816325</v>
      </c>
    </row>
    <row r="560" spans="1:9" ht="42" customHeight="1" thickBot="1" x14ac:dyDescent="0.25">
      <c r="A560" s="206" t="s">
        <v>316</v>
      </c>
      <c r="B560" s="207"/>
      <c r="C560" s="207"/>
      <c r="D560" s="207"/>
      <c r="E560" s="208"/>
      <c r="F560" s="99"/>
      <c r="G560" s="100"/>
      <c r="H560" s="104"/>
      <c r="I560" s="14"/>
    </row>
    <row r="561" spans="1:9" x14ac:dyDescent="0.2">
      <c r="A561" s="41"/>
      <c r="B561" s="42"/>
      <c r="C561" s="87">
        <v>1</v>
      </c>
      <c r="D561" s="88" t="s">
        <v>266</v>
      </c>
      <c r="E561" s="101" t="s">
        <v>131</v>
      </c>
      <c r="F561" s="102"/>
      <c r="G561" s="103"/>
      <c r="H561" s="103"/>
      <c r="I561" s="14"/>
    </row>
    <row r="562" spans="1:9" x14ac:dyDescent="0.2">
      <c r="A562" s="21" t="s">
        <v>128</v>
      </c>
      <c r="B562" s="22" t="s">
        <v>265</v>
      </c>
      <c r="C562" s="96" t="s">
        <v>52</v>
      </c>
      <c r="D562" s="58" t="s">
        <v>264</v>
      </c>
      <c r="E562" s="25" t="s">
        <v>40</v>
      </c>
      <c r="F562" s="26">
        <v>1107</v>
      </c>
      <c r="G562" s="27">
        <v>12340</v>
      </c>
      <c r="H562" s="27">
        <v>13660380</v>
      </c>
      <c r="I562" s="14"/>
    </row>
    <row r="563" spans="1:9" x14ac:dyDescent="0.2">
      <c r="A563" s="48"/>
      <c r="B563" s="49"/>
      <c r="C563" s="95">
        <v>2</v>
      </c>
      <c r="D563" s="74" t="s">
        <v>263</v>
      </c>
      <c r="E563" s="25" t="s">
        <v>131</v>
      </c>
      <c r="F563" s="26"/>
      <c r="G563" s="27"/>
      <c r="H563" s="27"/>
      <c r="I563" s="14"/>
    </row>
    <row r="564" spans="1:9" ht="25.5" x14ac:dyDescent="0.2">
      <c r="A564" s="48" t="s">
        <v>133</v>
      </c>
      <c r="B564" s="49" t="s">
        <v>262</v>
      </c>
      <c r="C564" s="96" t="s">
        <v>261</v>
      </c>
      <c r="D564" s="56" t="s">
        <v>260</v>
      </c>
      <c r="E564" s="25" t="s">
        <v>53</v>
      </c>
      <c r="F564" s="26">
        <v>45</v>
      </c>
      <c r="G564" s="27">
        <v>173358</v>
      </c>
      <c r="H564" s="27">
        <v>7801110</v>
      </c>
      <c r="I564" s="14"/>
    </row>
    <row r="565" spans="1:9" ht="25.5" x14ac:dyDescent="0.2">
      <c r="A565" s="48" t="s">
        <v>128</v>
      </c>
      <c r="B565" s="49" t="s">
        <v>259</v>
      </c>
      <c r="C565" s="96" t="s">
        <v>258</v>
      </c>
      <c r="D565" s="58" t="s">
        <v>257</v>
      </c>
      <c r="E565" s="25" t="s">
        <v>53</v>
      </c>
      <c r="F565" s="26">
        <v>67</v>
      </c>
      <c r="G565" s="27">
        <v>84938</v>
      </c>
      <c r="H565" s="27">
        <v>5690846</v>
      </c>
      <c r="I565" s="14"/>
    </row>
    <row r="566" spans="1:9" x14ac:dyDescent="0.2">
      <c r="A566" s="48" t="s">
        <v>128</v>
      </c>
      <c r="B566" s="49" t="s">
        <v>256</v>
      </c>
      <c r="C566" s="96" t="s">
        <v>255</v>
      </c>
      <c r="D566" s="58" t="s">
        <v>254</v>
      </c>
      <c r="E566" s="25" t="s">
        <v>71</v>
      </c>
      <c r="F566" s="26">
        <v>28</v>
      </c>
      <c r="G566" s="27">
        <v>56603</v>
      </c>
      <c r="H566" s="27">
        <v>1584884</v>
      </c>
      <c r="I566" s="14"/>
    </row>
    <row r="567" spans="1:9" ht="25.5" x14ac:dyDescent="0.2">
      <c r="A567" s="48" t="s">
        <v>128</v>
      </c>
      <c r="B567" s="49" t="s">
        <v>253</v>
      </c>
      <c r="C567" s="96" t="s">
        <v>252</v>
      </c>
      <c r="D567" s="58" t="s">
        <v>251</v>
      </c>
      <c r="E567" s="25" t="s">
        <v>53</v>
      </c>
      <c r="F567" s="26">
        <v>67</v>
      </c>
      <c r="G567" s="27">
        <v>98949</v>
      </c>
      <c r="H567" s="27">
        <v>6629583</v>
      </c>
      <c r="I567" s="14"/>
    </row>
    <row r="568" spans="1:9" ht="25.5" x14ac:dyDescent="0.2">
      <c r="A568" s="48" t="s">
        <v>128</v>
      </c>
      <c r="B568" s="49" t="s">
        <v>250</v>
      </c>
      <c r="C568" s="96" t="s">
        <v>249</v>
      </c>
      <c r="D568" s="58" t="s">
        <v>248</v>
      </c>
      <c r="E568" s="25" t="s">
        <v>53</v>
      </c>
      <c r="F568" s="26">
        <v>45</v>
      </c>
      <c r="G568" s="27">
        <v>57340</v>
      </c>
      <c r="H568" s="27">
        <v>2580300</v>
      </c>
      <c r="I568" s="14"/>
    </row>
    <row r="569" spans="1:9" x14ac:dyDescent="0.2">
      <c r="A569" s="48"/>
      <c r="B569" s="49"/>
      <c r="C569" s="95">
        <v>3</v>
      </c>
      <c r="D569" s="74" t="s">
        <v>247</v>
      </c>
      <c r="E569" s="25" t="s">
        <v>131</v>
      </c>
      <c r="F569" s="26"/>
      <c r="G569" s="27"/>
      <c r="H569" s="27"/>
      <c r="I569" s="14"/>
    </row>
    <row r="570" spans="1:9" x14ac:dyDescent="0.2">
      <c r="A570" s="48" t="s">
        <v>128</v>
      </c>
      <c r="B570" s="49" t="s">
        <v>246</v>
      </c>
      <c r="C570" s="96" t="s">
        <v>245</v>
      </c>
      <c r="D570" s="58" t="s">
        <v>244</v>
      </c>
      <c r="E570" s="25" t="s">
        <v>61</v>
      </c>
      <c r="F570" s="26">
        <v>8</v>
      </c>
      <c r="G570" s="27">
        <v>238744</v>
      </c>
      <c r="H570" s="27">
        <v>1909952</v>
      </c>
      <c r="I570" s="14"/>
    </row>
    <row r="571" spans="1:9" ht="38.25" x14ac:dyDescent="0.2">
      <c r="A571" s="48" t="s">
        <v>128</v>
      </c>
      <c r="B571" s="49" t="s">
        <v>243</v>
      </c>
      <c r="C571" s="96" t="s">
        <v>242</v>
      </c>
      <c r="D571" s="58" t="s">
        <v>241</v>
      </c>
      <c r="E571" s="25" t="s">
        <v>240</v>
      </c>
      <c r="F571" s="26">
        <v>554</v>
      </c>
      <c r="G571" s="27">
        <v>43173</v>
      </c>
      <c r="H571" s="27">
        <v>23917842</v>
      </c>
      <c r="I571" s="14"/>
    </row>
    <row r="572" spans="1:9" x14ac:dyDescent="0.2">
      <c r="A572" s="48" t="s">
        <v>128</v>
      </c>
      <c r="B572" s="49" t="s">
        <v>239</v>
      </c>
      <c r="C572" s="96" t="s">
        <v>238</v>
      </c>
      <c r="D572" s="58" t="s">
        <v>237</v>
      </c>
      <c r="E572" s="25" t="s">
        <v>71</v>
      </c>
      <c r="F572" s="26">
        <v>20</v>
      </c>
      <c r="G572" s="27">
        <v>96409</v>
      </c>
      <c r="H572" s="27">
        <v>1928180</v>
      </c>
      <c r="I572" s="14"/>
    </row>
    <row r="573" spans="1:9" x14ac:dyDescent="0.2">
      <c r="A573" s="48"/>
      <c r="B573" s="49"/>
      <c r="C573" s="95">
        <v>4</v>
      </c>
      <c r="D573" s="74" t="s">
        <v>236</v>
      </c>
      <c r="E573" s="25" t="s">
        <v>131</v>
      </c>
      <c r="F573" s="26"/>
      <c r="G573" s="27"/>
      <c r="H573" s="27"/>
      <c r="I573" s="14"/>
    </row>
    <row r="574" spans="1:9" x14ac:dyDescent="0.2">
      <c r="A574" s="48" t="s">
        <v>128</v>
      </c>
      <c r="B574" s="49" t="s">
        <v>313</v>
      </c>
      <c r="C574" s="96" t="s">
        <v>235</v>
      </c>
      <c r="D574" s="58" t="s">
        <v>312</v>
      </c>
      <c r="E574" s="25" t="s">
        <v>53</v>
      </c>
      <c r="F574" s="26">
        <v>45</v>
      </c>
      <c r="G574" s="27">
        <v>46483</v>
      </c>
      <c r="H574" s="27">
        <v>2091735</v>
      </c>
      <c r="I574" s="14"/>
    </row>
    <row r="575" spans="1:9" x14ac:dyDescent="0.2">
      <c r="A575" s="48"/>
      <c r="B575" s="49"/>
      <c r="C575" s="95" t="s">
        <v>233</v>
      </c>
      <c r="D575" s="74" t="s">
        <v>232</v>
      </c>
      <c r="E575" s="25" t="s">
        <v>131</v>
      </c>
      <c r="F575" s="26"/>
      <c r="G575" s="27"/>
      <c r="H575" s="27"/>
      <c r="I575" s="14"/>
    </row>
    <row r="576" spans="1:9" ht="25.5" x14ac:dyDescent="0.2">
      <c r="A576" s="48" t="s">
        <v>128</v>
      </c>
      <c r="B576" s="49" t="s">
        <v>311</v>
      </c>
      <c r="C576" s="96" t="s">
        <v>231</v>
      </c>
      <c r="D576" s="58" t="s">
        <v>310</v>
      </c>
      <c r="E576" s="25" t="s">
        <v>53</v>
      </c>
      <c r="F576" s="26">
        <v>90</v>
      </c>
      <c r="G576" s="27">
        <v>46883</v>
      </c>
      <c r="H576" s="27">
        <v>4219470</v>
      </c>
      <c r="I576" s="14"/>
    </row>
    <row r="577" spans="1:9" x14ac:dyDescent="0.2">
      <c r="A577" s="48"/>
      <c r="B577" s="49"/>
      <c r="C577" s="95" t="s">
        <v>229</v>
      </c>
      <c r="D577" s="74" t="s">
        <v>228</v>
      </c>
      <c r="E577" s="25" t="s">
        <v>131</v>
      </c>
      <c r="F577" s="26"/>
      <c r="G577" s="27"/>
      <c r="H577" s="27"/>
      <c r="I577" s="14"/>
    </row>
    <row r="578" spans="1:9" x14ac:dyDescent="0.2">
      <c r="A578" s="48"/>
      <c r="B578" s="49"/>
      <c r="C578" s="96" t="s">
        <v>227</v>
      </c>
      <c r="D578" s="58" t="s">
        <v>228</v>
      </c>
      <c r="E578" s="25" t="s">
        <v>53</v>
      </c>
      <c r="F578" s="26">
        <v>765</v>
      </c>
      <c r="G578" s="27">
        <v>10576</v>
      </c>
      <c r="H578" s="27">
        <v>8090640</v>
      </c>
      <c r="I578" s="14"/>
    </row>
    <row r="579" spans="1:9" x14ac:dyDescent="0.2">
      <c r="A579" s="48"/>
      <c r="B579" s="49"/>
      <c r="C579" s="95" t="s">
        <v>225</v>
      </c>
      <c r="D579" s="74" t="s">
        <v>224</v>
      </c>
      <c r="E579" s="25" t="s">
        <v>131</v>
      </c>
      <c r="F579" s="26"/>
      <c r="G579" s="27"/>
      <c r="H579" s="27"/>
      <c r="I579" s="14"/>
    </row>
    <row r="580" spans="1:9" x14ac:dyDescent="0.2">
      <c r="A580" s="48" t="s">
        <v>133</v>
      </c>
      <c r="B580" s="49">
        <v>2.2000000000000002</v>
      </c>
      <c r="C580" s="96" t="s">
        <v>223</v>
      </c>
      <c r="D580" s="58" t="s">
        <v>222</v>
      </c>
      <c r="E580" s="25" t="s">
        <v>61</v>
      </c>
      <c r="F580" s="26">
        <v>1328</v>
      </c>
      <c r="G580" s="27">
        <v>30276</v>
      </c>
      <c r="H580" s="27">
        <v>40206528</v>
      </c>
      <c r="I580" s="14"/>
    </row>
    <row r="581" spans="1:9" x14ac:dyDescent="0.2">
      <c r="A581" s="48"/>
      <c r="B581" s="49"/>
      <c r="C581" s="95">
        <v>5</v>
      </c>
      <c r="D581" s="74" t="s">
        <v>221</v>
      </c>
      <c r="E581" s="25" t="s">
        <v>131</v>
      </c>
      <c r="F581" s="26"/>
      <c r="G581" s="27"/>
      <c r="H581" s="27"/>
      <c r="I581" s="14"/>
    </row>
    <row r="582" spans="1:9" x14ac:dyDescent="0.2">
      <c r="A582" s="48" t="s">
        <v>133</v>
      </c>
      <c r="B582" s="49">
        <v>16.2</v>
      </c>
      <c r="C582" s="96" t="s">
        <v>220</v>
      </c>
      <c r="D582" s="51" t="s">
        <v>219</v>
      </c>
      <c r="E582" s="25" t="s">
        <v>53</v>
      </c>
      <c r="F582" s="26">
        <v>337</v>
      </c>
      <c r="G582" s="27">
        <v>23110</v>
      </c>
      <c r="H582" s="27">
        <v>7788070</v>
      </c>
      <c r="I582" s="14"/>
    </row>
    <row r="583" spans="1:9" x14ac:dyDescent="0.2">
      <c r="A583" s="48" t="s">
        <v>128</v>
      </c>
      <c r="B583" s="49" t="s">
        <v>218</v>
      </c>
      <c r="C583" s="96" t="s">
        <v>217</v>
      </c>
      <c r="D583" s="58" t="s">
        <v>309</v>
      </c>
      <c r="E583" s="25" t="s">
        <v>53</v>
      </c>
      <c r="F583" s="26">
        <v>180</v>
      </c>
      <c r="G583" s="27">
        <v>66892</v>
      </c>
      <c r="H583" s="27">
        <v>12040560</v>
      </c>
      <c r="I583" s="14"/>
    </row>
    <row r="584" spans="1:9" x14ac:dyDescent="0.2">
      <c r="A584" s="48" t="s">
        <v>133</v>
      </c>
      <c r="B584" s="49">
        <v>320.10000000000002</v>
      </c>
      <c r="C584" s="96" t="s">
        <v>215</v>
      </c>
      <c r="D584" s="58" t="s">
        <v>87</v>
      </c>
      <c r="E584" s="25" t="s">
        <v>53</v>
      </c>
      <c r="F584" s="26">
        <v>157</v>
      </c>
      <c r="G584" s="27">
        <v>163006</v>
      </c>
      <c r="H584" s="27">
        <v>25591942</v>
      </c>
      <c r="I584" s="14"/>
    </row>
    <row r="585" spans="1:9" x14ac:dyDescent="0.2">
      <c r="A585" s="48" t="s">
        <v>133</v>
      </c>
      <c r="B585" s="49">
        <v>330.1</v>
      </c>
      <c r="C585" s="96" t="s">
        <v>214</v>
      </c>
      <c r="D585" s="58" t="s">
        <v>213</v>
      </c>
      <c r="E585" s="25" t="s">
        <v>53</v>
      </c>
      <c r="F585" s="26">
        <v>90</v>
      </c>
      <c r="G585" s="27">
        <v>147705</v>
      </c>
      <c r="H585" s="27">
        <v>13293450</v>
      </c>
      <c r="I585" s="14"/>
    </row>
    <row r="586" spans="1:9" x14ac:dyDescent="0.2">
      <c r="A586" s="48" t="s">
        <v>128</v>
      </c>
      <c r="B586" s="49" t="s">
        <v>212</v>
      </c>
      <c r="C586" s="96" t="s">
        <v>211</v>
      </c>
      <c r="D586" s="58" t="s">
        <v>210</v>
      </c>
      <c r="E586" s="25" t="s">
        <v>53</v>
      </c>
      <c r="F586" s="26">
        <v>112</v>
      </c>
      <c r="G586" s="27">
        <v>106628</v>
      </c>
      <c r="H586" s="27">
        <v>11942336</v>
      </c>
      <c r="I586" s="14"/>
    </row>
    <row r="587" spans="1:9" x14ac:dyDescent="0.2">
      <c r="A587" s="48"/>
      <c r="B587" s="49"/>
      <c r="C587" s="95">
        <v>6</v>
      </c>
      <c r="D587" s="74" t="s">
        <v>209</v>
      </c>
      <c r="E587" s="25" t="s">
        <v>131</v>
      </c>
      <c r="F587" s="26"/>
      <c r="G587" s="27"/>
      <c r="H587" s="27"/>
      <c r="I587" s="14"/>
    </row>
    <row r="588" spans="1:9" ht="25.5" x14ac:dyDescent="0.2">
      <c r="A588" s="48" t="s">
        <v>133</v>
      </c>
      <c r="B588" s="49">
        <v>1.6</v>
      </c>
      <c r="C588" s="96" t="s">
        <v>208</v>
      </c>
      <c r="D588" s="58" t="s">
        <v>66</v>
      </c>
      <c r="E588" s="25" t="s">
        <v>207</v>
      </c>
      <c r="F588" s="26">
        <v>11140</v>
      </c>
      <c r="G588" s="27">
        <v>1444</v>
      </c>
      <c r="H588" s="27">
        <v>16086160</v>
      </c>
      <c r="I588" s="14"/>
    </row>
    <row r="589" spans="1:9" x14ac:dyDescent="0.2">
      <c r="A589" s="48"/>
      <c r="B589" s="49"/>
      <c r="C589" s="95">
        <v>7</v>
      </c>
      <c r="D589" s="74" t="s">
        <v>206</v>
      </c>
      <c r="E589" s="25"/>
      <c r="F589" s="26"/>
      <c r="G589" s="27"/>
      <c r="H589" s="27"/>
      <c r="I589" s="14"/>
    </row>
    <row r="590" spans="1:9" x14ac:dyDescent="0.2">
      <c r="A590" s="48" t="s">
        <v>128</v>
      </c>
      <c r="B590" s="49" t="s">
        <v>205</v>
      </c>
      <c r="C590" s="96" t="s">
        <v>168</v>
      </c>
      <c r="D590" s="58" t="s">
        <v>204</v>
      </c>
      <c r="E590" s="25" t="s">
        <v>40</v>
      </c>
      <c r="F590" s="26">
        <v>1107</v>
      </c>
      <c r="G590" s="27">
        <v>4150</v>
      </c>
      <c r="H590" s="27">
        <v>4594050</v>
      </c>
      <c r="I590" s="14"/>
    </row>
    <row r="591" spans="1:9" x14ac:dyDescent="0.2">
      <c r="A591" s="48"/>
      <c r="B591" s="49"/>
      <c r="C591" s="95" t="s">
        <v>166</v>
      </c>
      <c r="D591" s="74" t="s">
        <v>203</v>
      </c>
      <c r="E591" s="25"/>
      <c r="F591" s="26"/>
      <c r="G591" s="27"/>
      <c r="H591" s="27"/>
      <c r="I591" s="14"/>
    </row>
    <row r="592" spans="1:9" x14ac:dyDescent="0.2">
      <c r="A592" s="48" t="s">
        <v>128</v>
      </c>
      <c r="B592" s="49" t="s">
        <v>202</v>
      </c>
      <c r="C592" s="96" t="s">
        <v>163</v>
      </c>
      <c r="D592" s="58" t="s">
        <v>201</v>
      </c>
      <c r="E592" s="25" t="s">
        <v>71</v>
      </c>
      <c r="F592" s="26">
        <v>14</v>
      </c>
      <c r="G592" s="27">
        <v>11869</v>
      </c>
      <c r="H592" s="27">
        <v>166166</v>
      </c>
      <c r="I592" s="14"/>
    </row>
    <row r="593" spans="1:9" x14ac:dyDescent="0.2">
      <c r="A593" s="194" t="s">
        <v>123</v>
      </c>
      <c r="B593" s="195"/>
      <c r="C593" s="96" t="s">
        <v>161</v>
      </c>
      <c r="D593" s="58" t="s">
        <v>200</v>
      </c>
      <c r="E593" s="25" t="s">
        <v>71</v>
      </c>
      <c r="F593" s="26">
        <v>14</v>
      </c>
      <c r="G593" s="27">
        <v>346625</v>
      </c>
      <c r="H593" s="27">
        <v>4852750</v>
      </c>
      <c r="I593" s="14"/>
    </row>
    <row r="594" spans="1:9" x14ac:dyDescent="0.2">
      <c r="A594" s="48"/>
      <c r="B594" s="49"/>
      <c r="C594" s="95" t="s">
        <v>157</v>
      </c>
      <c r="D594" s="74" t="s">
        <v>199</v>
      </c>
      <c r="E594" s="25"/>
      <c r="F594" s="26"/>
      <c r="G594" s="27"/>
      <c r="H594" s="27"/>
      <c r="I594" s="14"/>
    </row>
    <row r="595" spans="1:9" ht="25.5" x14ac:dyDescent="0.2">
      <c r="A595" s="48" t="s">
        <v>128</v>
      </c>
      <c r="B595" s="49" t="s">
        <v>197</v>
      </c>
      <c r="C595" s="96" t="s">
        <v>154</v>
      </c>
      <c r="D595" s="58" t="s">
        <v>198</v>
      </c>
      <c r="E595" s="25" t="s">
        <v>71</v>
      </c>
      <c r="F595" s="26">
        <v>1</v>
      </c>
      <c r="G595" s="27">
        <v>24764952</v>
      </c>
      <c r="H595" s="27">
        <v>24764952</v>
      </c>
      <c r="I595" s="14"/>
    </row>
    <row r="596" spans="1:9" ht="25.5" x14ac:dyDescent="0.2">
      <c r="A596" s="48" t="s">
        <v>128</v>
      </c>
      <c r="B596" s="49" t="s">
        <v>197</v>
      </c>
      <c r="C596" s="96" t="s">
        <v>300</v>
      </c>
      <c r="D596" s="58" t="s">
        <v>196</v>
      </c>
      <c r="E596" s="25" t="s">
        <v>71</v>
      </c>
      <c r="F596" s="26">
        <v>1</v>
      </c>
      <c r="G596" s="27">
        <v>36802697</v>
      </c>
      <c r="H596" s="27">
        <v>36802697</v>
      </c>
      <c r="I596" s="14"/>
    </row>
    <row r="597" spans="1:9" x14ac:dyDescent="0.2">
      <c r="A597" s="48"/>
      <c r="B597" s="49"/>
      <c r="C597" s="95" t="s">
        <v>299</v>
      </c>
      <c r="D597" s="74" t="s">
        <v>195</v>
      </c>
      <c r="E597" s="25"/>
      <c r="F597" s="26"/>
      <c r="G597" s="27"/>
      <c r="H597" s="27"/>
      <c r="I597" s="14"/>
    </row>
    <row r="598" spans="1:9" ht="25.5" x14ac:dyDescent="0.2">
      <c r="A598" s="48" t="s">
        <v>128</v>
      </c>
      <c r="B598" s="49" t="s">
        <v>194</v>
      </c>
      <c r="C598" s="96" t="s">
        <v>298</v>
      </c>
      <c r="D598" s="58" t="s">
        <v>193</v>
      </c>
      <c r="E598" s="25" t="s">
        <v>71</v>
      </c>
      <c r="F598" s="26">
        <v>1</v>
      </c>
      <c r="G598" s="27">
        <v>3281698</v>
      </c>
      <c r="H598" s="27">
        <v>3281698</v>
      </c>
      <c r="I598" s="14"/>
    </row>
    <row r="599" spans="1:9" ht="25.5" x14ac:dyDescent="0.2">
      <c r="A599" s="21" t="s">
        <v>128</v>
      </c>
      <c r="B599" s="22" t="s">
        <v>192</v>
      </c>
      <c r="C599" s="96" t="s">
        <v>297</v>
      </c>
      <c r="D599" s="58" t="s">
        <v>191</v>
      </c>
      <c r="E599" s="25" t="s">
        <v>71</v>
      </c>
      <c r="F599" s="26">
        <v>1</v>
      </c>
      <c r="G599" s="27">
        <v>8821985</v>
      </c>
      <c r="H599" s="27">
        <v>8821985</v>
      </c>
      <c r="I599" s="14"/>
    </row>
    <row r="600" spans="1:9" x14ac:dyDescent="0.2">
      <c r="A600" s="48" t="s">
        <v>128</v>
      </c>
      <c r="B600" s="49" t="s">
        <v>190</v>
      </c>
      <c r="C600" s="96" t="s">
        <v>296</v>
      </c>
      <c r="D600" s="58" t="s">
        <v>189</v>
      </c>
      <c r="E600" s="25" t="s">
        <v>71</v>
      </c>
      <c r="F600" s="26">
        <v>2</v>
      </c>
      <c r="G600" s="60">
        <v>1437118</v>
      </c>
      <c r="H600" s="27">
        <v>2874236</v>
      </c>
      <c r="I600" s="14"/>
    </row>
    <row r="601" spans="1:9" ht="25.5" x14ac:dyDescent="0.2">
      <c r="A601" s="48" t="s">
        <v>128</v>
      </c>
      <c r="B601" s="49" t="s">
        <v>188</v>
      </c>
      <c r="C601" s="96" t="s">
        <v>295</v>
      </c>
      <c r="D601" s="58" t="s">
        <v>187</v>
      </c>
      <c r="E601" s="25" t="s">
        <v>71</v>
      </c>
      <c r="F601" s="26">
        <v>1</v>
      </c>
      <c r="G601" s="60">
        <v>1437118</v>
      </c>
      <c r="H601" s="27">
        <v>1437118</v>
      </c>
      <c r="I601" s="14"/>
    </row>
    <row r="602" spans="1:9" ht="25.5" x14ac:dyDescent="0.2">
      <c r="A602" s="48" t="s">
        <v>128</v>
      </c>
      <c r="B602" s="49" t="s">
        <v>186</v>
      </c>
      <c r="C602" s="96" t="s">
        <v>294</v>
      </c>
      <c r="D602" s="58" t="s">
        <v>185</v>
      </c>
      <c r="E602" s="25" t="s">
        <v>71</v>
      </c>
      <c r="F602" s="26">
        <v>2</v>
      </c>
      <c r="G602" s="27">
        <v>3372484</v>
      </c>
      <c r="H602" s="27">
        <v>6744968</v>
      </c>
      <c r="I602" s="14"/>
    </row>
    <row r="603" spans="1:9" x14ac:dyDescent="0.2">
      <c r="A603" s="48" t="s">
        <v>128</v>
      </c>
      <c r="B603" s="49" t="s">
        <v>184</v>
      </c>
      <c r="C603" s="96" t="s">
        <v>202</v>
      </c>
      <c r="D603" s="58" t="s">
        <v>183</v>
      </c>
      <c r="E603" s="25" t="s">
        <v>71</v>
      </c>
      <c r="F603" s="26">
        <v>1</v>
      </c>
      <c r="G603" s="27">
        <v>5847643</v>
      </c>
      <c r="H603" s="27">
        <v>5847643</v>
      </c>
      <c r="I603" s="14"/>
    </row>
    <row r="604" spans="1:9" ht="25.5" x14ac:dyDescent="0.2">
      <c r="A604" s="48" t="s">
        <v>128</v>
      </c>
      <c r="B604" s="49" t="s">
        <v>182</v>
      </c>
      <c r="C604" s="96" t="s">
        <v>293</v>
      </c>
      <c r="D604" s="58" t="s">
        <v>181</v>
      </c>
      <c r="E604" s="25" t="s">
        <v>71</v>
      </c>
      <c r="F604" s="26">
        <v>1</v>
      </c>
      <c r="G604" s="60">
        <v>4577471</v>
      </c>
      <c r="H604" s="27">
        <v>4577471</v>
      </c>
      <c r="I604" s="14"/>
    </row>
    <row r="605" spans="1:9" ht="25.5" x14ac:dyDescent="0.2">
      <c r="A605" s="48" t="s">
        <v>128</v>
      </c>
      <c r="B605" s="49" t="s">
        <v>180</v>
      </c>
      <c r="C605" s="96" t="s">
        <v>292</v>
      </c>
      <c r="D605" s="58" t="s">
        <v>179</v>
      </c>
      <c r="E605" s="25" t="s">
        <v>71</v>
      </c>
      <c r="F605" s="26">
        <v>2</v>
      </c>
      <c r="G605" s="60">
        <v>3581179</v>
      </c>
      <c r="H605" s="27">
        <v>7162358</v>
      </c>
      <c r="I605" s="14"/>
    </row>
    <row r="606" spans="1:9" x14ac:dyDescent="0.2">
      <c r="A606" s="194" t="s">
        <v>177</v>
      </c>
      <c r="B606" s="195"/>
      <c r="C606" s="96" t="s">
        <v>291</v>
      </c>
      <c r="D606" s="58" t="s">
        <v>178</v>
      </c>
      <c r="E606" s="25" t="s">
        <v>71</v>
      </c>
      <c r="F606" s="26">
        <v>8</v>
      </c>
      <c r="G606" s="27">
        <v>434350</v>
      </c>
      <c r="H606" s="27">
        <v>3474800</v>
      </c>
      <c r="I606" s="14"/>
    </row>
    <row r="607" spans="1:9" x14ac:dyDescent="0.2">
      <c r="A607" s="194" t="s">
        <v>177</v>
      </c>
      <c r="B607" s="195"/>
      <c r="C607" s="96" t="s">
        <v>290</v>
      </c>
      <c r="D607" s="58" t="s">
        <v>176</v>
      </c>
      <c r="E607" s="25" t="s">
        <v>71</v>
      </c>
      <c r="F607" s="26">
        <v>4</v>
      </c>
      <c r="G607" s="27">
        <v>295000</v>
      </c>
      <c r="H607" s="27">
        <v>1180000</v>
      </c>
      <c r="I607" s="14"/>
    </row>
    <row r="608" spans="1:9" ht="25.5" x14ac:dyDescent="0.2">
      <c r="A608" s="48"/>
      <c r="B608" s="49"/>
      <c r="C608" s="95" t="s">
        <v>289</v>
      </c>
      <c r="D608" s="74" t="s">
        <v>175</v>
      </c>
      <c r="E608" s="25"/>
      <c r="F608" s="26"/>
      <c r="G608" s="27"/>
      <c r="H608" s="27"/>
      <c r="I608" s="14"/>
    </row>
    <row r="609" spans="1:9" ht="38.25" x14ac:dyDescent="0.2">
      <c r="A609" s="48" t="s">
        <v>128</v>
      </c>
      <c r="B609" s="49" t="s">
        <v>174</v>
      </c>
      <c r="C609" s="96" t="s">
        <v>288</v>
      </c>
      <c r="D609" s="58" t="s">
        <v>173</v>
      </c>
      <c r="E609" s="25" t="s">
        <v>71</v>
      </c>
      <c r="F609" s="26">
        <v>2</v>
      </c>
      <c r="G609" s="27">
        <v>425737</v>
      </c>
      <c r="H609" s="27">
        <v>851474</v>
      </c>
      <c r="I609" s="14"/>
    </row>
    <row r="610" spans="1:9" ht="25.5" x14ac:dyDescent="0.2">
      <c r="A610" s="48" t="s">
        <v>128</v>
      </c>
      <c r="B610" s="49" t="s">
        <v>172</v>
      </c>
      <c r="C610" s="96" t="s">
        <v>287</v>
      </c>
      <c r="D610" s="58" t="s">
        <v>171</v>
      </c>
      <c r="E610" s="25" t="s">
        <v>71</v>
      </c>
      <c r="F610" s="26">
        <v>1</v>
      </c>
      <c r="G610" s="27">
        <v>720743</v>
      </c>
      <c r="H610" s="27">
        <v>720743</v>
      </c>
      <c r="I610" s="14"/>
    </row>
    <row r="611" spans="1:9" x14ac:dyDescent="0.2">
      <c r="A611" s="48"/>
      <c r="B611" s="49"/>
      <c r="C611" s="95">
        <v>8</v>
      </c>
      <c r="D611" s="74" t="s">
        <v>170</v>
      </c>
      <c r="E611" s="25" t="s">
        <v>131</v>
      </c>
      <c r="F611" s="26"/>
      <c r="G611" s="27"/>
      <c r="H611" s="27"/>
      <c r="I611" s="14"/>
    </row>
    <row r="612" spans="1:9" ht="25.5" x14ac:dyDescent="0.2">
      <c r="A612" s="48"/>
      <c r="B612" s="49"/>
      <c r="C612" s="96" t="s">
        <v>151</v>
      </c>
      <c r="D612" s="58" t="s">
        <v>167</v>
      </c>
      <c r="E612" s="25" t="s">
        <v>53</v>
      </c>
      <c r="F612" s="26">
        <v>0.5</v>
      </c>
      <c r="G612" s="27">
        <v>511144</v>
      </c>
      <c r="H612" s="27">
        <v>255572</v>
      </c>
      <c r="I612" s="14"/>
    </row>
    <row r="613" spans="1:9" ht="25.5" x14ac:dyDescent="0.2">
      <c r="A613" s="48"/>
      <c r="B613" s="49"/>
      <c r="C613" s="95" t="s">
        <v>149</v>
      </c>
      <c r="D613" s="74" t="s">
        <v>165</v>
      </c>
      <c r="E613" s="25" t="s">
        <v>131</v>
      </c>
      <c r="F613" s="26"/>
      <c r="G613" s="27"/>
      <c r="H613" s="27"/>
      <c r="I613" s="14"/>
    </row>
    <row r="614" spans="1:9" ht="25.5" x14ac:dyDescent="0.2">
      <c r="A614" s="48" t="s">
        <v>128</v>
      </c>
      <c r="B614" s="49" t="s">
        <v>164</v>
      </c>
      <c r="C614" s="96" t="s">
        <v>286</v>
      </c>
      <c r="D614" s="58" t="s">
        <v>162</v>
      </c>
      <c r="E614" s="25" t="s">
        <v>53</v>
      </c>
      <c r="F614" s="26">
        <v>1</v>
      </c>
      <c r="G614" s="27">
        <v>570023</v>
      </c>
      <c r="H614" s="27">
        <v>570023</v>
      </c>
      <c r="I614" s="14"/>
    </row>
    <row r="615" spans="1:9" ht="25.5" x14ac:dyDescent="0.2">
      <c r="A615" s="48" t="s">
        <v>128</v>
      </c>
      <c r="B615" s="49" t="s">
        <v>155</v>
      </c>
      <c r="C615" s="96" t="s">
        <v>285</v>
      </c>
      <c r="D615" s="58" t="s">
        <v>153</v>
      </c>
      <c r="E615" s="25" t="s">
        <v>53</v>
      </c>
      <c r="F615" s="26">
        <v>1.8</v>
      </c>
      <c r="G615" s="27">
        <v>674102</v>
      </c>
      <c r="H615" s="27">
        <v>1213383.6000000001</v>
      </c>
      <c r="I615" s="14"/>
    </row>
    <row r="616" spans="1:9" ht="25.5" x14ac:dyDescent="0.2">
      <c r="A616" s="48" t="s">
        <v>128</v>
      </c>
      <c r="B616" s="49" t="s">
        <v>160</v>
      </c>
      <c r="C616" s="96" t="s">
        <v>284</v>
      </c>
      <c r="D616" s="58" t="s">
        <v>158</v>
      </c>
      <c r="E616" s="25" t="s">
        <v>53</v>
      </c>
      <c r="F616" s="26">
        <v>1</v>
      </c>
      <c r="G616" s="27">
        <v>692728</v>
      </c>
      <c r="H616" s="27">
        <v>692728</v>
      </c>
      <c r="I616" s="14"/>
    </row>
    <row r="617" spans="1:9" ht="25.5" x14ac:dyDescent="0.2">
      <c r="A617" s="48"/>
      <c r="B617" s="49"/>
      <c r="C617" s="95" t="s">
        <v>283</v>
      </c>
      <c r="D617" s="74" t="s">
        <v>156</v>
      </c>
      <c r="E617" s="25" t="s">
        <v>131</v>
      </c>
      <c r="F617" s="26"/>
      <c r="G617" s="27"/>
      <c r="H617" s="27"/>
      <c r="I617" s="14"/>
    </row>
    <row r="618" spans="1:9" ht="25.5" x14ac:dyDescent="0.2">
      <c r="A618" s="48" t="s">
        <v>128</v>
      </c>
      <c r="B618" s="49" t="s">
        <v>155</v>
      </c>
      <c r="C618" s="96" t="s">
        <v>282</v>
      </c>
      <c r="D618" s="58" t="s">
        <v>153</v>
      </c>
      <c r="E618" s="25" t="s">
        <v>53</v>
      </c>
      <c r="F618" s="26">
        <v>0.5</v>
      </c>
      <c r="G618" s="27">
        <v>674102</v>
      </c>
      <c r="H618" s="27">
        <v>337051</v>
      </c>
      <c r="I618" s="14"/>
    </row>
    <row r="619" spans="1:9" x14ac:dyDescent="0.2">
      <c r="A619" s="48"/>
      <c r="B619" s="49"/>
      <c r="C619" s="95">
        <v>9</v>
      </c>
      <c r="D619" s="74" t="s">
        <v>152</v>
      </c>
      <c r="E619" s="25" t="s">
        <v>131</v>
      </c>
      <c r="F619" s="26"/>
      <c r="G619" s="27"/>
      <c r="H619" s="27"/>
      <c r="I619" s="14"/>
    </row>
    <row r="620" spans="1:9" x14ac:dyDescent="0.2">
      <c r="A620" s="48" t="s">
        <v>133</v>
      </c>
      <c r="B620" s="49">
        <v>4.22</v>
      </c>
      <c r="C620" s="96" t="s">
        <v>146</v>
      </c>
      <c r="D620" s="58" t="s">
        <v>150</v>
      </c>
      <c r="E620" s="25" t="s">
        <v>58</v>
      </c>
      <c r="F620" s="26">
        <v>648</v>
      </c>
      <c r="G620" s="27">
        <v>8262</v>
      </c>
      <c r="H620" s="27">
        <v>5353776</v>
      </c>
      <c r="I620" s="14"/>
    </row>
    <row r="621" spans="1:9" x14ac:dyDescent="0.2">
      <c r="A621" s="48" t="s">
        <v>133</v>
      </c>
      <c r="B621" s="49">
        <v>4.21</v>
      </c>
      <c r="C621" s="96" t="s">
        <v>145</v>
      </c>
      <c r="D621" s="68" t="s">
        <v>148</v>
      </c>
      <c r="E621" s="25" t="s">
        <v>58</v>
      </c>
      <c r="F621" s="26">
        <v>408</v>
      </c>
      <c r="G621" s="27">
        <v>7799</v>
      </c>
      <c r="H621" s="27">
        <v>3181992</v>
      </c>
      <c r="I621" s="14"/>
    </row>
    <row r="622" spans="1:9" x14ac:dyDescent="0.2">
      <c r="A622" s="48"/>
      <c r="B622" s="49"/>
      <c r="C622" s="95">
        <v>10</v>
      </c>
      <c r="D622" s="74" t="s">
        <v>147</v>
      </c>
      <c r="E622" s="25" t="s">
        <v>131</v>
      </c>
      <c r="F622" s="26"/>
      <c r="G622" s="27"/>
      <c r="H622" s="27"/>
      <c r="I622" s="14"/>
    </row>
    <row r="623" spans="1:9" ht="25.5" x14ac:dyDescent="0.2">
      <c r="A623" s="48" t="s">
        <v>128</v>
      </c>
      <c r="B623" s="49">
        <v>3.1</v>
      </c>
      <c r="C623" s="96" t="s">
        <v>122</v>
      </c>
      <c r="D623" s="58" t="s">
        <v>105</v>
      </c>
      <c r="E623" s="25" t="s">
        <v>53</v>
      </c>
      <c r="F623" s="26">
        <v>8</v>
      </c>
      <c r="G623" s="27">
        <v>821040</v>
      </c>
      <c r="H623" s="27">
        <v>6568320</v>
      </c>
      <c r="I623" s="14"/>
    </row>
    <row r="624" spans="1:9" x14ac:dyDescent="0.2">
      <c r="A624" s="48" t="s">
        <v>128</v>
      </c>
      <c r="B624" s="49" t="s">
        <v>308</v>
      </c>
      <c r="C624" s="96" t="s">
        <v>281</v>
      </c>
      <c r="D624" s="58" t="s">
        <v>307</v>
      </c>
      <c r="E624" s="25" t="s">
        <v>53</v>
      </c>
      <c r="F624" s="26">
        <v>8</v>
      </c>
      <c r="G624" s="27">
        <v>724489</v>
      </c>
      <c r="H624" s="27">
        <v>5795912</v>
      </c>
      <c r="I624" s="14"/>
    </row>
    <row r="625" spans="1:9" ht="38.25" x14ac:dyDescent="0.2">
      <c r="A625" s="48" t="s">
        <v>128</v>
      </c>
      <c r="B625" s="49" t="s">
        <v>143</v>
      </c>
      <c r="C625" s="96" t="s">
        <v>280</v>
      </c>
      <c r="D625" s="58" t="s">
        <v>141</v>
      </c>
      <c r="E625" s="25" t="s">
        <v>61</v>
      </c>
      <c r="F625" s="26">
        <v>135</v>
      </c>
      <c r="G625" s="27">
        <v>70194</v>
      </c>
      <c r="H625" s="27">
        <v>9476190</v>
      </c>
      <c r="I625" s="14"/>
    </row>
    <row r="626" spans="1:9" ht="38.25" x14ac:dyDescent="0.2">
      <c r="A626" s="48" t="s">
        <v>128</v>
      </c>
      <c r="B626" s="49" t="s">
        <v>139</v>
      </c>
      <c r="C626" s="96" t="s">
        <v>279</v>
      </c>
      <c r="D626" s="58" t="s">
        <v>137</v>
      </c>
      <c r="E626" s="25" t="s">
        <v>61</v>
      </c>
      <c r="F626" s="26">
        <v>67</v>
      </c>
      <c r="G626" s="27">
        <v>82956</v>
      </c>
      <c r="H626" s="27">
        <v>5558052</v>
      </c>
      <c r="I626" s="14"/>
    </row>
    <row r="627" spans="1:9" ht="38.25" x14ac:dyDescent="0.2">
      <c r="A627" s="48" t="s">
        <v>128</v>
      </c>
      <c r="B627" s="49" t="s">
        <v>139</v>
      </c>
      <c r="C627" s="96" t="s">
        <v>278</v>
      </c>
      <c r="D627" s="58" t="s">
        <v>137</v>
      </c>
      <c r="E627" s="25" t="s">
        <v>61</v>
      </c>
      <c r="F627" s="26">
        <v>45</v>
      </c>
      <c r="G627" s="27">
        <v>82956</v>
      </c>
      <c r="H627" s="27">
        <v>3733020</v>
      </c>
      <c r="I627" s="14"/>
    </row>
    <row r="628" spans="1:9" ht="38.25" x14ac:dyDescent="0.2">
      <c r="A628" s="48" t="s">
        <v>128</v>
      </c>
      <c r="B628" s="49" t="s">
        <v>139</v>
      </c>
      <c r="C628" s="96" t="s">
        <v>277</v>
      </c>
      <c r="D628" s="58" t="s">
        <v>137</v>
      </c>
      <c r="E628" s="25" t="s">
        <v>61</v>
      </c>
      <c r="F628" s="26">
        <v>112</v>
      </c>
      <c r="G628" s="27">
        <v>82956</v>
      </c>
      <c r="H628" s="27">
        <v>9291072</v>
      </c>
      <c r="I628" s="14"/>
    </row>
    <row r="629" spans="1:9" x14ac:dyDescent="0.2">
      <c r="A629" s="48"/>
      <c r="B629" s="49"/>
      <c r="C629" s="95" t="s">
        <v>276</v>
      </c>
      <c r="D629" s="74" t="s">
        <v>134</v>
      </c>
      <c r="E629" s="25" t="s">
        <v>131</v>
      </c>
      <c r="F629" s="26"/>
      <c r="G629" s="27"/>
      <c r="H629" s="27"/>
      <c r="I629" s="14"/>
    </row>
    <row r="630" spans="1:9" x14ac:dyDescent="0.2">
      <c r="A630" s="48" t="s">
        <v>133</v>
      </c>
      <c r="B630" s="49">
        <v>5.4</v>
      </c>
      <c r="C630" s="96" t="s">
        <v>275</v>
      </c>
      <c r="D630" s="58" t="s">
        <v>100</v>
      </c>
      <c r="E630" s="25" t="s">
        <v>61</v>
      </c>
      <c r="F630" s="26">
        <v>121</v>
      </c>
      <c r="G630" s="27">
        <v>77711</v>
      </c>
      <c r="H630" s="27">
        <v>9403031</v>
      </c>
      <c r="I630" s="14"/>
    </row>
    <row r="631" spans="1:9" x14ac:dyDescent="0.2">
      <c r="A631" s="48"/>
      <c r="B631" s="49"/>
      <c r="C631" s="95" t="s">
        <v>274</v>
      </c>
      <c r="D631" s="74" t="s">
        <v>132</v>
      </c>
      <c r="E631" s="25" t="s">
        <v>131</v>
      </c>
      <c r="F631" s="26"/>
      <c r="G631" s="27"/>
      <c r="H631" s="27"/>
      <c r="I631" s="14"/>
    </row>
    <row r="632" spans="1:9" ht="25.5" x14ac:dyDescent="0.2">
      <c r="A632" s="48" t="s">
        <v>128</v>
      </c>
      <c r="B632" s="49" t="s">
        <v>130</v>
      </c>
      <c r="C632" s="96" t="s">
        <v>273</v>
      </c>
      <c r="D632" s="58" t="s">
        <v>129</v>
      </c>
      <c r="E632" s="25" t="s">
        <v>40</v>
      </c>
      <c r="F632" s="26">
        <v>387</v>
      </c>
      <c r="G632" s="27">
        <v>39883</v>
      </c>
      <c r="H632" s="27">
        <v>15434721</v>
      </c>
      <c r="I632" s="14"/>
    </row>
    <row r="633" spans="1:9" ht="25.5" x14ac:dyDescent="0.2">
      <c r="A633" s="48" t="s">
        <v>128</v>
      </c>
      <c r="B633" s="49" t="s">
        <v>127</v>
      </c>
      <c r="C633" s="96" t="s">
        <v>272</v>
      </c>
      <c r="D633" s="58" t="s">
        <v>126</v>
      </c>
      <c r="E633" s="25" t="s">
        <v>40</v>
      </c>
      <c r="F633" s="26">
        <v>166</v>
      </c>
      <c r="G633" s="27">
        <v>62474</v>
      </c>
      <c r="H633" s="27">
        <v>10370684</v>
      </c>
      <c r="I633" s="14"/>
    </row>
    <row r="634" spans="1:9" ht="27.95" customHeight="1" x14ac:dyDescent="0.2">
      <c r="A634" s="70"/>
      <c r="B634" s="71"/>
      <c r="C634" s="72"/>
      <c r="D634" s="181" t="s">
        <v>315</v>
      </c>
      <c r="E634" s="182"/>
      <c r="F634" s="182"/>
      <c r="G634" s="182"/>
      <c r="H634" s="183"/>
      <c r="I634" s="73">
        <f>SUBTOTAL(9,H562:H633)</f>
        <v>412444604.60000002</v>
      </c>
    </row>
    <row r="635" spans="1:9" x14ac:dyDescent="0.2">
      <c r="A635" s="48"/>
      <c r="B635" s="49"/>
      <c r="C635" s="95">
        <v>11</v>
      </c>
      <c r="D635" s="74" t="s">
        <v>124</v>
      </c>
      <c r="E635" s="25"/>
      <c r="F635" s="26"/>
      <c r="G635" s="27"/>
      <c r="H635" s="118"/>
      <c r="I635" s="14"/>
    </row>
    <row r="636" spans="1:9" x14ac:dyDescent="0.2">
      <c r="A636" s="194" t="s">
        <v>123</v>
      </c>
      <c r="B636" s="195"/>
      <c r="C636" s="96" t="s">
        <v>270</v>
      </c>
      <c r="D636" s="58" t="s">
        <v>692</v>
      </c>
      <c r="E636" s="25" t="s">
        <v>40</v>
      </c>
      <c r="F636" s="26">
        <v>1107</v>
      </c>
      <c r="G636" s="27">
        <v>186890</v>
      </c>
      <c r="H636" s="27">
        <v>206887230</v>
      </c>
      <c r="I636" s="14"/>
    </row>
    <row r="637" spans="1:9" ht="27.95" customHeight="1" thickBot="1" x14ac:dyDescent="0.25">
      <c r="A637" s="78"/>
      <c r="B637" s="79"/>
      <c r="C637" s="97"/>
      <c r="D637" s="196" t="s">
        <v>314</v>
      </c>
      <c r="E637" s="197"/>
      <c r="F637" s="197"/>
      <c r="G637" s="197"/>
      <c r="H637" s="198"/>
      <c r="I637" s="73">
        <f>H636</f>
        <v>206887230</v>
      </c>
    </row>
    <row r="638" spans="1:9" ht="42" customHeight="1" thickBot="1" x14ac:dyDescent="0.25">
      <c r="A638" s="206" t="s">
        <v>267</v>
      </c>
      <c r="B638" s="207"/>
      <c r="C638" s="207"/>
      <c r="D638" s="207"/>
      <c r="E638" s="208"/>
      <c r="F638" s="99"/>
      <c r="G638" s="100"/>
      <c r="H638" s="104"/>
      <c r="I638" s="14"/>
    </row>
    <row r="639" spans="1:9" x14ac:dyDescent="0.2">
      <c r="A639" s="41"/>
      <c r="B639" s="42"/>
      <c r="C639" s="87">
        <v>1</v>
      </c>
      <c r="D639" s="88" t="s">
        <v>266</v>
      </c>
      <c r="E639" s="101" t="s">
        <v>131</v>
      </c>
      <c r="F639" s="102"/>
      <c r="G639" s="103"/>
      <c r="H639" s="103"/>
      <c r="I639" s="14"/>
    </row>
    <row r="640" spans="1:9" x14ac:dyDescent="0.2">
      <c r="A640" s="21" t="s">
        <v>128</v>
      </c>
      <c r="B640" s="22" t="s">
        <v>265</v>
      </c>
      <c r="C640" s="96" t="s">
        <v>52</v>
      </c>
      <c r="D640" s="58" t="s">
        <v>264</v>
      </c>
      <c r="E640" s="25" t="s">
        <v>40</v>
      </c>
      <c r="F640" s="26">
        <v>630</v>
      </c>
      <c r="G640" s="27">
        <v>12340</v>
      </c>
      <c r="H640" s="27">
        <v>7774200</v>
      </c>
      <c r="I640" s="14"/>
    </row>
    <row r="641" spans="1:9" x14ac:dyDescent="0.2">
      <c r="A641" s="48"/>
      <c r="B641" s="49"/>
      <c r="C641" s="95">
        <v>2</v>
      </c>
      <c r="D641" s="74" t="s">
        <v>263</v>
      </c>
      <c r="E641" s="25" t="s">
        <v>131</v>
      </c>
      <c r="F641" s="26"/>
      <c r="G641" s="27"/>
      <c r="H641" s="27"/>
      <c r="I641" s="14"/>
    </row>
    <row r="642" spans="1:9" ht="25.5" x14ac:dyDescent="0.2">
      <c r="A642" s="48" t="s">
        <v>133</v>
      </c>
      <c r="B642" s="49" t="s">
        <v>262</v>
      </c>
      <c r="C642" s="96" t="s">
        <v>261</v>
      </c>
      <c r="D642" s="56" t="s">
        <v>260</v>
      </c>
      <c r="E642" s="25" t="s">
        <v>53</v>
      </c>
      <c r="F642" s="26">
        <v>26</v>
      </c>
      <c r="G642" s="27">
        <v>173358</v>
      </c>
      <c r="H642" s="27">
        <v>4507308</v>
      </c>
      <c r="I642" s="14"/>
    </row>
    <row r="643" spans="1:9" ht="25.5" x14ac:dyDescent="0.2">
      <c r="A643" s="48" t="s">
        <v>128</v>
      </c>
      <c r="B643" s="49" t="s">
        <v>259</v>
      </c>
      <c r="C643" s="96" t="s">
        <v>258</v>
      </c>
      <c r="D643" s="58" t="s">
        <v>257</v>
      </c>
      <c r="E643" s="25" t="s">
        <v>53</v>
      </c>
      <c r="F643" s="26">
        <v>38</v>
      </c>
      <c r="G643" s="27">
        <v>84938</v>
      </c>
      <c r="H643" s="27">
        <v>3227644</v>
      </c>
      <c r="I643" s="14"/>
    </row>
    <row r="644" spans="1:9" x14ac:dyDescent="0.2">
      <c r="A644" s="48" t="s">
        <v>128</v>
      </c>
      <c r="B644" s="49" t="s">
        <v>256</v>
      </c>
      <c r="C644" s="96" t="s">
        <v>255</v>
      </c>
      <c r="D644" s="58" t="s">
        <v>254</v>
      </c>
      <c r="E644" s="25" t="s">
        <v>71</v>
      </c>
      <c r="F644" s="26">
        <v>16</v>
      </c>
      <c r="G644" s="27">
        <v>56603</v>
      </c>
      <c r="H644" s="27">
        <v>905648</v>
      </c>
      <c r="I644" s="14"/>
    </row>
    <row r="645" spans="1:9" ht="25.5" x14ac:dyDescent="0.2">
      <c r="A645" s="48" t="s">
        <v>128</v>
      </c>
      <c r="B645" s="49" t="s">
        <v>253</v>
      </c>
      <c r="C645" s="96" t="s">
        <v>252</v>
      </c>
      <c r="D645" s="58" t="s">
        <v>251</v>
      </c>
      <c r="E645" s="25" t="s">
        <v>53</v>
      </c>
      <c r="F645" s="26">
        <v>38</v>
      </c>
      <c r="G645" s="27">
        <v>98949</v>
      </c>
      <c r="H645" s="27">
        <v>3760062</v>
      </c>
      <c r="I645" s="14"/>
    </row>
    <row r="646" spans="1:9" ht="25.5" x14ac:dyDescent="0.2">
      <c r="A646" s="48" t="s">
        <v>128</v>
      </c>
      <c r="B646" s="49" t="s">
        <v>250</v>
      </c>
      <c r="C646" s="96" t="s">
        <v>249</v>
      </c>
      <c r="D646" s="58" t="s">
        <v>248</v>
      </c>
      <c r="E646" s="25" t="s">
        <v>53</v>
      </c>
      <c r="F646" s="26">
        <v>26</v>
      </c>
      <c r="G646" s="27">
        <v>57340</v>
      </c>
      <c r="H646" s="27">
        <v>1490840</v>
      </c>
      <c r="I646" s="14"/>
    </row>
    <row r="647" spans="1:9" x14ac:dyDescent="0.2">
      <c r="A647" s="48"/>
      <c r="B647" s="49"/>
      <c r="C647" s="95">
        <v>3</v>
      </c>
      <c r="D647" s="74" t="s">
        <v>247</v>
      </c>
      <c r="E647" s="25" t="s">
        <v>131</v>
      </c>
      <c r="F647" s="26"/>
      <c r="G647" s="27"/>
      <c r="H647" s="27"/>
      <c r="I647" s="14"/>
    </row>
    <row r="648" spans="1:9" x14ac:dyDescent="0.2">
      <c r="A648" s="48" t="s">
        <v>128</v>
      </c>
      <c r="B648" s="49" t="s">
        <v>246</v>
      </c>
      <c r="C648" s="96" t="s">
        <v>245</v>
      </c>
      <c r="D648" s="58" t="s">
        <v>244</v>
      </c>
      <c r="E648" s="25" t="s">
        <v>61</v>
      </c>
      <c r="F648" s="26">
        <v>8</v>
      </c>
      <c r="G648" s="27">
        <v>238744</v>
      </c>
      <c r="H648" s="27">
        <v>1909952</v>
      </c>
      <c r="I648" s="14"/>
    </row>
    <row r="649" spans="1:9" ht="38.25" x14ac:dyDescent="0.2">
      <c r="A649" s="48" t="s">
        <v>128</v>
      </c>
      <c r="B649" s="49" t="s">
        <v>243</v>
      </c>
      <c r="C649" s="96" t="s">
        <v>242</v>
      </c>
      <c r="D649" s="58" t="s">
        <v>241</v>
      </c>
      <c r="E649" s="25" t="s">
        <v>240</v>
      </c>
      <c r="F649" s="26">
        <v>315</v>
      </c>
      <c r="G649" s="27">
        <v>43173</v>
      </c>
      <c r="H649" s="27">
        <v>13599495</v>
      </c>
      <c r="I649" s="14"/>
    </row>
    <row r="650" spans="1:9" x14ac:dyDescent="0.2">
      <c r="A650" s="48" t="s">
        <v>128</v>
      </c>
      <c r="B650" s="49" t="s">
        <v>239</v>
      </c>
      <c r="C650" s="96" t="s">
        <v>238</v>
      </c>
      <c r="D650" s="58" t="s">
        <v>237</v>
      </c>
      <c r="E650" s="25" t="s">
        <v>71</v>
      </c>
      <c r="F650" s="26">
        <v>20</v>
      </c>
      <c r="G650" s="27">
        <v>96409</v>
      </c>
      <c r="H650" s="27">
        <v>1928180</v>
      </c>
      <c r="I650" s="14"/>
    </row>
    <row r="651" spans="1:9" x14ac:dyDescent="0.2">
      <c r="A651" s="48"/>
      <c r="B651" s="49"/>
      <c r="C651" s="95">
        <v>4</v>
      </c>
      <c r="D651" s="74" t="s">
        <v>236</v>
      </c>
      <c r="E651" s="25" t="s">
        <v>131</v>
      </c>
      <c r="F651" s="26"/>
      <c r="G651" s="27"/>
      <c r="H651" s="27"/>
      <c r="I651" s="14"/>
    </row>
    <row r="652" spans="1:9" x14ac:dyDescent="0.2">
      <c r="A652" s="48" t="s">
        <v>128</v>
      </c>
      <c r="B652" s="49" t="s">
        <v>313</v>
      </c>
      <c r="C652" s="96" t="s">
        <v>235</v>
      </c>
      <c r="D652" s="58" t="s">
        <v>312</v>
      </c>
      <c r="E652" s="25" t="s">
        <v>53</v>
      </c>
      <c r="F652" s="26">
        <v>26</v>
      </c>
      <c r="G652" s="27">
        <v>46483</v>
      </c>
      <c r="H652" s="27">
        <v>1208558</v>
      </c>
      <c r="I652" s="14"/>
    </row>
    <row r="653" spans="1:9" x14ac:dyDescent="0.2">
      <c r="A653" s="48"/>
      <c r="B653" s="49"/>
      <c r="C653" s="95" t="s">
        <v>233</v>
      </c>
      <c r="D653" s="74" t="s">
        <v>232</v>
      </c>
      <c r="E653" s="25" t="s">
        <v>131</v>
      </c>
      <c r="F653" s="26"/>
      <c r="G653" s="27"/>
      <c r="H653" s="27"/>
      <c r="I653" s="14"/>
    </row>
    <row r="654" spans="1:9" ht="25.5" x14ac:dyDescent="0.2">
      <c r="A654" s="48" t="s">
        <v>128</v>
      </c>
      <c r="B654" s="49" t="s">
        <v>311</v>
      </c>
      <c r="C654" s="96" t="s">
        <v>231</v>
      </c>
      <c r="D654" s="58" t="s">
        <v>310</v>
      </c>
      <c r="E654" s="25" t="s">
        <v>53</v>
      </c>
      <c r="F654" s="26">
        <v>51</v>
      </c>
      <c r="G654" s="27">
        <v>46883</v>
      </c>
      <c r="H654" s="27">
        <v>2391033</v>
      </c>
      <c r="I654" s="14"/>
    </row>
    <row r="655" spans="1:9" x14ac:dyDescent="0.2">
      <c r="A655" s="48"/>
      <c r="B655" s="49"/>
      <c r="C655" s="95" t="s">
        <v>229</v>
      </c>
      <c r="D655" s="74" t="s">
        <v>228</v>
      </c>
      <c r="E655" s="25" t="s">
        <v>131</v>
      </c>
      <c r="F655" s="26"/>
      <c r="G655" s="27"/>
      <c r="H655" s="27"/>
      <c r="I655" s="14"/>
    </row>
    <row r="656" spans="1:9" x14ac:dyDescent="0.2">
      <c r="A656" s="48"/>
      <c r="B656" s="49"/>
      <c r="C656" s="96" t="s">
        <v>227</v>
      </c>
      <c r="D656" s="58" t="s">
        <v>228</v>
      </c>
      <c r="E656" s="25" t="s">
        <v>53</v>
      </c>
      <c r="F656" s="26">
        <v>435</v>
      </c>
      <c r="G656" s="27">
        <v>10576</v>
      </c>
      <c r="H656" s="27">
        <v>4600560</v>
      </c>
      <c r="I656" s="14"/>
    </row>
    <row r="657" spans="1:9" x14ac:dyDescent="0.2">
      <c r="A657" s="48"/>
      <c r="B657" s="49"/>
      <c r="C657" s="95" t="s">
        <v>225</v>
      </c>
      <c r="D657" s="74" t="s">
        <v>224</v>
      </c>
      <c r="E657" s="25" t="s">
        <v>131</v>
      </c>
      <c r="F657" s="26"/>
      <c r="G657" s="27"/>
      <c r="H657" s="27"/>
      <c r="I657" s="14"/>
    </row>
    <row r="658" spans="1:9" x14ac:dyDescent="0.2">
      <c r="A658" s="48" t="s">
        <v>133</v>
      </c>
      <c r="B658" s="49">
        <v>2.2000000000000002</v>
      </c>
      <c r="C658" s="96" t="s">
        <v>223</v>
      </c>
      <c r="D658" s="58" t="s">
        <v>222</v>
      </c>
      <c r="E658" s="25" t="s">
        <v>61</v>
      </c>
      <c r="F658" s="26">
        <v>1008</v>
      </c>
      <c r="G658" s="27">
        <v>30276</v>
      </c>
      <c r="H658" s="27">
        <v>30518208</v>
      </c>
      <c r="I658" s="14"/>
    </row>
    <row r="659" spans="1:9" x14ac:dyDescent="0.2">
      <c r="A659" s="48"/>
      <c r="B659" s="49"/>
      <c r="C659" s="95">
        <v>5</v>
      </c>
      <c r="D659" s="74" t="s">
        <v>221</v>
      </c>
      <c r="E659" s="25" t="s">
        <v>131</v>
      </c>
      <c r="F659" s="26"/>
      <c r="G659" s="27"/>
      <c r="H659" s="27"/>
      <c r="I659" s="14"/>
    </row>
    <row r="660" spans="1:9" x14ac:dyDescent="0.2">
      <c r="A660" s="48" t="s">
        <v>133</v>
      </c>
      <c r="B660" s="49">
        <v>16.2</v>
      </c>
      <c r="C660" s="96" t="s">
        <v>220</v>
      </c>
      <c r="D660" s="51" t="s">
        <v>219</v>
      </c>
      <c r="E660" s="25" t="s">
        <v>53</v>
      </c>
      <c r="F660" s="26">
        <v>192</v>
      </c>
      <c r="G660" s="27">
        <v>23110</v>
      </c>
      <c r="H660" s="27">
        <v>4437120</v>
      </c>
      <c r="I660" s="14"/>
    </row>
    <row r="661" spans="1:9" x14ac:dyDescent="0.2">
      <c r="A661" s="48" t="s">
        <v>128</v>
      </c>
      <c r="B661" s="49" t="s">
        <v>218</v>
      </c>
      <c r="C661" s="96" t="s">
        <v>217</v>
      </c>
      <c r="D661" s="58" t="s">
        <v>309</v>
      </c>
      <c r="E661" s="25" t="s">
        <v>53</v>
      </c>
      <c r="F661" s="26">
        <v>102</v>
      </c>
      <c r="G661" s="27">
        <v>66892</v>
      </c>
      <c r="H661" s="27">
        <v>6822984</v>
      </c>
      <c r="I661" s="14"/>
    </row>
    <row r="662" spans="1:9" x14ac:dyDescent="0.2">
      <c r="A662" s="48" t="s">
        <v>133</v>
      </c>
      <c r="B662" s="49">
        <v>320.10000000000002</v>
      </c>
      <c r="C662" s="96" t="s">
        <v>215</v>
      </c>
      <c r="D662" s="58" t="s">
        <v>87</v>
      </c>
      <c r="E662" s="25" t="s">
        <v>53</v>
      </c>
      <c r="F662" s="26">
        <v>90</v>
      </c>
      <c r="G662" s="27">
        <v>163006</v>
      </c>
      <c r="H662" s="27">
        <v>14670540</v>
      </c>
      <c r="I662" s="14"/>
    </row>
    <row r="663" spans="1:9" x14ac:dyDescent="0.2">
      <c r="A663" s="48" t="s">
        <v>133</v>
      </c>
      <c r="B663" s="49">
        <v>330.1</v>
      </c>
      <c r="C663" s="96" t="s">
        <v>214</v>
      </c>
      <c r="D663" s="58" t="s">
        <v>213</v>
      </c>
      <c r="E663" s="25" t="s">
        <v>53</v>
      </c>
      <c r="F663" s="26">
        <v>51</v>
      </c>
      <c r="G663" s="27">
        <v>147705</v>
      </c>
      <c r="H663" s="27">
        <v>7532955</v>
      </c>
      <c r="I663" s="14"/>
    </row>
    <row r="664" spans="1:9" x14ac:dyDescent="0.2">
      <c r="A664" s="48" t="s">
        <v>128</v>
      </c>
      <c r="B664" s="49" t="s">
        <v>212</v>
      </c>
      <c r="C664" s="96" t="s">
        <v>211</v>
      </c>
      <c r="D664" s="58" t="s">
        <v>210</v>
      </c>
      <c r="E664" s="25" t="s">
        <v>53</v>
      </c>
      <c r="F664" s="26">
        <v>64</v>
      </c>
      <c r="G664" s="27">
        <v>106628</v>
      </c>
      <c r="H664" s="27">
        <v>6824192</v>
      </c>
      <c r="I664" s="14"/>
    </row>
    <row r="665" spans="1:9" x14ac:dyDescent="0.2">
      <c r="A665" s="48"/>
      <c r="B665" s="49"/>
      <c r="C665" s="95">
        <v>6</v>
      </c>
      <c r="D665" s="74" t="s">
        <v>209</v>
      </c>
      <c r="E665" s="25" t="s">
        <v>131</v>
      </c>
      <c r="F665" s="26"/>
      <c r="G665" s="27"/>
      <c r="H665" s="27"/>
      <c r="I665" s="14"/>
    </row>
    <row r="666" spans="1:9" ht="25.5" x14ac:dyDescent="0.2">
      <c r="A666" s="48" t="s">
        <v>133</v>
      </c>
      <c r="B666" s="49">
        <v>1.6</v>
      </c>
      <c r="C666" s="96" t="s">
        <v>208</v>
      </c>
      <c r="D666" s="58" t="s">
        <v>66</v>
      </c>
      <c r="E666" s="25" t="s">
        <v>207</v>
      </c>
      <c r="F666" s="26">
        <v>7600</v>
      </c>
      <c r="G666" s="27">
        <v>1444</v>
      </c>
      <c r="H666" s="27">
        <v>10974400</v>
      </c>
      <c r="I666" s="14"/>
    </row>
    <row r="667" spans="1:9" x14ac:dyDescent="0.2">
      <c r="A667" s="48"/>
      <c r="B667" s="49"/>
      <c r="C667" s="95">
        <v>7</v>
      </c>
      <c r="D667" s="74" t="s">
        <v>206</v>
      </c>
      <c r="E667" s="25"/>
      <c r="F667" s="26"/>
      <c r="G667" s="27"/>
      <c r="H667" s="27"/>
      <c r="I667" s="14"/>
    </row>
    <row r="668" spans="1:9" x14ac:dyDescent="0.2">
      <c r="A668" s="48" t="s">
        <v>128</v>
      </c>
      <c r="B668" s="49" t="s">
        <v>205</v>
      </c>
      <c r="C668" s="96" t="s">
        <v>168</v>
      </c>
      <c r="D668" s="58" t="s">
        <v>204</v>
      </c>
      <c r="E668" s="25" t="s">
        <v>40</v>
      </c>
      <c r="F668" s="26">
        <v>630</v>
      </c>
      <c r="G668" s="27">
        <v>4150</v>
      </c>
      <c r="H668" s="27">
        <v>2614500</v>
      </c>
      <c r="I668" s="14"/>
    </row>
    <row r="669" spans="1:9" x14ac:dyDescent="0.2">
      <c r="A669" s="48"/>
      <c r="B669" s="49"/>
      <c r="C669" s="95" t="s">
        <v>166</v>
      </c>
      <c r="D669" s="74" t="s">
        <v>203</v>
      </c>
      <c r="E669" s="25"/>
      <c r="F669" s="26"/>
      <c r="G669" s="27"/>
      <c r="H669" s="27"/>
      <c r="I669" s="14"/>
    </row>
    <row r="670" spans="1:9" x14ac:dyDescent="0.2">
      <c r="A670" s="48" t="s">
        <v>128</v>
      </c>
      <c r="B670" s="49" t="s">
        <v>202</v>
      </c>
      <c r="C670" s="96" t="s">
        <v>163</v>
      </c>
      <c r="D670" s="58" t="s">
        <v>201</v>
      </c>
      <c r="E670" s="25" t="s">
        <v>71</v>
      </c>
      <c r="F670" s="26">
        <v>8</v>
      </c>
      <c r="G670" s="27">
        <v>11869</v>
      </c>
      <c r="H670" s="27">
        <v>94952</v>
      </c>
      <c r="I670" s="14"/>
    </row>
    <row r="671" spans="1:9" x14ac:dyDescent="0.2">
      <c r="A671" s="194" t="s">
        <v>123</v>
      </c>
      <c r="B671" s="195"/>
      <c r="C671" s="96" t="s">
        <v>161</v>
      </c>
      <c r="D671" s="58" t="s">
        <v>200</v>
      </c>
      <c r="E671" s="25" t="s">
        <v>71</v>
      </c>
      <c r="F671" s="26">
        <v>8</v>
      </c>
      <c r="G671" s="27">
        <v>346625</v>
      </c>
      <c r="H671" s="27">
        <v>2773000</v>
      </c>
      <c r="I671" s="14"/>
    </row>
    <row r="672" spans="1:9" x14ac:dyDescent="0.2">
      <c r="A672" s="48"/>
      <c r="B672" s="49"/>
      <c r="C672" s="95" t="s">
        <v>157</v>
      </c>
      <c r="D672" s="74" t="s">
        <v>199</v>
      </c>
      <c r="E672" s="25"/>
      <c r="F672" s="26"/>
      <c r="G672" s="27"/>
      <c r="H672" s="27"/>
      <c r="I672" s="14"/>
    </row>
    <row r="673" spans="1:9" ht="25.5" x14ac:dyDescent="0.2">
      <c r="A673" s="48" t="s">
        <v>128</v>
      </c>
      <c r="B673" s="49" t="s">
        <v>197</v>
      </c>
      <c r="C673" s="96" t="s">
        <v>154</v>
      </c>
      <c r="D673" s="58" t="s">
        <v>198</v>
      </c>
      <c r="E673" s="25" t="s">
        <v>71</v>
      </c>
      <c r="F673" s="26">
        <v>1</v>
      </c>
      <c r="G673" s="27">
        <v>24764952</v>
      </c>
      <c r="H673" s="27">
        <v>24764952</v>
      </c>
      <c r="I673" s="14"/>
    </row>
    <row r="674" spans="1:9" ht="25.5" x14ac:dyDescent="0.2">
      <c r="A674" s="48" t="s">
        <v>128</v>
      </c>
      <c r="B674" s="49" t="s">
        <v>197</v>
      </c>
      <c r="C674" s="96" t="s">
        <v>300</v>
      </c>
      <c r="D674" s="58" t="s">
        <v>196</v>
      </c>
      <c r="E674" s="25" t="s">
        <v>71</v>
      </c>
      <c r="F674" s="26">
        <v>1</v>
      </c>
      <c r="G674" s="27">
        <v>36802697</v>
      </c>
      <c r="H674" s="27">
        <v>36802697</v>
      </c>
      <c r="I674" s="14"/>
    </row>
    <row r="675" spans="1:9" x14ac:dyDescent="0.2">
      <c r="A675" s="48"/>
      <c r="B675" s="49"/>
      <c r="C675" s="95" t="s">
        <v>299</v>
      </c>
      <c r="D675" s="74" t="s">
        <v>195</v>
      </c>
      <c r="E675" s="25"/>
      <c r="F675" s="26"/>
      <c r="G675" s="27"/>
      <c r="H675" s="27"/>
      <c r="I675" s="14"/>
    </row>
    <row r="676" spans="1:9" ht="25.5" x14ac:dyDescent="0.2">
      <c r="A676" s="48" t="s">
        <v>128</v>
      </c>
      <c r="B676" s="49" t="s">
        <v>194</v>
      </c>
      <c r="C676" s="96" t="s">
        <v>298</v>
      </c>
      <c r="D676" s="58" t="s">
        <v>193</v>
      </c>
      <c r="E676" s="25" t="s">
        <v>71</v>
      </c>
      <c r="F676" s="26">
        <v>1</v>
      </c>
      <c r="G676" s="27">
        <v>3281698</v>
      </c>
      <c r="H676" s="27">
        <v>3281698</v>
      </c>
      <c r="I676" s="14"/>
    </row>
    <row r="677" spans="1:9" ht="25.5" x14ac:dyDescent="0.2">
      <c r="A677" s="21" t="s">
        <v>128</v>
      </c>
      <c r="B677" s="22" t="s">
        <v>192</v>
      </c>
      <c r="C677" s="96" t="s">
        <v>297</v>
      </c>
      <c r="D677" s="58" t="s">
        <v>191</v>
      </c>
      <c r="E677" s="25" t="s">
        <v>71</v>
      </c>
      <c r="F677" s="26">
        <v>1</v>
      </c>
      <c r="G677" s="27">
        <v>8821985</v>
      </c>
      <c r="H677" s="27">
        <v>8821985</v>
      </c>
      <c r="I677" s="14"/>
    </row>
    <row r="678" spans="1:9" x14ac:dyDescent="0.2">
      <c r="A678" s="48" t="s">
        <v>128</v>
      </c>
      <c r="B678" s="49" t="s">
        <v>190</v>
      </c>
      <c r="C678" s="96" t="s">
        <v>296</v>
      </c>
      <c r="D678" s="58" t="s">
        <v>189</v>
      </c>
      <c r="E678" s="25" t="s">
        <v>71</v>
      </c>
      <c r="F678" s="26">
        <v>2</v>
      </c>
      <c r="G678" s="60">
        <v>1437118</v>
      </c>
      <c r="H678" s="27">
        <v>2874236</v>
      </c>
      <c r="I678" s="14"/>
    </row>
    <row r="679" spans="1:9" ht="25.5" x14ac:dyDescent="0.2">
      <c r="A679" s="48" t="s">
        <v>128</v>
      </c>
      <c r="B679" s="49" t="s">
        <v>188</v>
      </c>
      <c r="C679" s="96" t="s">
        <v>295</v>
      </c>
      <c r="D679" s="58" t="s">
        <v>187</v>
      </c>
      <c r="E679" s="25" t="s">
        <v>71</v>
      </c>
      <c r="F679" s="26">
        <v>1</v>
      </c>
      <c r="G679" s="60">
        <v>1437118</v>
      </c>
      <c r="H679" s="27">
        <v>1437118</v>
      </c>
      <c r="I679" s="14"/>
    </row>
    <row r="680" spans="1:9" ht="25.5" x14ac:dyDescent="0.2">
      <c r="A680" s="48" t="s">
        <v>128</v>
      </c>
      <c r="B680" s="49" t="s">
        <v>186</v>
      </c>
      <c r="C680" s="96" t="s">
        <v>294</v>
      </c>
      <c r="D680" s="58" t="s">
        <v>185</v>
      </c>
      <c r="E680" s="25" t="s">
        <v>71</v>
      </c>
      <c r="F680" s="26">
        <v>2</v>
      </c>
      <c r="G680" s="27">
        <v>3372484</v>
      </c>
      <c r="H680" s="27">
        <v>6744968</v>
      </c>
      <c r="I680" s="14"/>
    </row>
    <row r="681" spans="1:9" x14ac:dyDescent="0.2">
      <c r="A681" s="48" t="s">
        <v>128</v>
      </c>
      <c r="B681" s="49" t="s">
        <v>184</v>
      </c>
      <c r="C681" s="96" t="s">
        <v>202</v>
      </c>
      <c r="D681" s="58" t="s">
        <v>183</v>
      </c>
      <c r="E681" s="25" t="s">
        <v>71</v>
      </c>
      <c r="F681" s="26">
        <v>1</v>
      </c>
      <c r="G681" s="27">
        <v>5847643</v>
      </c>
      <c r="H681" s="27">
        <v>5847643</v>
      </c>
      <c r="I681" s="14"/>
    </row>
    <row r="682" spans="1:9" ht="25.5" x14ac:dyDescent="0.2">
      <c r="A682" s="48" t="s">
        <v>128</v>
      </c>
      <c r="B682" s="49" t="s">
        <v>182</v>
      </c>
      <c r="C682" s="96" t="s">
        <v>293</v>
      </c>
      <c r="D682" s="58" t="s">
        <v>181</v>
      </c>
      <c r="E682" s="25" t="s">
        <v>71</v>
      </c>
      <c r="F682" s="26">
        <v>1</v>
      </c>
      <c r="G682" s="60">
        <v>4577471</v>
      </c>
      <c r="H682" s="27">
        <v>4577471</v>
      </c>
      <c r="I682" s="14"/>
    </row>
    <row r="683" spans="1:9" ht="25.5" x14ac:dyDescent="0.2">
      <c r="A683" s="48" t="s">
        <v>128</v>
      </c>
      <c r="B683" s="49" t="s">
        <v>180</v>
      </c>
      <c r="C683" s="96" t="s">
        <v>292</v>
      </c>
      <c r="D683" s="58" t="s">
        <v>179</v>
      </c>
      <c r="E683" s="25" t="s">
        <v>71</v>
      </c>
      <c r="F683" s="26">
        <v>2</v>
      </c>
      <c r="G683" s="60">
        <v>3581179</v>
      </c>
      <c r="H683" s="27">
        <v>7162358</v>
      </c>
      <c r="I683" s="14"/>
    </row>
    <row r="684" spans="1:9" x14ac:dyDescent="0.2">
      <c r="A684" s="194" t="s">
        <v>177</v>
      </c>
      <c r="B684" s="195"/>
      <c r="C684" s="96" t="s">
        <v>291</v>
      </c>
      <c r="D684" s="58" t="s">
        <v>178</v>
      </c>
      <c r="E684" s="25" t="s">
        <v>71</v>
      </c>
      <c r="F684" s="26">
        <v>8</v>
      </c>
      <c r="G684" s="27">
        <v>434350</v>
      </c>
      <c r="H684" s="27">
        <v>3474800</v>
      </c>
      <c r="I684" s="14"/>
    </row>
    <row r="685" spans="1:9" x14ac:dyDescent="0.2">
      <c r="A685" s="194" t="s">
        <v>177</v>
      </c>
      <c r="B685" s="195"/>
      <c r="C685" s="96" t="s">
        <v>290</v>
      </c>
      <c r="D685" s="58" t="s">
        <v>176</v>
      </c>
      <c r="E685" s="25" t="s">
        <v>71</v>
      </c>
      <c r="F685" s="26">
        <v>4</v>
      </c>
      <c r="G685" s="27">
        <v>295000</v>
      </c>
      <c r="H685" s="27">
        <v>1180000</v>
      </c>
      <c r="I685" s="14"/>
    </row>
    <row r="686" spans="1:9" ht="25.5" x14ac:dyDescent="0.2">
      <c r="A686" s="48"/>
      <c r="B686" s="49"/>
      <c r="C686" s="95" t="s">
        <v>289</v>
      </c>
      <c r="D686" s="74" t="s">
        <v>175</v>
      </c>
      <c r="E686" s="25"/>
      <c r="F686" s="26"/>
      <c r="G686" s="27"/>
      <c r="H686" s="27"/>
      <c r="I686" s="14"/>
    </row>
    <row r="687" spans="1:9" ht="38.25" x14ac:dyDescent="0.2">
      <c r="A687" s="48" t="s">
        <v>128</v>
      </c>
      <c r="B687" s="49" t="s">
        <v>174</v>
      </c>
      <c r="C687" s="96" t="s">
        <v>288</v>
      </c>
      <c r="D687" s="58" t="s">
        <v>173</v>
      </c>
      <c r="E687" s="25" t="s">
        <v>71</v>
      </c>
      <c r="F687" s="26">
        <v>2</v>
      </c>
      <c r="G687" s="27">
        <v>425737</v>
      </c>
      <c r="H687" s="27">
        <v>851474</v>
      </c>
      <c r="I687" s="14"/>
    </row>
    <row r="688" spans="1:9" ht="25.5" x14ac:dyDescent="0.2">
      <c r="A688" s="48" t="s">
        <v>128</v>
      </c>
      <c r="B688" s="49" t="s">
        <v>172</v>
      </c>
      <c r="C688" s="96" t="s">
        <v>287</v>
      </c>
      <c r="D688" s="58" t="s">
        <v>171</v>
      </c>
      <c r="E688" s="25" t="s">
        <v>71</v>
      </c>
      <c r="F688" s="26">
        <v>1</v>
      </c>
      <c r="G688" s="27">
        <v>720743</v>
      </c>
      <c r="H688" s="27">
        <v>720743</v>
      </c>
      <c r="I688" s="14"/>
    </row>
    <row r="689" spans="1:9" x14ac:dyDescent="0.2">
      <c r="A689" s="48"/>
      <c r="B689" s="49"/>
      <c r="C689" s="95">
        <v>8</v>
      </c>
      <c r="D689" s="74" t="s">
        <v>170</v>
      </c>
      <c r="E689" s="25" t="s">
        <v>131</v>
      </c>
      <c r="F689" s="26"/>
      <c r="G689" s="27"/>
      <c r="H689" s="27"/>
      <c r="I689" s="14"/>
    </row>
    <row r="690" spans="1:9" ht="25.5" x14ac:dyDescent="0.2">
      <c r="A690" s="48"/>
      <c r="B690" s="49"/>
      <c r="C690" s="96" t="s">
        <v>151</v>
      </c>
      <c r="D690" s="58" t="s">
        <v>167</v>
      </c>
      <c r="E690" s="25" t="s">
        <v>53</v>
      </c>
      <c r="F690" s="26">
        <v>0.5</v>
      </c>
      <c r="G690" s="27">
        <v>511144</v>
      </c>
      <c r="H690" s="27">
        <v>255572</v>
      </c>
      <c r="I690" s="14"/>
    </row>
    <row r="691" spans="1:9" ht="25.5" x14ac:dyDescent="0.2">
      <c r="A691" s="48"/>
      <c r="B691" s="49"/>
      <c r="C691" s="95" t="s">
        <v>149</v>
      </c>
      <c r="D691" s="74" t="s">
        <v>165</v>
      </c>
      <c r="E691" s="25" t="s">
        <v>131</v>
      </c>
      <c r="F691" s="26"/>
      <c r="G691" s="27"/>
      <c r="H691" s="27"/>
      <c r="I691" s="14"/>
    </row>
    <row r="692" spans="1:9" ht="25.5" x14ac:dyDescent="0.2">
      <c r="A692" s="48" t="s">
        <v>128</v>
      </c>
      <c r="B692" s="49" t="s">
        <v>164</v>
      </c>
      <c r="C692" s="96" t="s">
        <v>286</v>
      </c>
      <c r="D692" s="58" t="s">
        <v>162</v>
      </c>
      <c r="E692" s="25" t="s">
        <v>53</v>
      </c>
      <c r="F692" s="26">
        <v>1</v>
      </c>
      <c r="G692" s="27">
        <v>570023</v>
      </c>
      <c r="H692" s="27">
        <v>570023</v>
      </c>
      <c r="I692" s="14"/>
    </row>
    <row r="693" spans="1:9" ht="25.5" x14ac:dyDescent="0.2">
      <c r="A693" s="48" t="s">
        <v>128</v>
      </c>
      <c r="B693" s="49" t="s">
        <v>155</v>
      </c>
      <c r="C693" s="96" t="s">
        <v>285</v>
      </c>
      <c r="D693" s="58" t="s">
        <v>153</v>
      </c>
      <c r="E693" s="25" t="s">
        <v>53</v>
      </c>
      <c r="F693" s="26">
        <v>1.8</v>
      </c>
      <c r="G693" s="27">
        <v>674102</v>
      </c>
      <c r="H693" s="27">
        <v>1213383.6000000001</v>
      </c>
      <c r="I693" s="14"/>
    </row>
    <row r="694" spans="1:9" ht="25.5" x14ac:dyDescent="0.2">
      <c r="A694" s="48" t="s">
        <v>128</v>
      </c>
      <c r="B694" s="49" t="s">
        <v>160</v>
      </c>
      <c r="C694" s="96" t="s">
        <v>284</v>
      </c>
      <c r="D694" s="58" t="s">
        <v>158</v>
      </c>
      <c r="E694" s="25" t="s">
        <v>53</v>
      </c>
      <c r="F694" s="26">
        <v>1</v>
      </c>
      <c r="G694" s="27">
        <v>692728</v>
      </c>
      <c r="H694" s="27">
        <v>692728</v>
      </c>
      <c r="I694" s="14"/>
    </row>
    <row r="695" spans="1:9" ht="25.5" x14ac:dyDescent="0.2">
      <c r="A695" s="48"/>
      <c r="B695" s="49"/>
      <c r="C695" s="95" t="s">
        <v>283</v>
      </c>
      <c r="D695" s="74" t="s">
        <v>156</v>
      </c>
      <c r="E695" s="25" t="s">
        <v>131</v>
      </c>
      <c r="F695" s="26"/>
      <c r="G695" s="27"/>
      <c r="H695" s="27"/>
      <c r="I695" s="14"/>
    </row>
    <row r="696" spans="1:9" ht="21" customHeight="1" x14ac:dyDescent="0.2">
      <c r="A696" s="48" t="s">
        <v>128</v>
      </c>
      <c r="B696" s="49" t="s">
        <v>155</v>
      </c>
      <c r="C696" s="96" t="s">
        <v>282</v>
      </c>
      <c r="D696" s="58" t="s">
        <v>153</v>
      </c>
      <c r="E696" s="25" t="s">
        <v>53</v>
      </c>
      <c r="F696" s="26">
        <v>0.5</v>
      </c>
      <c r="G696" s="27">
        <v>674102</v>
      </c>
      <c r="H696" s="27">
        <v>337051</v>
      </c>
      <c r="I696" s="14"/>
    </row>
    <row r="697" spans="1:9" x14ac:dyDescent="0.2">
      <c r="A697" s="48"/>
      <c r="B697" s="49"/>
      <c r="C697" s="95">
        <v>9</v>
      </c>
      <c r="D697" s="74" t="s">
        <v>152</v>
      </c>
      <c r="E697" s="25" t="s">
        <v>131</v>
      </c>
      <c r="F697" s="26"/>
      <c r="G697" s="27"/>
      <c r="H697" s="27"/>
      <c r="I697" s="14"/>
    </row>
    <row r="698" spans="1:9" x14ac:dyDescent="0.2">
      <c r="A698" s="48" t="s">
        <v>133</v>
      </c>
      <c r="B698" s="49">
        <v>4.22</v>
      </c>
      <c r="C698" s="96" t="s">
        <v>146</v>
      </c>
      <c r="D698" s="58" t="s">
        <v>150</v>
      </c>
      <c r="E698" s="25" t="s">
        <v>58</v>
      </c>
      <c r="F698" s="26">
        <v>648</v>
      </c>
      <c r="G698" s="27">
        <v>8262</v>
      </c>
      <c r="H698" s="27">
        <v>5353776</v>
      </c>
      <c r="I698" s="14"/>
    </row>
    <row r="699" spans="1:9" x14ac:dyDescent="0.2">
      <c r="A699" s="48" t="s">
        <v>133</v>
      </c>
      <c r="B699" s="49">
        <v>4.21</v>
      </c>
      <c r="C699" s="96" t="s">
        <v>145</v>
      </c>
      <c r="D699" s="68" t="s">
        <v>148</v>
      </c>
      <c r="E699" s="25" t="s">
        <v>58</v>
      </c>
      <c r="F699" s="26">
        <v>408</v>
      </c>
      <c r="G699" s="27">
        <v>7799</v>
      </c>
      <c r="H699" s="27">
        <v>3181992</v>
      </c>
      <c r="I699" s="14"/>
    </row>
    <row r="700" spans="1:9" x14ac:dyDescent="0.2">
      <c r="A700" s="48"/>
      <c r="B700" s="49"/>
      <c r="C700" s="95">
        <v>10</v>
      </c>
      <c r="D700" s="74" t="s">
        <v>147</v>
      </c>
      <c r="E700" s="25" t="s">
        <v>131</v>
      </c>
      <c r="F700" s="26"/>
      <c r="G700" s="27"/>
      <c r="H700" s="27"/>
      <c r="I700" s="14"/>
    </row>
    <row r="701" spans="1:9" ht="23.1" customHeight="1" x14ac:dyDescent="0.2">
      <c r="A701" s="48" t="s">
        <v>128</v>
      </c>
      <c r="B701" s="49">
        <v>3.1</v>
      </c>
      <c r="C701" s="96" t="s">
        <v>122</v>
      </c>
      <c r="D701" s="58" t="s">
        <v>105</v>
      </c>
      <c r="E701" s="25" t="s">
        <v>53</v>
      </c>
      <c r="F701" s="26">
        <v>5</v>
      </c>
      <c r="G701" s="27">
        <v>821040</v>
      </c>
      <c r="H701" s="27">
        <v>4105200</v>
      </c>
      <c r="I701" s="14"/>
    </row>
    <row r="702" spans="1:9" x14ac:dyDescent="0.2">
      <c r="A702" s="48" t="s">
        <v>128</v>
      </c>
      <c r="B702" s="49" t="s">
        <v>308</v>
      </c>
      <c r="C702" s="96" t="s">
        <v>281</v>
      </c>
      <c r="D702" s="58" t="s">
        <v>307</v>
      </c>
      <c r="E702" s="25" t="s">
        <v>53</v>
      </c>
      <c r="F702" s="26">
        <v>5</v>
      </c>
      <c r="G702" s="27">
        <v>724489</v>
      </c>
      <c r="H702" s="27">
        <v>3622445</v>
      </c>
      <c r="I702" s="14"/>
    </row>
    <row r="703" spans="1:9" ht="38.25" x14ac:dyDescent="0.2">
      <c r="A703" s="48" t="s">
        <v>128</v>
      </c>
      <c r="B703" s="49" t="s">
        <v>143</v>
      </c>
      <c r="C703" s="96" t="s">
        <v>280</v>
      </c>
      <c r="D703" s="58" t="s">
        <v>141</v>
      </c>
      <c r="E703" s="25" t="s">
        <v>61</v>
      </c>
      <c r="F703" s="26">
        <v>77</v>
      </c>
      <c r="G703" s="27">
        <v>70194</v>
      </c>
      <c r="H703" s="27">
        <v>5404938</v>
      </c>
      <c r="I703" s="14"/>
    </row>
    <row r="704" spans="1:9" ht="38.25" x14ac:dyDescent="0.2">
      <c r="A704" s="48" t="s">
        <v>128</v>
      </c>
      <c r="B704" s="49" t="s">
        <v>139</v>
      </c>
      <c r="C704" s="96" t="s">
        <v>279</v>
      </c>
      <c r="D704" s="58" t="s">
        <v>137</v>
      </c>
      <c r="E704" s="25" t="s">
        <v>61</v>
      </c>
      <c r="F704" s="26">
        <v>38</v>
      </c>
      <c r="G704" s="27">
        <v>82956</v>
      </c>
      <c r="H704" s="27">
        <v>3152328</v>
      </c>
      <c r="I704" s="14"/>
    </row>
    <row r="705" spans="1:9" ht="38.25" x14ac:dyDescent="0.2">
      <c r="A705" s="48" t="s">
        <v>128</v>
      </c>
      <c r="B705" s="49" t="s">
        <v>139</v>
      </c>
      <c r="C705" s="96" t="s">
        <v>278</v>
      </c>
      <c r="D705" s="58" t="s">
        <v>137</v>
      </c>
      <c r="E705" s="25" t="s">
        <v>61</v>
      </c>
      <c r="F705" s="26">
        <v>26</v>
      </c>
      <c r="G705" s="27">
        <v>82956</v>
      </c>
      <c r="H705" s="27">
        <v>2156856</v>
      </c>
      <c r="I705" s="14"/>
    </row>
    <row r="706" spans="1:9" ht="38.25" x14ac:dyDescent="0.2">
      <c r="A706" s="48" t="s">
        <v>128</v>
      </c>
      <c r="B706" s="49" t="s">
        <v>139</v>
      </c>
      <c r="C706" s="96" t="s">
        <v>277</v>
      </c>
      <c r="D706" s="58" t="s">
        <v>137</v>
      </c>
      <c r="E706" s="25" t="s">
        <v>61</v>
      </c>
      <c r="F706" s="26">
        <v>64</v>
      </c>
      <c r="G706" s="27">
        <v>82956</v>
      </c>
      <c r="H706" s="27">
        <v>5309184</v>
      </c>
      <c r="I706" s="14"/>
    </row>
    <row r="707" spans="1:9" x14ac:dyDescent="0.2">
      <c r="A707" s="48"/>
      <c r="B707" s="49"/>
      <c r="C707" s="95" t="s">
        <v>276</v>
      </c>
      <c r="D707" s="74" t="s">
        <v>134</v>
      </c>
      <c r="E707" s="25" t="s">
        <v>131</v>
      </c>
      <c r="F707" s="26"/>
      <c r="G707" s="27"/>
      <c r="H707" s="27"/>
      <c r="I707" s="14"/>
    </row>
    <row r="708" spans="1:9" x14ac:dyDescent="0.2">
      <c r="A708" s="48" t="s">
        <v>133</v>
      </c>
      <c r="B708" s="49">
        <v>5.4</v>
      </c>
      <c r="C708" s="96" t="s">
        <v>275</v>
      </c>
      <c r="D708" s="58" t="s">
        <v>100</v>
      </c>
      <c r="E708" s="25" t="s">
        <v>61</v>
      </c>
      <c r="F708" s="26">
        <v>69</v>
      </c>
      <c r="G708" s="27">
        <v>77711</v>
      </c>
      <c r="H708" s="27">
        <v>5362059</v>
      </c>
      <c r="I708" s="14"/>
    </row>
    <row r="709" spans="1:9" x14ac:dyDescent="0.2">
      <c r="A709" s="48"/>
      <c r="B709" s="49"/>
      <c r="C709" s="95" t="s">
        <v>274</v>
      </c>
      <c r="D709" s="74" t="s">
        <v>132</v>
      </c>
      <c r="E709" s="25" t="s">
        <v>131</v>
      </c>
      <c r="F709" s="26"/>
      <c r="G709" s="27"/>
      <c r="H709" s="27"/>
      <c r="I709" s="14"/>
    </row>
    <row r="710" spans="1:9" ht="25.5" x14ac:dyDescent="0.2">
      <c r="A710" s="48" t="s">
        <v>128</v>
      </c>
      <c r="B710" s="49" t="s">
        <v>130</v>
      </c>
      <c r="C710" s="96" t="s">
        <v>273</v>
      </c>
      <c r="D710" s="58" t="s">
        <v>129</v>
      </c>
      <c r="E710" s="25" t="s">
        <v>40</v>
      </c>
      <c r="F710" s="26">
        <v>221</v>
      </c>
      <c r="G710" s="27">
        <v>39883</v>
      </c>
      <c r="H710" s="27">
        <v>8814143</v>
      </c>
      <c r="I710" s="14"/>
    </row>
    <row r="711" spans="1:9" ht="25.5" x14ac:dyDescent="0.2">
      <c r="A711" s="48" t="s">
        <v>128</v>
      </c>
      <c r="B711" s="49" t="s">
        <v>127</v>
      </c>
      <c r="C711" s="96" t="s">
        <v>272</v>
      </c>
      <c r="D711" s="58" t="s">
        <v>126</v>
      </c>
      <c r="E711" s="25" t="s">
        <v>40</v>
      </c>
      <c r="F711" s="26">
        <v>95</v>
      </c>
      <c r="G711" s="27">
        <v>62474</v>
      </c>
      <c r="H711" s="27">
        <v>5935030</v>
      </c>
      <c r="I711" s="14"/>
    </row>
    <row r="712" spans="1:9" ht="27.95" customHeight="1" x14ac:dyDescent="0.2">
      <c r="A712" s="70"/>
      <c r="B712" s="71"/>
      <c r="C712" s="72"/>
      <c r="D712" s="181" t="s">
        <v>125</v>
      </c>
      <c r="E712" s="182"/>
      <c r="F712" s="182"/>
      <c r="G712" s="182"/>
      <c r="H712" s="183"/>
      <c r="I712" s="73">
        <f>SUBTOTAL(9,H640:H711)</f>
        <v>298575182.60000002</v>
      </c>
    </row>
    <row r="713" spans="1:9" x14ac:dyDescent="0.2">
      <c r="A713" s="48"/>
      <c r="B713" s="49"/>
      <c r="C713" s="95">
        <v>11</v>
      </c>
      <c r="D713" s="74" t="s">
        <v>124</v>
      </c>
      <c r="E713" s="25"/>
      <c r="F713" s="26"/>
      <c r="G713" s="27"/>
      <c r="H713" s="118"/>
      <c r="I713" s="14"/>
    </row>
    <row r="714" spans="1:9" x14ac:dyDescent="0.2">
      <c r="A714" s="179" t="s">
        <v>123</v>
      </c>
      <c r="B714" s="180"/>
      <c r="C714" s="96" t="s">
        <v>270</v>
      </c>
      <c r="D714" s="58" t="s">
        <v>121</v>
      </c>
      <c r="E714" s="25" t="s">
        <v>40</v>
      </c>
      <c r="F714" s="26">
        <v>630</v>
      </c>
      <c r="G714" s="27">
        <v>186890</v>
      </c>
      <c r="H714" s="27">
        <v>117740700</v>
      </c>
      <c r="I714" s="14"/>
    </row>
    <row r="715" spans="1:9" ht="27.95" customHeight="1" thickBot="1" x14ac:dyDescent="0.25">
      <c r="A715" s="78"/>
      <c r="B715" s="79"/>
      <c r="C715" s="97"/>
      <c r="D715" s="196" t="s">
        <v>306</v>
      </c>
      <c r="E715" s="197"/>
      <c r="F715" s="197"/>
      <c r="G715" s="197"/>
      <c r="H715" s="198"/>
      <c r="I715" s="73">
        <f>H714</f>
        <v>117740700</v>
      </c>
    </row>
    <row r="716" spans="1:9" ht="48.95" customHeight="1" thickBot="1" x14ac:dyDescent="0.25">
      <c r="A716" s="209" t="s">
        <v>305</v>
      </c>
      <c r="B716" s="210"/>
      <c r="C716" s="210"/>
      <c r="D716" s="210"/>
      <c r="E716" s="211"/>
      <c r="F716" s="99"/>
      <c r="G716" s="100"/>
      <c r="H716" s="104"/>
      <c r="I716" s="14"/>
    </row>
    <row r="717" spans="1:9" x14ac:dyDescent="0.2">
      <c r="A717" s="108"/>
      <c r="B717" s="109"/>
      <c r="C717" s="110">
        <v>1</v>
      </c>
      <c r="D717" s="88" t="s">
        <v>266</v>
      </c>
      <c r="E717" s="101" t="s">
        <v>131</v>
      </c>
      <c r="F717" s="102"/>
      <c r="G717" s="103"/>
      <c r="H717" s="103"/>
      <c r="I717" s="14"/>
    </row>
    <row r="718" spans="1:9" x14ac:dyDescent="0.2">
      <c r="A718" s="21" t="s">
        <v>128</v>
      </c>
      <c r="B718" s="22" t="s">
        <v>265</v>
      </c>
      <c r="C718" s="96" t="s">
        <v>52</v>
      </c>
      <c r="D718" s="58" t="s">
        <v>264</v>
      </c>
      <c r="E718" s="25" t="s">
        <v>40</v>
      </c>
      <c r="F718" s="26">
        <v>790</v>
      </c>
      <c r="G718" s="27">
        <v>12340</v>
      </c>
      <c r="H718" s="27">
        <v>9748600</v>
      </c>
      <c r="I718" s="14"/>
    </row>
    <row r="719" spans="1:9" x14ac:dyDescent="0.2">
      <c r="A719" s="21"/>
      <c r="B719" s="22"/>
      <c r="C719" s="95">
        <v>2</v>
      </c>
      <c r="D719" s="74" t="s">
        <v>263</v>
      </c>
      <c r="E719" s="25" t="s">
        <v>131</v>
      </c>
      <c r="F719" s="26"/>
      <c r="G719" s="27"/>
      <c r="H719" s="27"/>
      <c r="I719" s="14"/>
    </row>
    <row r="720" spans="1:9" ht="25.5" x14ac:dyDescent="0.2">
      <c r="A720" s="48" t="s">
        <v>133</v>
      </c>
      <c r="B720" s="49" t="s">
        <v>262</v>
      </c>
      <c r="C720" s="96" t="s">
        <v>261</v>
      </c>
      <c r="D720" s="56" t="s">
        <v>260</v>
      </c>
      <c r="E720" s="25" t="s">
        <v>53</v>
      </c>
      <c r="F720" s="26">
        <v>40</v>
      </c>
      <c r="G720" s="27">
        <v>173358</v>
      </c>
      <c r="H720" s="27">
        <v>6934320</v>
      </c>
      <c r="I720" s="14"/>
    </row>
    <row r="721" spans="1:9" ht="25.5" x14ac:dyDescent="0.2">
      <c r="A721" s="48" t="s">
        <v>128</v>
      </c>
      <c r="B721" s="49" t="s">
        <v>259</v>
      </c>
      <c r="C721" s="96" t="s">
        <v>258</v>
      </c>
      <c r="D721" s="58" t="s">
        <v>257</v>
      </c>
      <c r="E721" s="25" t="s">
        <v>53</v>
      </c>
      <c r="F721" s="26">
        <v>60</v>
      </c>
      <c r="G721" s="27">
        <v>84938</v>
      </c>
      <c r="H721" s="27">
        <v>5096280</v>
      </c>
      <c r="I721" s="14"/>
    </row>
    <row r="722" spans="1:9" x14ac:dyDescent="0.2">
      <c r="A722" s="48" t="s">
        <v>128</v>
      </c>
      <c r="B722" s="49" t="s">
        <v>256</v>
      </c>
      <c r="C722" s="96" t="s">
        <v>255</v>
      </c>
      <c r="D722" s="58" t="s">
        <v>254</v>
      </c>
      <c r="E722" s="25" t="s">
        <v>71</v>
      </c>
      <c r="F722" s="26">
        <v>20</v>
      </c>
      <c r="G722" s="27">
        <v>56603</v>
      </c>
      <c r="H722" s="27">
        <v>1132060</v>
      </c>
      <c r="I722" s="14"/>
    </row>
    <row r="723" spans="1:9" ht="25.5" x14ac:dyDescent="0.2">
      <c r="A723" s="48" t="s">
        <v>128</v>
      </c>
      <c r="B723" s="49" t="s">
        <v>253</v>
      </c>
      <c r="C723" s="96" t="s">
        <v>252</v>
      </c>
      <c r="D723" s="58" t="s">
        <v>251</v>
      </c>
      <c r="E723" s="25" t="s">
        <v>53</v>
      </c>
      <c r="F723" s="26">
        <v>60</v>
      </c>
      <c r="G723" s="27">
        <v>98949</v>
      </c>
      <c r="H723" s="27">
        <v>5936940</v>
      </c>
      <c r="I723" s="14"/>
    </row>
    <row r="724" spans="1:9" ht="25.5" x14ac:dyDescent="0.2">
      <c r="A724" s="48" t="s">
        <v>128</v>
      </c>
      <c r="B724" s="49" t="s">
        <v>250</v>
      </c>
      <c r="C724" s="96" t="s">
        <v>249</v>
      </c>
      <c r="D724" s="58" t="s">
        <v>248</v>
      </c>
      <c r="E724" s="25" t="s">
        <v>53</v>
      </c>
      <c r="F724" s="26">
        <v>40</v>
      </c>
      <c r="G724" s="27">
        <v>57340</v>
      </c>
      <c r="H724" s="27">
        <v>2293600</v>
      </c>
      <c r="I724" s="14"/>
    </row>
    <row r="725" spans="1:9" x14ac:dyDescent="0.2">
      <c r="A725" s="21"/>
      <c r="B725" s="22"/>
      <c r="C725" s="95">
        <v>3</v>
      </c>
      <c r="D725" s="74" t="s">
        <v>247</v>
      </c>
      <c r="E725" s="25" t="s">
        <v>131</v>
      </c>
      <c r="F725" s="26"/>
      <c r="G725" s="27"/>
      <c r="H725" s="27"/>
      <c r="I725" s="14"/>
    </row>
    <row r="726" spans="1:9" x14ac:dyDescent="0.2">
      <c r="A726" s="48" t="s">
        <v>128</v>
      </c>
      <c r="B726" s="49" t="s">
        <v>246</v>
      </c>
      <c r="C726" s="96" t="s">
        <v>245</v>
      </c>
      <c r="D726" s="58" t="s">
        <v>244</v>
      </c>
      <c r="E726" s="25" t="s">
        <v>61</v>
      </c>
      <c r="F726" s="26">
        <v>8</v>
      </c>
      <c r="G726" s="27">
        <v>238744</v>
      </c>
      <c r="H726" s="27">
        <v>1909952</v>
      </c>
      <c r="I726" s="14"/>
    </row>
    <row r="727" spans="1:9" ht="38.25" x14ac:dyDescent="0.2">
      <c r="A727" s="48" t="s">
        <v>128</v>
      </c>
      <c r="B727" s="49" t="s">
        <v>243</v>
      </c>
      <c r="C727" s="96" t="s">
        <v>242</v>
      </c>
      <c r="D727" s="58" t="s">
        <v>241</v>
      </c>
      <c r="E727" s="25" t="s">
        <v>240</v>
      </c>
      <c r="F727" s="26">
        <v>395</v>
      </c>
      <c r="G727" s="27">
        <v>43173</v>
      </c>
      <c r="H727" s="27">
        <v>17053335</v>
      </c>
      <c r="I727" s="14"/>
    </row>
    <row r="728" spans="1:9" x14ac:dyDescent="0.2">
      <c r="A728" s="48" t="s">
        <v>128</v>
      </c>
      <c r="B728" s="49" t="s">
        <v>239</v>
      </c>
      <c r="C728" s="96" t="s">
        <v>238</v>
      </c>
      <c r="D728" s="58" t="s">
        <v>237</v>
      </c>
      <c r="E728" s="25" t="s">
        <v>71</v>
      </c>
      <c r="F728" s="26">
        <v>20</v>
      </c>
      <c r="G728" s="27">
        <v>96409</v>
      </c>
      <c r="H728" s="27">
        <v>1928180</v>
      </c>
      <c r="I728" s="14"/>
    </row>
    <row r="729" spans="1:9" x14ac:dyDescent="0.2">
      <c r="A729" s="21"/>
      <c r="B729" s="22"/>
      <c r="C729" s="95">
        <v>4</v>
      </c>
      <c r="D729" s="74" t="s">
        <v>236</v>
      </c>
      <c r="E729" s="25" t="s">
        <v>131</v>
      </c>
      <c r="F729" s="26"/>
      <c r="G729" s="27"/>
      <c r="H729" s="27"/>
      <c r="I729" s="14"/>
    </row>
    <row r="730" spans="1:9" ht="25.5" x14ac:dyDescent="0.2">
      <c r="A730" s="48" t="s">
        <v>133</v>
      </c>
      <c r="B730" s="49">
        <v>2.2999999999999998</v>
      </c>
      <c r="C730" s="96" t="s">
        <v>235</v>
      </c>
      <c r="D730" s="58" t="s">
        <v>234</v>
      </c>
      <c r="E730" s="25" t="s">
        <v>53</v>
      </c>
      <c r="F730" s="26">
        <v>40</v>
      </c>
      <c r="G730" s="27">
        <v>9838</v>
      </c>
      <c r="H730" s="27">
        <v>393520</v>
      </c>
      <c r="I730" s="14"/>
    </row>
    <row r="731" spans="1:9" x14ac:dyDescent="0.2">
      <c r="A731" s="21"/>
      <c r="B731" s="22"/>
      <c r="C731" s="95" t="s">
        <v>233</v>
      </c>
      <c r="D731" s="74" t="s">
        <v>232</v>
      </c>
      <c r="E731" s="25" t="s">
        <v>131</v>
      </c>
      <c r="F731" s="26"/>
      <c r="G731" s="27"/>
      <c r="H731" s="27"/>
      <c r="I731" s="14"/>
    </row>
    <row r="732" spans="1:9" ht="25.5" x14ac:dyDescent="0.2">
      <c r="A732" s="48" t="s">
        <v>133</v>
      </c>
      <c r="B732" s="49">
        <v>2.2000000000000002</v>
      </c>
      <c r="C732" s="96" t="s">
        <v>231</v>
      </c>
      <c r="D732" s="58" t="s">
        <v>230</v>
      </c>
      <c r="E732" s="25" t="s">
        <v>53</v>
      </c>
      <c r="F732" s="26">
        <v>80</v>
      </c>
      <c r="G732" s="27">
        <v>38066</v>
      </c>
      <c r="H732" s="27">
        <v>3045280</v>
      </c>
      <c r="I732" s="14"/>
    </row>
    <row r="733" spans="1:9" x14ac:dyDescent="0.2">
      <c r="A733" s="21"/>
      <c r="B733" s="22"/>
      <c r="C733" s="95" t="s">
        <v>229</v>
      </c>
      <c r="D733" s="74" t="s">
        <v>228</v>
      </c>
      <c r="E733" s="25" t="s">
        <v>131</v>
      </c>
      <c r="F733" s="26"/>
      <c r="G733" s="27"/>
      <c r="H733" s="27"/>
      <c r="I733" s="14"/>
    </row>
    <row r="734" spans="1:9" ht="25.5" x14ac:dyDescent="0.2">
      <c r="A734" s="48" t="s">
        <v>133</v>
      </c>
      <c r="B734" s="49">
        <v>2.1</v>
      </c>
      <c r="C734" s="96" t="s">
        <v>227</v>
      </c>
      <c r="D734" s="58" t="s">
        <v>226</v>
      </c>
      <c r="E734" s="25" t="s">
        <v>53</v>
      </c>
      <c r="F734" s="26">
        <v>682</v>
      </c>
      <c r="G734" s="27">
        <v>10724</v>
      </c>
      <c r="H734" s="27">
        <v>7313768</v>
      </c>
      <c r="I734" s="14"/>
    </row>
    <row r="735" spans="1:9" x14ac:dyDescent="0.2">
      <c r="A735" s="21"/>
      <c r="B735" s="22"/>
      <c r="C735" s="95" t="s">
        <v>225</v>
      </c>
      <c r="D735" s="74" t="s">
        <v>224</v>
      </c>
      <c r="E735" s="25" t="s">
        <v>131</v>
      </c>
      <c r="F735" s="26"/>
      <c r="G735" s="27"/>
      <c r="H735" s="27"/>
      <c r="I735" s="14"/>
    </row>
    <row r="736" spans="1:9" x14ac:dyDescent="0.2">
      <c r="A736" s="48" t="s">
        <v>133</v>
      </c>
      <c r="B736" s="49">
        <v>2.2000000000000002</v>
      </c>
      <c r="C736" s="96" t="s">
        <v>223</v>
      </c>
      <c r="D736" s="58" t="s">
        <v>222</v>
      </c>
      <c r="E736" s="25" t="s">
        <v>61</v>
      </c>
      <c r="F736" s="26">
        <v>1264</v>
      </c>
      <c r="G736" s="27">
        <v>30276</v>
      </c>
      <c r="H736" s="27">
        <v>38268864</v>
      </c>
      <c r="I736" s="14"/>
    </row>
    <row r="737" spans="1:9" x14ac:dyDescent="0.2">
      <c r="A737" s="21"/>
      <c r="B737" s="22"/>
      <c r="C737" s="95">
        <v>5</v>
      </c>
      <c r="D737" s="74" t="s">
        <v>221</v>
      </c>
      <c r="E737" s="25" t="s">
        <v>131</v>
      </c>
      <c r="F737" s="26"/>
      <c r="G737" s="27"/>
      <c r="H737" s="27"/>
      <c r="I737" s="14"/>
    </row>
    <row r="738" spans="1:9" x14ac:dyDescent="0.2">
      <c r="A738" s="48" t="s">
        <v>133</v>
      </c>
      <c r="B738" s="49">
        <v>16.2</v>
      </c>
      <c r="C738" s="96" t="s">
        <v>220</v>
      </c>
      <c r="D738" s="51" t="s">
        <v>219</v>
      </c>
      <c r="E738" s="25" t="s">
        <v>53</v>
      </c>
      <c r="F738" s="26">
        <v>301.91403049884781</v>
      </c>
      <c r="G738" s="27">
        <v>23110</v>
      </c>
      <c r="H738" s="27">
        <v>6977233.2448283732</v>
      </c>
      <c r="I738" s="14"/>
    </row>
    <row r="739" spans="1:9" x14ac:dyDescent="0.2">
      <c r="A739" s="48" t="s">
        <v>128</v>
      </c>
      <c r="B739" s="49" t="s">
        <v>218</v>
      </c>
      <c r="C739" s="96" t="s">
        <v>217</v>
      </c>
      <c r="D739" s="58" t="s">
        <v>216</v>
      </c>
      <c r="E739" s="25" t="s">
        <v>53</v>
      </c>
      <c r="F739" s="26">
        <v>161</v>
      </c>
      <c r="G739" s="27">
        <v>66892</v>
      </c>
      <c r="H739" s="27">
        <v>10769612</v>
      </c>
      <c r="I739" s="14"/>
    </row>
    <row r="740" spans="1:9" x14ac:dyDescent="0.2">
      <c r="A740" s="48" t="s">
        <v>133</v>
      </c>
      <c r="B740" s="49">
        <v>320.10000000000002</v>
      </c>
      <c r="C740" s="96" t="s">
        <v>215</v>
      </c>
      <c r="D740" s="58" t="s">
        <v>87</v>
      </c>
      <c r="E740" s="25" t="s">
        <v>53</v>
      </c>
      <c r="F740" s="26">
        <v>140</v>
      </c>
      <c r="G740" s="27">
        <v>163006</v>
      </c>
      <c r="H740" s="27">
        <v>22820840</v>
      </c>
      <c r="I740" s="14"/>
    </row>
    <row r="741" spans="1:9" x14ac:dyDescent="0.2">
      <c r="A741" s="48" t="s">
        <v>133</v>
      </c>
      <c r="B741" s="49">
        <v>330.1</v>
      </c>
      <c r="C741" s="96" t="s">
        <v>214</v>
      </c>
      <c r="D741" s="58" t="s">
        <v>213</v>
      </c>
      <c r="E741" s="25" t="s">
        <v>53</v>
      </c>
      <c r="F741" s="26">
        <v>80</v>
      </c>
      <c r="G741" s="27">
        <v>177526</v>
      </c>
      <c r="H741" s="27">
        <v>14202080</v>
      </c>
      <c r="I741" s="14"/>
    </row>
    <row r="742" spans="1:9" x14ac:dyDescent="0.2">
      <c r="A742" s="48" t="s">
        <v>128</v>
      </c>
      <c r="B742" s="49" t="s">
        <v>212</v>
      </c>
      <c r="C742" s="96" t="s">
        <v>211</v>
      </c>
      <c r="D742" s="58" t="s">
        <v>210</v>
      </c>
      <c r="E742" s="25" t="s">
        <v>53</v>
      </c>
      <c r="F742" s="26">
        <v>100</v>
      </c>
      <c r="G742" s="27">
        <v>106628</v>
      </c>
      <c r="H742" s="27">
        <v>10662800</v>
      </c>
      <c r="I742" s="14"/>
    </row>
    <row r="743" spans="1:9" x14ac:dyDescent="0.2">
      <c r="A743" s="21"/>
      <c r="B743" s="22"/>
      <c r="C743" s="95">
        <v>6</v>
      </c>
      <c r="D743" s="74" t="s">
        <v>209</v>
      </c>
      <c r="E743" s="25" t="s">
        <v>131</v>
      </c>
      <c r="F743" s="26"/>
      <c r="G743" s="27"/>
      <c r="H743" s="27"/>
      <c r="I743" s="14"/>
    </row>
    <row r="744" spans="1:9" ht="25.5" x14ac:dyDescent="0.2">
      <c r="A744" s="48" t="s">
        <v>133</v>
      </c>
      <c r="B744" s="49">
        <v>1.6</v>
      </c>
      <c r="C744" s="96" t="s">
        <v>208</v>
      </c>
      <c r="D744" s="58" t="s">
        <v>66</v>
      </c>
      <c r="E744" s="25" t="s">
        <v>207</v>
      </c>
      <c r="F744" s="26">
        <v>9297</v>
      </c>
      <c r="G744" s="27">
        <v>1444</v>
      </c>
      <c r="H744" s="27">
        <v>13424868</v>
      </c>
      <c r="I744" s="14"/>
    </row>
    <row r="745" spans="1:9" x14ac:dyDescent="0.2">
      <c r="A745" s="21"/>
      <c r="B745" s="22"/>
      <c r="C745" s="95">
        <v>7</v>
      </c>
      <c r="D745" s="74" t="s">
        <v>206</v>
      </c>
      <c r="E745" s="25"/>
      <c r="F745" s="26"/>
      <c r="G745" s="27"/>
      <c r="H745" s="27"/>
      <c r="I745" s="14"/>
    </row>
    <row r="746" spans="1:9" x14ac:dyDescent="0.2">
      <c r="A746" s="21" t="s">
        <v>128</v>
      </c>
      <c r="B746" s="22" t="s">
        <v>304</v>
      </c>
      <c r="C746" s="96" t="s">
        <v>168</v>
      </c>
      <c r="D746" s="58" t="s">
        <v>303</v>
      </c>
      <c r="E746" s="25" t="s">
        <v>40</v>
      </c>
      <c r="F746" s="26">
        <v>790</v>
      </c>
      <c r="G746" s="27">
        <v>4234</v>
      </c>
      <c r="H746" s="27">
        <v>3344860</v>
      </c>
      <c r="I746" s="14"/>
    </row>
    <row r="747" spans="1:9" x14ac:dyDescent="0.2">
      <c r="A747" s="21"/>
      <c r="B747" s="22"/>
      <c r="C747" s="95" t="s">
        <v>166</v>
      </c>
      <c r="D747" s="74" t="s">
        <v>203</v>
      </c>
      <c r="E747" s="25"/>
      <c r="F747" s="26"/>
      <c r="G747" s="27"/>
      <c r="H747" s="27"/>
      <c r="I747" s="14"/>
    </row>
    <row r="748" spans="1:9" x14ac:dyDescent="0.2">
      <c r="A748" s="21" t="s">
        <v>128</v>
      </c>
      <c r="B748" s="22" t="s">
        <v>293</v>
      </c>
      <c r="C748" s="96" t="s">
        <v>163</v>
      </c>
      <c r="D748" s="58" t="s">
        <v>302</v>
      </c>
      <c r="E748" s="25" t="s">
        <v>71</v>
      </c>
      <c r="F748" s="26">
        <v>10</v>
      </c>
      <c r="G748" s="27">
        <v>14086</v>
      </c>
      <c r="H748" s="27">
        <v>140860</v>
      </c>
      <c r="I748" s="14"/>
    </row>
    <row r="749" spans="1:9" x14ac:dyDescent="0.2">
      <c r="A749" s="192" t="s">
        <v>123</v>
      </c>
      <c r="B749" s="193"/>
      <c r="C749" s="96" t="s">
        <v>161</v>
      </c>
      <c r="D749" s="58" t="s">
        <v>301</v>
      </c>
      <c r="E749" s="25" t="s">
        <v>71</v>
      </c>
      <c r="F749" s="26">
        <v>10</v>
      </c>
      <c r="G749" s="27">
        <v>619311</v>
      </c>
      <c r="H749" s="27">
        <v>6193110</v>
      </c>
      <c r="I749" s="14"/>
    </row>
    <row r="750" spans="1:9" x14ac:dyDescent="0.2">
      <c r="A750" s="21"/>
      <c r="B750" s="22"/>
      <c r="C750" s="95" t="s">
        <v>157</v>
      </c>
      <c r="D750" s="74" t="s">
        <v>199</v>
      </c>
      <c r="E750" s="25"/>
      <c r="F750" s="26"/>
      <c r="G750" s="27"/>
      <c r="H750" s="27"/>
      <c r="I750" s="14"/>
    </row>
    <row r="751" spans="1:9" ht="25.5" x14ac:dyDescent="0.2">
      <c r="A751" s="48" t="s">
        <v>128</v>
      </c>
      <c r="B751" s="49" t="s">
        <v>197</v>
      </c>
      <c r="C751" s="96" t="s">
        <v>154</v>
      </c>
      <c r="D751" s="58" t="s">
        <v>198</v>
      </c>
      <c r="E751" s="25" t="s">
        <v>71</v>
      </c>
      <c r="F751" s="26">
        <v>1</v>
      </c>
      <c r="G751" s="27">
        <v>24764952</v>
      </c>
      <c r="H751" s="27">
        <v>24764952</v>
      </c>
      <c r="I751" s="14"/>
    </row>
    <row r="752" spans="1:9" ht="25.5" x14ac:dyDescent="0.2">
      <c r="A752" s="48" t="s">
        <v>128</v>
      </c>
      <c r="B752" s="49" t="s">
        <v>197</v>
      </c>
      <c r="C752" s="96" t="s">
        <v>300</v>
      </c>
      <c r="D752" s="58" t="s">
        <v>196</v>
      </c>
      <c r="E752" s="25" t="s">
        <v>71</v>
      </c>
      <c r="F752" s="26">
        <v>1</v>
      </c>
      <c r="G752" s="27">
        <v>36802697</v>
      </c>
      <c r="H752" s="27">
        <v>36802697</v>
      </c>
      <c r="I752" s="14"/>
    </row>
    <row r="753" spans="1:9" x14ac:dyDescent="0.2">
      <c r="A753" s="21"/>
      <c r="B753" s="22"/>
      <c r="C753" s="95" t="s">
        <v>299</v>
      </c>
      <c r="D753" s="74" t="s">
        <v>195</v>
      </c>
      <c r="E753" s="25"/>
      <c r="F753" s="26"/>
      <c r="G753" s="27"/>
      <c r="H753" s="27"/>
      <c r="I753" s="14"/>
    </row>
    <row r="754" spans="1:9" ht="25.5" x14ac:dyDescent="0.2">
      <c r="A754" s="48" t="s">
        <v>128</v>
      </c>
      <c r="B754" s="49" t="s">
        <v>194</v>
      </c>
      <c r="C754" s="96" t="s">
        <v>298</v>
      </c>
      <c r="D754" s="58" t="s">
        <v>193</v>
      </c>
      <c r="E754" s="25" t="s">
        <v>71</v>
      </c>
      <c r="F754" s="26">
        <v>1</v>
      </c>
      <c r="G754" s="27">
        <v>3281698</v>
      </c>
      <c r="H754" s="27">
        <v>3281698</v>
      </c>
      <c r="I754" s="14"/>
    </row>
    <row r="755" spans="1:9" ht="25.5" x14ac:dyDescent="0.2">
      <c r="A755" s="21" t="s">
        <v>128</v>
      </c>
      <c r="B755" s="22" t="s">
        <v>192</v>
      </c>
      <c r="C755" s="96" t="s">
        <v>297</v>
      </c>
      <c r="D755" s="58" t="s">
        <v>191</v>
      </c>
      <c r="E755" s="25" t="s">
        <v>71</v>
      </c>
      <c r="F755" s="26">
        <v>1</v>
      </c>
      <c r="G755" s="27">
        <v>8821985</v>
      </c>
      <c r="H755" s="27">
        <v>8821985</v>
      </c>
      <c r="I755" s="14"/>
    </row>
    <row r="756" spans="1:9" x14ac:dyDescent="0.2">
      <c r="A756" s="48" t="s">
        <v>128</v>
      </c>
      <c r="B756" s="49" t="s">
        <v>190</v>
      </c>
      <c r="C756" s="96" t="s">
        <v>296</v>
      </c>
      <c r="D756" s="58" t="s">
        <v>189</v>
      </c>
      <c r="E756" s="25" t="s">
        <v>71</v>
      </c>
      <c r="F756" s="26">
        <v>2</v>
      </c>
      <c r="G756" s="60">
        <v>1437118</v>
      </c>
      <c r="H756" s="27">
        <v>2874236</v>
      </c>
      <c r="I756" s="14"/>
    </row>
    <row r="757" spans="1:9" ht="25.5" x14ac:dyDescent="0.2">
      <c r="A757" s="48" t="s">
        <v>128</v>
      </c>
      <c r="B757" s="49" t="s">
        <v>188</v>
      </c>
      <c r="C757" s="96" t="s">
        <v>295</v>
      </c>
      <c r="D757" s="58" t="s">
        <v>187</v>
      </c>
      <c r="E757" s="25" t="s">
        <v>71</v>
      </c>
      <c r="F757" s="26">
        <v>1</v>
      </c>
      <c r="G757" s="60">
        <v>1437118</v>
      </c>
      <c r="H757" s="27">
        <v>1437118</v>
      </c>
      <c r="I757" s="14"/>
    </row>
    <row r="758" spans="1:9" ht="25.5" x14ac:dyDescent="0.2">
      <c r="A758" s="48" t="s">
        <v>128</v>
      </c>
      <c r="B758" s="49" t="s">
        <v>186</v>
      </c>
      <c r="C758" s="96" t="s">
        <v>294</v>
      </c>
      <c r="D758" s="58" t="s">
        <v>185</v>
      </c>
      <c r="E758" s="25" t="s">
        <v>71</v>
      </c>
      <c r="F758" s="26">
        <v>2</v>
      </c>
      <c r="G758" s="27">
        <v>3372484</v>
      </c>
      <c r="H758" s="27">
        <v>6744968</v>
      </c>
      <c r="I758" s="14"/>
    </row>
    <row r="759" spans="1:9" x14ac:dyDescent="0.2">
      <c r="A759" s="48" t="s">
        <v>128</v>
      </c>
      <c r="B759" s="49" t="s">
        <v>184</v>
      </c>
      <c r="C759" s="96" t="s">
        <v>202</v>
      </c>
      <c r="D759" s="58" t="s">
        <v>183</v>
      </c>
      <c r="E759" s="25" t="s">
        <v>71</v>
      </c>
      <c r="F759" s="26">
        <v>1</v>
      </c>
      <c r="G759" s="27">
        <v>5847643</v>
      </c>
      <c r="H759" s="27">
        <v>5847643</v>
      </c>
      <c r="I759" s="14"/>
    </row>
    <row r="760" spans="1:9" ht="25.5" x14ac:dyDescent="0.2">
      <c r="A760" s="48" t="s">
        <v>128</v>
      </c>
      <c r="B760" s="49" t="s">
        <v>182</v>
      </c>
      <c r="C760" s="96" t="s">
        <v>293</v>
      </c>
      <c r="D760" s="58" t="s">
        <v>181</v>
      </c>
      <c r="E760" s="25" t="s">
        <v>71</v>
      </c>
      <c r="F760" s="26">
        <v>1</v>
      </c>
      <c r="G760" s="60">
        <v>4577471</v>
      </c>
      <c r="H760" s="27">
        <v>4577471</v>
      </c>
      <c r="I760" s="14"/>
    </row>
    <row r="761" spans="1:9" ht="25.5" x14ac:dyDescent="0.2">
      <c r="A761" s="48" t="s">
        <v>128</v>
      </c>
      <c r="B761" s="49" t="s">
        <v>180</v>
      </c>
      <c r="C761" s="96" t="s">
        <v>292</v>
      </c>
      <c r="D761" s="58" t="s">
        <v>179</v>
      </c>
      <c r="E761" s="25" t="s">
        <v>71</v>
      </c>
      <c r="F761" s="26">
        <v>2</v>
      </c>
      <c r="G761" s="60">
        <v>3581179</v>
      </c>
      <c r="H761" s="27">
        <v>7162358</v>
      </c>
      <c r="I761" s="14"/>
    </row>
    <row r="762" spans="1:9" x14ac:dyDescent="0.2">
      <c r="A762" s="194" t="s">
        <v>177</v>
      </c>
      <c r="B762" s="195"/>
      <c r="C762" s="96" t="s">
        <v>291</v>
      </c>
      <c r="D762" s="58" t="s">
        <v>178</v>
      </c>
      <c r="E762" s="25" t="s">
        <v>71</v>
      </c>
      <c r="F762" s="26">
        <v>8</v>
      </c>
      <c r="G762" s="27">
        <v>434350</v>
      </c>
      <c r="H762" s="27">
        <v>3474800</v>
      </c>
      <c r="I762" s="14"/>
    </row>
    <row r="763" spans="1:9" x14ac:dyDescent="0.2">
      <c r="A763" s="194" t="s">
        <v>177</v>
      </c>
      <c r="B763" s="195"/>
      <c r="C763" s="96" t="s">
        <v>290</v>
      </c>
      <c r="D763" s="58" t="s">
        <v>176</v>
      </c>
      <c r="E763" s="25" t="s">
        <v>71</v>
      </c>
      <c r="F763" s="26">
        <v>4</v>
      </c>
      <c r="G763" s="27">
        <v>295000</v>
      </c>
      <c r="H763" s="27">
        <v>1180000</v>
      </c>
      <c r="I763" s="14"/>
    </row>
    <row r="764" spans="1:9" ht="25.5" x14ac:dyDescent="0.2">
      <c r="A764" s="21"/>
      <c r="B764" s="22"/>
      <c r="C764" s="95" t="s">
        <v>289</v>
      </c>
      <c r="D764" s="74" t="s">
        <v>175</v>
      </c>
      <c r="E764" s="25"/>
      <c r="F764" s="26"/>
      <c r="G764" s="27"/>
      <c r="H764" s="27"/>
      <c r="I764" s="14"/>
    </row>
    <row r="765" spans="1:9" ht="38.25" x14ac:dyDescent="0.2">
      <c r="A765" s="48" t="s">
        <v>128</v>
      </c>
      <c r="B765" s="49" t="s">
        <v>174</v>
      </c>
      <c r="C765" s="96" t="s">
        <v>288</v>
      </c>
      <c r="D765" s="58" t="s">
        <v>173</v>
      </c>
      <c r="E765" s="25" t="s">
        <v>71</v>
      </c>
      <c r="F765" s="26">
        <v>2</v>
      </c>
      <c r="G765" s="27">
        <v>425737</v>
      </c>
      <c r="H765" s="27">
        <v>851474</v>
      </c>
      <c r="I765" s="14"/>
    </row>
    <row r="766" spans="1:9" ht="25.5" x14ac:dyDescent="0.2">
      <c r="A766" s="48" t="s">
        <v>128</v>
      </c>
      <c r="B766" s="49" t="s">
        <v>172</v>
      </c>
      <c r="C766" s="96" t="s">
        <v>287</v>
      </c>
      <c r="D766" s="58" t="s">
        <v>171</v>
      </c>
      <c r="E766" s="25" t="s">
        <v>71</v>
      </c>
      <c r="F766" s="26">
        <v>1</v>
      </c>
      <c r="G766" s="27">
        <v>720743</v>
      </c>
      <c r="H766" s="27">
        <v>720743</v>
      </c>
      <c r="I766" s="14"/>
    </row>
    <row r="767" spans="1:9" x14ac:dyDescent="0.2">
      <c r="A767" s="21"/>
      <c r="B767" s="22"/>
      <c r="C767" s="95">
        <v>8</v>
      </c>
      <c r="D767" s="74" t="s">
        <v>170</v>
      </c>
      <c r="E767" s="25" t="s">
        <v>131</v>
      </c>
      <c r="F767" s="26"/>
      <c r="G767" s="27"/>
      <c r="H767" s="27"/>
      <c r="I767" s="14"/>
    </row>
    <row r="768" spans="1:9" ht="25.5" x14ac:dyDescent="0.2">
      <c r="A768" s="48" t="s">
        <v>128</v>
      </c>
      <c r="B768" s="49" t="s">
        <v>169</v>
      </c>
      <c r="C768" s="96" t="s">
        <v>151</v>
      </c>
      <c r="D768" s="1" t="s">
        <v>167</v>
      </c>
      <c r="E768" s="25" t="s">
        <v>53</v>
      </c>
      <c r="F768" s="26">
        <v>0.47</v>
      </c>
      <c r="G768" s="54">
        <v>511144</v>
      </c>
      <c r="H768" s="27">
        <v>240237.68</v>
      </c>
      <c r="I768" s="14"/>
    </row>
    <row r="769" spans="1:9" ht="25.5" x14ac:dyDescent="0.2">
      <c r="A769" s="21"/>
      <c r="B769" s="22"/>
      <c r="C769" s="95" t="s">
        <v>149</v>
      </c>
      <c r="D769" s="74" t="s">
        <v>165</v>
      </c>
      <c r="E769" s="25" t="s">
        <v>131</v>
      </c>
      <c r="F769" s="26"/>
      <c r="G769" s="27"/>
      <c r="H769" s="27"/>
      <c r="I769" s="14"/>
    </row>
    <row r="770" spans="1:9" ht="25.5" x14ac:dyDescent="0.2">
      <c r="A770" s="48" t="s">
        <v>128</v>
      </c>
      <c r="B770" s="49" t="s">
        <v>164</v>
      </c>
      <c r="C770" s="96" t="s">
        <v>286</v>
      </c>
      <c r="D770" s="58" t="s">
        <v>162</v>
      </c>
      <c r="E770" s="25" t="s">
        <v>53</v>
      </c>
      <c r="F770" s="26">
        <v>1</v>
      </c>
      <c r="G770" s="27">
        <v>570023</v>
      </c>
      <c r="H770" s="27">
        <v>570023</v>
      </c>
      <c r="I770" s="14"/>
    </row>
    <row r="771" spans="1:9" ht="25.5" x14ac:dyDescent="0.2">
      <c r="A771" s="48" t="s">
        <v>128</v>
      </c>
      <c r="B771" s="49" t="s">
        <v>155</v>
      </c>
      <c r="C771" s="96" t="s">
        <v>285</v>
      </c>
      <c r="D771" s="58" t="s">
        <v>153</v>
      </c>
      <c r="E771" s="25" t="s">
        <v>53</v>
      </c>
      <c r="F771" s="26">
        <v>1.8</v>
      </c>
      <c r="G771" s="27">
        <v>674102</v>
      </c>
      <c r="H771" s="27">
        <v>1213383.6000000001</v>
      </c>
      <c r="I771" s="14"/>
    </row>
    <row r="772" spans="1:9" ht="25.5" x14ac:dyDescent="0.2">
      <c r="A772" s="48" t="s">
        <v>128</v>
      </c>
      <c r="B772" s="49" t="s">
        <v>160</v>
      </c>
      <c r="C772" s="96" t="s">
        <v>284</v>
      </c>
      <c r="D772" s="58" t="s">
        <v>158</v>
      </c>
      <c r="E772" s="25" t="s">
        <v>53</v>
      </c>
      <c r="F772" s="26">
        <v>1</v>
      </c>
      <c r="G772" s="27">
        <v>692728</v>
      </c>
      <c r="H772" s="27">
        <v>692728</v>
      </c>
      <c r="I772" s="14"/>
    </row>
    <row r="773" spans="1:9" ht="25.5" x14ac:dyDescent="0.2">
      <c r="A773" s="21"/>
      <c r="B773" s="22"/>
      <c r="C773" s="95" t="s">
        <v>283</v>
      </c>
      <c r="D773" s="74" t="s">
        <v>156</v>
      </c>
      <c r="E773" s="25" t="s">
        <v>131</v>
      </c>
      <c r="F773" s="26"/>
      <c r="G773" s="27"/>
      <c r="H773" s="27"/>
      <c r="I773" s="14"/>
    </row>
    <row r="774" spans="1:9" ht="25.5" x14ac:dyDescent="0.2">
      <c r="A774" s="48" t="s">
        <v>128</v>
      </c>
      <c r="B774" s="49" t="s">
        <v>155</v>
      </c>
      <c r="C774" s="96" t="s">
        <v>282</v>
      </c>
      <c r="D774" s="58" t="s">
        <v>153</v>
      </c>
      <c r="E774" s="25" t="s">
        <v>53</v>
      </c>
      <c r="F774" s="26">
        <v>0.5</v>
      </c>
      <c r="G774" s="27">
        <v>674102</v>
      </c>
      <c r="H774" s="27">
        <v>337051</v>
      </c>
      <c r="I774" s="14"/>
    </row>
    <row r="775" spans="1:9" x14ac:dyDescent="0.2">
      <c r="A775" s="21"/>
      <c r="B775" s="22"/>
      <c r="C775" s="95">
        <v>9</v>
      </c>
      <c r="D775" s="74" t="s">
        <v>152</v>
      </c>
      <c r="E775" s="25" t="s">
        <v>131</v>
      </c>
      <c r="F775" s="26"/>
      <c r="G775" s="27"/>
      <c r="H775" s="27"/>
      <c r="I775" s="14"/>
    </row>
    <row r="776" spans="1:9" x14ac:dyDescent="0.2">
      <c r="A776" s="48" t="s">
        <v>133</v>
      </c>
      <c r="B776" s="49">
        <v>4.22</v>
      </c>
      <c r="C776" s="96" t="s">
        <v>146</v>
      </c>
      <c r="D776" s="58" t="s">
        <v>150</v>
      </c>
      <c r="E776" s="25" t="s">
        <v>58</v>
      </c>
      <c r="F776" s="26">
        <v>643.94999999999993</v>
      </c>
      <c r="G776" s="27">
        <v>8262</v>
      </c>
      <c r="H776" s="27">
        <v>5320314.8999999994</v>
      </c>
      <c r="I776" s="14"/>
    </row>
    <row r="777" spans="1:9" x14ac:dyDescent="0.2">
      <c r="A777" s="48" t="s">
        <v>133</v>
      </c>
      <c r="B777" s="49">
        <v>4.21</v>
      </c>
      <c r="C777" s="96" t="s">
        <v>145</v>
      </c>
      <c r="D777" s="68" t="s">
        <v>148</v>
      </c>
      <c r="E777" s="25" t="s">
        <v>58</v>
      </c>
      <c r="F777" s="26">
        <v>405.45</v>
      </c>
      <c r="G777" s="27">
        <v>7799</v>
      </c>
      <c r="H777" s="27">
        <v>3162104.55</v>
      </c>
      <c r="I777" s="14"/>
    </row>
    <row r="778" spans="1:9" x14ac:dyDescent="0.2">
      <c r="A778" s="21"/>
      <c r="B778" s="22"/>
      <c r="C778" s="95">
        <v>10</v>
      </c>
      <c r="D778" s="74" t="s">
        <v>147</v>
      </c>
      <c r="E778" s="25" t="s">
        <v>131</v>
      </c>
      <c r="F778" s="26"/>
      <c r="G778" s="27"/>
      <c r="H778" s="27"/>
      <c r="I778" s="14"/>
    </row>
    <row r="779" spans="1:9" ht="25.5" x14ac:dyDescent="0.2">
      <c r="A779" s="48" t="s">
        <v>128</v>
      </c>
      <c r="B779" s="49">
        <v>3.1</v>
      </c>
      <c r="C779" s="96" t="s">
        <v>122</v>
      </c>
      <c r="D779" s="58" t="s">
        <v>105</v>
      </c>
      <c r="E779" s="25" t="s">
        <v>53</v>
      </c>
      <c r="F779" s="26">
        <v>7</v>
      </c>
      <c r="G779" s="27">
        <v>821040</v>
      </c>
      <c r="H779" s="27">
        <v>5747280</v>
      </c>
      <c r="I779" s="14"/>
    </row>
    <row r="780" spans="1:9" ht="25.5" x14ac:dyDescent="0.2">
      <c r="A780" s="48" t="s">
        <v>133</v>
      </c>
      <c r="B780" s="49">
        <v>3.19</v>
      </c>
      <c r="C780" s="96" t="s">
        <v>281</v>
      </c>
      <c r="D780" s="58" t="s">
        <v>144</v>
      </c>
      <c r="E780" s="25" t="s">
        <v>53</v>
      </c>
      <c r="F780" s="26">
        <v>7</v>
      </c>
      <c r="G780" s="27">
        <v>829122</v>
      </c>
      <c r="H780" s="27">
        <v>5803854</v>
      </c>
      <c r="I780" s="14"/>
    </row>
    <row r="781" spans="1:9" ht="38.25" x14ac:dyDescent="0.2">
      <c r="A781" s="48" t="s">
        <v>128</v>
      </c>
      <c r="B781" s="49" t="s">
        <v>143</v>
      </c>
      <c r="C781" s="96" t="s">
        <v>280</v>
      </c>
      <c r="D781" s="58" t="s">
        <v>141</v>
      </c>
      <c r="E781" s="25" t="s">
        <v>61</v>
      </c>
      <c r="F781" s="26">
        <v>120</v>
      </c>
      <c r="G781" s="27">
        <v>70194</v>
      </c>
      <c r="H781" s="27">
        <v>8423280</v>
      </c>
      <c r="I781" s="14"/>
    </row>
    <row r="782" spans="1:9" ht="38.25" x14ac:dyDescent="0.2">
      <c r="A782" s="48" t="s">
        <v>128</v>
      </c>
      <c r="B782" s="49" t="s">
        <v>139</v>
      </c>
      <c r="C782" s="96" t="s">
        <v>279</v>
      </c>
      <c r="D782" s="58" t="s">
        <v>137</v>
      </c>
      <c r="E782" s="25" t="s">
        <v>61</v>
      </c>
      <c r="F782" s="26">
        <v>60</v>
      </c>
      <c r="G782" s="27">
        <v>82956</v>
      </c>
      <c r="H782" s="27">
        <v>4977360</v>
      </c>
      <c r="I782" s="14"/>
    </row>
    <row r="783" spans="1:9" ht="38.25" x14ac:dyDescent="0.2">
      <c r="A783" s="48" t="s">
        <v>128</v>
      </c>
      <c r="B783" s="49" t="s">
        <v>139</v>
      </c>
      <c r="C783" s="96" t="s">
        <v>278</v>
      </c>
      <c r="D783" s="58" t="s">
        <v>137</v>
      </c>
      <c r="E783" s="25" t="s">
        <v>61</v>
      </c>
      <c r="F783" s="26">
        <v>40</v>
      </c>
      <c r="G783" s="27">
        <v>82956</v>
      </c>
      <c r="H783" s="27">
        <v>3318240</v>
      </c>
      <c r="I783" s="14"/>
    </row>
    <row r="784" spans="1:9" x14ac:dyDescent="0.2">
      <c r="A784" s="48" t="s">
        <v>133</v>
      </c>
      <c r="B784" s="49">
        <v>3.8</v>
      </c>
      <c r="C784" s="96" t="s">
        <v>277</v>
      </c>
      <c r="D784" s="58" t="s">
        <v>135</v>
      </c>
      <c r="E784" s="25" t="s">
        <v>61</v>
      </c>
      <c r="F784" s="26">
        <v>100</v>
      </c>
      <c r="G784" s="27">
        <v>77642</v>
      </c>
      <c r="H784" s="27">
        <v>7764200</v>
      </c>
      <c r="I784" s="14"/>
    </row>
    <row r="785" spans="1:9" x14ac:dyDescent="0.2">
      <c r="A785" s="21"/>
      <c r="B785" s="22"/>
      <c r="C785" s="95" t="s">
        <v>276</v>
      </c>
      <c r="D785" s="74" t="s">
        <v>134</v>
      </c>
      <c r="E785" s="25" t="s">
        <v>131</v>
      </c>
      <c r="F785" s="26"/>
      <c r="G785" s="27"/>
      <c r="H785" s="27"/>
      <c r="I785" s="14"/>
    </row>
    <row r="786" spans="1:9" x14ac:dyDescent="0.2">
      <c r="A786" s="48" t="s">
        <v>133</v>
      </c>
      <c r="B786" s="49">
        <v>5.4</v>
      </c>
      <c r="C786" s="96" t="s">
        <v>275</v>
      </c>
      <c r="D786" s="58" t="s">
        <v>100</v>
      </c>
      <c r="E786" s="25" t="s">
        <v>61</v>
      </c>
      <c r="F786" s="26">
        <v>108</v>
      </c>
      <c r="G786" s="27">
        <v>74589</v>
      </c>
      <c r="H786" s="27">
        <v>8055612</v>
      </c>
      <c r="I786" s="14"/>
    </row>
    <row r="787" spans="1:9" x14ac:dyDescent="0.2">
      <c r="A787" s="21"/>
      <c r="B787" s="22"/>
      <c r="C787" s="95" t="s">
        <v>274</v>
      </c>
      <c r="D787" s="74" t="s">
        <v>132</v>
      </c>
      <c r="E787" s="25" t="s">
        <v>131</v>
      </c>
      <c r="F787" s="26"/>
      <c r="G787" s="27"/>
      <c r="H787" s="27"/>
      <c r="I787" s="14"/>
    </row>
    <row r="788" spans="1:9" ht="25.5" x14ac:dyDescent="0.2">
      <c r="A788" s="48" t="s">
        <v>128</v>
      </c>
      <c r="B788" s="49" t="s">
        <v>130</v>
      </c>
      <c r="C788" s="96" t="s">
        <v>273</v>
      </c>
      <c r="D788" s="58" t="s">
        <v>129</v>
      </c>
      <c r="E788" s="25" t="s">
        <v>40</v>
      </c>
      <c r="F788" s="26">
        <v>277</v>
      </c>
      <c r="G788" s="27">
        <v>39883</v>
      </c>
      <c r="H788" s="27">
        <v>11047591</v>
      </c>
      <c r="I788" s="14"/>
    </row>
    <row r="789" spans="1:9" ht="25.5" x14ac:dyDescent="0.2">
      <c r="A789" s="48" t="s">
        <v>128</v>
      </c>
      <c r="B789" s="49" t="s">
        <v>127</v>
      </c>
      <c r="C789" s="96" t="s">
        <v>272</v>
      </c>
      <c r="D789" s="58" t="s">
        <v>126</v>
      </c>
      <c r="E789" s="25" t="s">
        <v>40</v>
      </c>
      <c r="F789" s="26">
        <v>119</v>
      </c>
      <c r="G789" s="27">
        <v>62474</v>
      </c>
      <c r="H789" s="27">
        <v>7434406</v>
      </c>
      <c r="I789" s="14"/>
    </row>
    <row r="790" spans="1:9" ht="27.95" customHeight="1" x14ac:dyDescent="0.2">
      <c r="A790" s="70"/>
      <c r="B790" s="71"/>
      <c r="C790" s="72"/>
      <c r="D790" s="181" t="s">
        <v>271</v>
      </c>
      <c r="E790" s="182"/>
      <c r="F790" s="182"/>
      <c r="G790" s="182"/>
      <c r="H790" s="183"/>
      <c r="I790" s="73">
        <f>SUBTOTAL(9,H718:H789)</f>
        <v>372240770.97482836</v>
      </c>
    </row>
    <row r="791" spans="1:9" x14ac:dyDescent="0.2">
      <c r="A791" s="21"/>
      <c r="B791" s="22"/>
      <c r="C791" s="95">
        <v>11</v>
      </c>
      <c r="D791" s="74" t="s">
        <v>124</v>
      </c>
      <c r="E791" s="25"/>
      <c r="F791" s="26"/>
      <c r="G791" s="27"/>
      <c r="H791" s="118"/>
      <c r="I791" s="14"/>
    </row>
    <row r="792" spans="1:9" x14ac:dyDescent="0.2">
      <c r="A792" s="192" t="s">
        <v>123</v>
      </c>
      <c r="B792" s="193"/>
      <c r="C792" s="96" t="s">
        <v>270</v>
      </c>
      <c r="D792" s="58" t="s">
        <v>269</v>
      </c>
      <c r="E792" s="25" t="s">
        <v>40</v>
      </c>
      <c r="F792" s="26">
        <v>790</v>
      </c>
      <c r="G792" s="27">
        <v>294203</v>
      </c>
      <c r="H792" s="27">
        <v>232420370</v>
      </c>
      <c r="I792" s="14"/>
    </row>
    <row r="793" spans="1:9" ht="27.95" customHeight="1" thickBot="1" x14ac:dyDescent="0.25">
      <c r="A793" s="78"/>
      <c r="B793" s="79"/>
      <c r="C793" s="97"/>
      <c r="D793" s="196" t="s">
        <v>268</v>
      </c>
      <c r="E793" s="197"/>
      <c r="F793" s="197"/>
      <c r="G793" s="197"/>
      <c r="H793" s="198"/>
      <c r="I793" s="73">
        <f>H792</f>
        <v>232420370</v>
      </c>
    </row>
    <row r="794" spans="1:9" ht="42" customHeight="1" thickBot="1" x14ac:dyDescent="0.25">
      <c r="A794" s="190" t="s">
        <v>98</v>
      </c>
      <c r="B794" s="191"/>
      <c r="C794" s="191"/>
      <c r="D794" s="191"/>
      <c r="E794" s="98"/>
      <c r="F794" s="99"/>
      <c r="G794" s="100"/>
      <c r="H794" s="119"/>
      <c r="I794" s="14"/>
    </row>
    <row r="795" spans="1:9" x14ac:dyDescent="0.2">
      <c r="A795" s="108"/>
      <c r="B795" s="109"/>
      <c r="C795" s="110">
        <v>1</v>
      </c>
      <c r="D795" s="88" t="s">
        <v>266</v>
      </c>
      <c r="E795" s="101" t="s">
        <v>131</v>
      </c>
      <c r="F795" s="102"/>
      <c r="G795" s="103"/>
      <c r="H795" s="103"/>
      <c r="I795" s="14"/>
    </row>
    <row r="796" spans="1:9" x14ac:dyDescent="0.2">
      <c r="A796" s="21" t="s">
        <v>128</v>
      </c>
      <c r="B796" s="22" t="s">
        <v>265</v>
      </c>
      <c r="C796" s="96" t="s">
        <v>52</v>
      </c>
      <c r="D796" s="58" t="s">
        <v>264</v>
      </c>
      <c r="E796" s="25" t="s">
        <v>40</v>
      </c>
      <c r="F796" s="26">
        <v>1951</v>
      </c>
      <c r="G796" s="27">
        <v>12340</v>
      </c>
      <c r="H796" s="27">
        <v>24075340</v>
      </c>
      <c r="I796" s="14"/>
    </row>
    <row r="797" spans="1:9" x14ac:dyDescent="0.2">
      <c r="A797" s="21"/>
      <c r="B797" s="22"/>
      <c r="C797" s="95">
        <v>2</v>
      </c>
      <c r="D797" s="74" t="s">
        <v>263</v>
      </c>
      <c r="E797" s="25" t="s">
        <v>131</v>
      </c>
      <c r="F797" s="26"/>
      <c r="G797" s="27"/>
      <c r="H797" s="27"/>
      <c r="I797" s="14"/>
    </row>
    <row r="798" spans="1:9" ht="25.5" x14ac:dyDescent="0.2">
      <c r="A798" s="48" t="s">
        <v>133</v>
      </c>
      <c r="B798" s="49" t="s">
        <v>262</v>
      </c>
      <c r="C798" s="96" t="s">
        <v>261</v>
      </c>
      <c r="D798" s="51" t="s">
        <v>260</v>
      </c>
      <c r="E798" s="25" t="s">
        <v>53</v>
      </c>
      <c r="F798" s="26">
        <v>80</v>
      </c>
      <c r="G798" s="27">
        <v>173358</v>
      </c>
      <c r="H798" s="27">
        <v>13868640</v>
      </c>
      <c r="I798" s="14"/>
    </row>
    <row r="799" spans="1:9" ht="25.5" x14ac:dyDescent="0.2">
      <c r="A799" s="48" t="s">
        <v>128</v>
      </c>
      <c r="B799" s="49" t="s">
        <v>259</v>
      </c>
      <c r="C799" s="96" t="s">
        <v>258</v>
      </c>
      <c r="D799" s="58" t="s">
        <v>257</v>
      </c>
      <c r="E799" s="25" t="s">
        <v>53</v>
      </c>
      <c r="F799" s="26">
        <v>120</v>
      </c>
      <c r="G799" s="27">
        <v>84938</v>
      </c>
      <c r="H799" s="27">
        <v>10192560</v>
      </c>
      <c r="I799" s="14"/>
    </row>
    <row r="800" spans="1:9" x14ac:dyDescent="0.2">
      <c r="A800" s="48" t="s">
        <v>128</v>
      </c>
      <c r="B800" s="49" t="s">
        <v>256</v>
      </c>
      <c r="C800" s="96" t="s">
        <v>255</v>
      </c>
      <c r="D800" s="58" t="s">
        <v>254</v>
      </c>
      <c r="E800" s="25" t="s">
        <v>71</v>
      </c>
      <c r="F800" s="26">
        <v>40</v>
      </c>
      <c r="G800" s="27">
        <v>56603</v>
      </c>
      <c r="H800" s="27">
        <v>2264120</v>
      </c>
      <c r="I800" s="14"/>
    </row>
    <row r="801" spans="1:9" ht="25.5" x14ac:dyDescent="0.2">
      <c r="A801" s="48" t="s">
        <v>128</v>
      </c>
      <c r="B801" s="49" t="s">
        <v>253</v>
      </c>
      <c r="C801" s="96" t="s">
        <v>252</v>
      </c>
      <c r="D801" s="58" t="s">
        <v>251</v>
      </c>
      <c r="E801" s="25" t="s">
        <v>53</v>
      </c>
      <c r="F801" s="26">
        <v>120</v>
      </c>
      <c r="G801" s="27">
        <v>98949</v>
      </c>
      <c r="H801" s="27">
        <v>11873880</v>
      </c>
      <c r="I801" s="14"/>
    </row>
    <row r="802" spans="1:9" ht="25.5" x14ac:dyDescent="0.2">
      <c r="A802" s="48" t="s">
        <v>128</v>
      </c>
      <c r="B802" s="49" t="s">
        <v>250</v>
      </c>
      <c r="C802" s="96" t="s">
        <v>249</v>
      </c>
      <c r="D802" s="58" t="s">
        <v>248</v>
      </c>
      <c r="E802" s="25" t="s">
        <v>53</v>
      </c>
      <c r="F802" s="26">
        <v>80</v>
      </c>
      <c r="G802" s="27">
        <v>57340</v>
      </c>
      <c r="H802" s="27">
        <v>4587200</v>
      </c>
      <c r="I802" s="14"/>
    </row>
    <row r="803" spans="1:9" x14ac:dyDescent="0.2">
      <c r="A803" s="21"/>
      <c r="B803" s="22"/>
      <c r="C803" s="95">
        <v>3</v>
      </c>
      <c r="D803" s="74" t="s">
        <v>247</v>
      </c>
      <c r="E803" s="25" t="s">
        <v>131</v>
      </c>
      <c r="F803" s="26"/>
      <c r="G803" s="27"/>
      <c r="H803" s="27"/>
      <c r="I803" s="14"/>
    </row>
    <row r="804" spans="1:9" x14ac:dyDescent="0.2">
      <c r="A804" s="48" t="s">
        <v>128</v>
      </c>
      <c r="B804" s="49" t="s">
        <v>246</v>
      </c>
      <c r="C804" s="96" t="s">
        <v>245</v>
      </c>
      <c r="D804" s="58" t="s">
        <v>244</v>
      </c>
      <c r="E804" s="25" t="s">
        <v>61</v>
      </c>
      <c r="F804" s="26">
        <v>8</v>
      </c>
      <c r="G804" s="27">
        <v>238744</v>
      </c>
      <c r="H804" s="27">
        <v>1909952</v>
      </c>
      <c r="I804" s="14"/>
    </row>
    <row r="805" spans="1:9" ht="42" customHeight="1" x14ac:dyDescent="0.2">
      <c r="A805" s="48" t="s">
        <v>128</v>
      </c>
      <c r="B805" s="49" t="s">
        <v>243</v>
      </c>
      <c r="C805" s="96" t="s">
        <v>242</v>
      </c>
      <c r="D805" s="58" t="s">
        <v>241</v>
      </c>
      <c r="E805" s="25" t="s">
        <v>240</v>
      </c>
      <c r="F805" s="26">
        <v>400</v>
      </c>
      <c r="G805" s="27">
        <v>43173</v>
      </c>
      <c r="H805" s="27">
        <v>17269200</v>
      </c>
      <c r="I805" s="14"/>
    </row>
    <row r="806" spans="1:9" x14ac:dyDescent="0.2">
      <c r="A806" s="48" t="s">
        <v>128</v>
      </c>
      <c r="B806" s="49" t="s">
        <v>239</v>
      </c>
      <c r="C806" s="96" t="s">
        <v>238</v>
      </c>
      <c r="D806" s="58" t="s">
        <v>237</v>
      </c>
      <c r="E806" s="25" t="s">
        <v>71</v>
      </c>
      <c r="F806" s="26">
        <v>40</v>
      </c>
      <c r="G806" s="27">
        <v>96409</v>
      </c>
      <c r="H806" s="27">
        <v>3856360</v>
      </c>
      <c r="I806" s="14"/>
    </row>
    <row r="807" spans="1:9" x14ac:dyDescent="0.2">
      <c r="A807" s="21"/>
      <c r="B807" s="22"/>
      <c r="C807" s="95">
        <v>4</v>
      </c>
      <c r="D807" s="74" t="s">
        <v>236</v>
      </c>
      <c r="E807" s="25" t="s">
        <v>131</v>
      </c>
      <c r="F807" s="26">
        <v>0</v>
      </c>
      <c r="G807" s="27"/>
      <c r="H807" s="27">
        <v>0</v>
      </c>
      <c r="I807" s="14"/>
    </row>
    <row r="808" spans="1:9" ht="25.5" x14ac:dyDescent="0.2">
      <c r="A808" s="48" t="s">
        <v>133</v>
      </c>
      <c r="B808" s="49">
        <v>2.2999999999999998</v>
      </c>
      <c r="C808" s="96" t="s">
        <v>235</v>
      </c>
      <c r="D808" s="58" t="s">
        <v>234</v>
      </c>
      <c r="E808" s="25" t="s">
        <v>53</v>
      </c>
      <c r="F808" s="26">
        <v>80</v>
      </c>
      <c r="G808" s="27">
        <v>9838</v>
      </c>
      <c r="H808" s="27">
        <v>787040</v>
      </c>
      <c r="I808" s="14"/>
    </row>
    <row r="809" spans="1:9" x14ac:dyDescent="0.2">
      <c r="A809" s="21"/>
      <c r="B809" s="22"/>
      <c r="C809" s="95" t="s">
        <v>233</v>
      </c>
      <c r="D809" s="74" t="s">
        <v>232</v>
      </c>
      <c r="E809" s="25" t="s">
        <v>131</v>
      </c>
      <c r="F809" s="26">
        <v>0</v>
      </c>
      <c r="G809" s="27"/>
      <c r="H809" s="27">
        <v>0</v>
      </c>
      <c r="I809" s="14"/>
    </row>
    <row r="810" spans="1:9" ht="25.5" x14ac:dyDescent="0.2">
      <c r="A810" s="48" t="s">
        <v>133</v>
      </c>
      <c r="B810" s="49">
        <v>2.2000000000000002</v>
      </c>
      <c r="C810" s="96" t="s">
        <v>231</v>
      </c>
      <c r="D810" s="58" t="s">
        <v>230</v>
      </c>
      <c r="E810" s="25" t="s">
        <v>53</v>
      </c>
      <c r="F810" s="26">
        <v>160</v>
      </c>
      <c r="G810" s="27">
        <v>38066</v>
      </c>
      <c r="H810" s="27">
        <v>6090560</v>
      </c>
      <c r="I810" s="14"/>
    </row>
    <row r="811" spans="1:9" x14ac:dyDescent="0.2">
      <c r="A811" s="21"/>
      <c r="B811" s="22"/>
      <c r="C811" s="95" t="s">
        <v>229</v>
      </c>
      <c r="D811" s="74" t="s">
        <v>228</v>
      </c>
      <c r="E811" s="25" t="s">
        <v>131</v>
      </c>
      <c r="F811" s="26">
        <v>0</v>
      </c>
      <c r="G811" s="27"/>
      <c r="H811" s="27">
        <v>0</v>
      </c>
      <c r="I811" s="14"/>
    </row>
    <row r="812" spans="1:9" ht="21" customHeight="1" x14ac:dyDescent="0.2">
      <c r="A812" s="48" t="s">
        <v>133</v>
      </c>
      <c r="B812" s="49">
        <v>2.1</v>
      </c>
      <c r="C812" s="96" t="s">
        <v>227</v>
      </c>
      <c r="D812" s="58" t="s">
        <v>226</v>
      </c>
      <c r="E812" s="25" t="s">
        <v>53</v>
      </c>
      <c r="F812" s="26">
        <v>1364</v>
      </c>
      <c r="G812" s="27">
        <v>10724</v>
      </c>
      <c r="H812" s="27">
        <v>14627536</v>
      </c>
      <c r="I812" s="14"/>
    </row>
    <row r="813" spans="1:9" x14ac:dyDescent="0.2">
      <c r="A813" s="21"/>
      <c r="B813" s="22"/>
      <c r="C813" s="95" t="s">
        <v>225</v>
      </c>
      <c r="D813" s="74" t="s">
        <v>224</v>
      </c>
      <c r="E813" s="25" t="s">
        <v>131</v>
      </c>
      <c r="F813" s="26">
        <v>0</v>
      </c>
      <c r="G813" s="27"/>
      <c r="H813" s="27"/>
      <c r="I813" s="14"/>
    </row>
    <row r="814" spans="1:9" x14ac:dyDescent="0.2">
      <c r="A814" s="48" t="s">
        <v>133</v>
      </c>
      <c r="B814" s="49">
        <v>2.2000000000000002</v>
      </c>
      <c r="C814" s="96" t="s">
        <v>223</v>
      </c>
      <c r="D814" s="58" t="s">
        <v>222</v>
      </c>
      <c r="E814" s="25" t="s">
        <v>61</v>
      </c>
      <c r="F814" s="26">
        <v>15590.41791</v>
      </c>
      <c r="G814" s="27">
        <v>30276</v>
      </c>
      <c r="H814" s="27">
        <v>472015492.64315999</v>
      </c>
      <c r="I814" s="14"/>
    </row>
    <row r="815" spans="1:9" x14ac:dyDescent="0.2">
      <c r="A815" s="21"/>
      <c r="B815" s="22"/>
      <c r="C815" s="95">
        <v>5</v>
      </c>
      <c r="D815" s="74" t="s">
        <v>221</v>
      </c>
      <c r="E815" s="25" t="s">
        <v>131</v>
      </c>
      <c r="F815" s="26">
        <v>0</v>
      </c>
      <c r="G815" s="27"/>
      <c r="H815" s="27"/>
      <c r="I815" s="14"/>
    </row>
    <row r="816" spans="1:9" x14ac:dyDescent="0.2">
      <c r="A816" s="48" t="s">
        <v>133</v>
      </c>
      <c r="B816" s="49">
        <v>16.2</v>
      </c>
      <c r="C816" s="96" t="s">
        <v>220</v>
      </c>
      <c r="D816" s="51" t="s">
        <v>219</v>
      </c>
      <c r="E816" s="25" t="s">
        <v>53</v>
      </c>
      <c r="F816" s="26">
        <v>603.82806099769562</v>
      </c>
      <c r="G816" s="27">
        <v>23110</v>
      </c>
      <c r="H816" s="27">
        <v>13954466.489656746</v>
      </c>
      <c r="I816" s="14"/>
    </row>
    <row r="817" spans="1:9" x14ac:dyDescent="0.2">
      <c r="A817" s="48" t="s">
        <v>128</v>
      </c>
      <c r="B817" s="49" t="s">
        <v>218</v>
      </c>
      <c r="C817" s="96" t="s">
        <v>217</v>
      </c>
      <c r="D817" s="58" t="s">
        <v>216</v>
      </c>
      <c r="E817" s="25" t="s">
        <v>53</v>
      </c>
      <c r="F817" s="26">
        <v>322</v>
      </c>
      <c r="G817" s="27">
        <v>66892</v>
      </c>
      <c r="H817" s="27">
        <v>21539224</v>
      </c>
      <c r="I817" s="14"/>
    </row>
    <row r="818" spans="1:9" x14ac:dyDescent="0.2">
      <c r="A818" s="48" t="s">
        <v>133</v>
      </c>
      <c r="B818" s="49">
        <v>320.10000000000002</v>
      </c>
      <c r="C818" s="96" t="s">
        <v>215</v>
      </c>
      <c r="D818" s="58" t="s">
        <v>87</v>
      </c>
      <c r="E818" s="25" t="s">
        <v>53</v>
      </c>
      <c r="F818" s="26">
        <v>280</v>
      </c>
      <c r="G818" s="27">
        <v>163006</v>
      </c>
      <c r="H818" s="27">
        <v>45641680</v>
      </c>
      <c r="I818" s="14"/>
    </row>
    <row r="819" spans="1:9" x14ac:dyDescent="0.2">
      <c r="A819" s="48" t="s">
        <v>133</v>
      </c>
      <c r="B819" s="49">
        <v>330.1</v>
      </c>
      <c r="C819" s="96" t="s">
        <v>214</v>
      </c>
      <c r="D819" s="58" t="s">
        <v>213</v>
      </c>
      <c r="E819" s="25" t="s">
        <v>53</v>
      </c>
      <c r="F819" s="26">
        <v>160</v>
      </c>
      <c r="G819" s="27">
        <v>177526</v>
      </c>
      <c r="H819" s="27">
        <v>28404160</v>
      </c>
      <c r="I819" s="14"/>
    </row>
    <row r="820" spans="1:9" x14ac:dyDescent="0.2">
      <c r="A820" s="48" t="s">
        <v>128</v>
      </c>
      <c r="B820" s="49" t="s">
        <v>212</v>
      </c>
      <c r="C820" s="96" t="s">
        <v>211</v>
      </c>
      <c r="D820" s="58" t="s">
        <v>210</v>
      </c>
      <c r="E820" s="25" t="s">
        <v>53</v>
      </c>
      <c r="F820" s="26">
        <v>200</v>
      </c>
      <c r="G820" s="27">
        <v>106628</v>
      </c>
      <c r="H820" s="27">
        <v>21325600</v>
      </c>
      <c r="I820" s="14"/>
    </row>
    <row r="821" spans="1:9" x14ac:dyDescent="0.2">
      <c r="A821" s="21"/>
      <c r="B821" s="22"/>
      <c r="C821" s="95">
        <v>6</v>
      </c>
      <c r="D821" s="74" t="s">
        <v>209</v>
      </c>
      <c r="E821" s="25" t="s">
        <v>131</v>
      </c>
      <c r="F821" s="26"/>
      <c r="G821" s="27"/>
      <c r="H821" s="27">
        <v>0</v>
      </c>
      <c r="I821" s="120"/>
    </row>
    <row r="822" spans="1:9" ht="25.5" x14ac:dyDescent="0.2">
      <c r="A822" s="48" t="s">
        <v>133</v>
      </c>
      <c r="B822" s="49">
        <v>1.6</v>
      </c>
      <c r="C822" s="96" t="s">
        <v>208</v>
      </c>
      <c r="D822" s="58" t="s">
        <v>66</v>
      </c>
      <c r="E822" s="25" t="s">
        <v>207</v>
      </c>
      <c r="F822" s="26">
        <v>9297</v>
      </c>
      <c r="G822" s="27">
        <v>1444</v>
      </c>
      <c r="H822" s="27">
        <v>13424868</v>
      </c>
      <c r="I822" s="14"/>
    </row>
    <row r="823" spans="1:9" x14ac:dyDescent="0.2">
      <c r="A823" s="21"/>
      <c r="B823" s="22"/>
      <c r="C823" s="95">
        <v>7</v>
      </c>
      <c r="D823" s="74" t="s">
        <v>693</v>
      </c>
      <c r="E823" s="25"/>
      <c r="F823" s="26"/>
      <c r="G823" s="27"/>
      <c r="H823" s="27"/>
      <c r="I823" s="14"/>
    </row>
    <row r="824" spans="1:9" x14ac:dyDescent="0.2">
      <c r="A824" s="48" t="s">
        <v>128</v>
      </c>
      <c r="B824" s="49" t="s">
        <v>694</v>
      </c>
      <c r="C824" s="96" t="s">
        <v>695</v>
      </c>
      <c r="D824" s="58" t="s">
        <v>696</v>
      </c>
      <c r="E824" s="25" t="s">
        <v>40</v>
      </c>
      <c r="F824" s="26">
        <v>401</v>
      </c>
      <c r="G824" s="60">
        <v>7140</v>
      </c>
      <c r="H824" s="27">
        <v>2863140</v>
      </c>
      <c r="I824" s="14"/>
    </row>
    <row r="825" spans="1:9" x14ac:dyDescent="0.2">
      <c r="A825" s="48" t="s">
        <v>128</v>
      </c>
      <c r="B825" s="49" t="s">
        <v>697</v>
      </c>
      <c r="C825" s="96" t="s">
        <v>698</v>
      </c>
      <c r="D825" s="58" t="s">
        <v>699</v>
      </c>
      <c r="E825" s="25" t="s">
        <v>40</v>
      </c>
      <c r="F825" s="26">
        <v>301</v>
      </c>
      <c r="G825" s="60">
        <v>8423</v>
      </c>
      <c r="H825" s="27">
        <v>2535323</v>
      </c>
      <c r="I825" s="14"/>
    </row>
    <row r="826" spans="1:9" x14ac:dyDescent="0.2">
      <c r="A826" s="48" t="s">
        <v>128</v>
      </c>
      <c r="B826" s="49" t="s">
        <v>700</v>
      </c>
      <c r="C826" s="96" t="s">
        <v>701</v>
      </c>
      <c r="D826" s="58" t="s">
        <v>702</v>
      </c>
      <c r="E826" s="25" t="s">
        <v>40</v>
      </c>
      <c r="F826" s="26">
        <v>308</v>
      </c>
      <c r="G826" s="60">
        <v>52934</v>
      </c>
      <c r="H826" s="27">
        <v>16303672</v>
      </c>
      <c r="I826" s="14"/>
    </row>
    <row r="827" spans="1:9" x14ac:dyDescent="0.2">
      <c r="A827" s="48" t="s">
        <v>128</v>
      </c>
      <c r="B827" s="49" t="s">
        <v>703</v>
      </c>
      <c r="C827" s="96" t="s">
        <v>704</v>
      </c>
      <c r="D827" s="58" t="s">
        <v>705</v>
      </c>
      <c r="E827" s="25" t="s">
        <v>40</v>
      </c>
      <c r="F827" s="26">
        <v>152</v>
      </c>
      <c r="G827" s="60">
        <v>52934</v>
      </c>
      <c r="H827" s="27">
        <v>8045968</v>
      </c>
      <c r="I827" s="14"/>
    </row>
    <row r="828" spans="1:9" x14ac:dyDescent="0.2">
      <c r="A828" s="48" t="s">
        <v>128</v>
      </c>
      <c r="B828" s="49" t="s">
        <v>706</v>
      </c>
      <c r="C828" s="96" t="s">
        <v>707</v>
      </c>
      <c r="D828" s="58" t="s">
        <v>708</v>
      </c>
      <c r="E828" s="25" t="s">
        <v>40</v>
      </c>
      <c r="F828" s="26">
        <v>151</v>
      </c>
      <c r="G828" s="60">
        <v>56972</v>
      </c>
      <c r="H828" s="27">
        <v>8602772</v>
      </c>
      <c r="I828" s="14"/>
    </row>
    <row r="829" spans="1:9" x14ac:dyDescent="0.2">
      <c r="A829" s="48" t="s">
        <v>128</v>
      </c>
      <c r="B829" s="49" t="s">
        <v>706</v>
      </c>
      <c r="C829" s="96" t="s">
        <v>709</v>
      </c>
      <c r="D829" s="58" t="s">
        <v>710</v>
      </c>
      <c r="E829" s="25" t="s">
        <v>40</v>
      </c>
      <c r="F829" s="26">
        <v>237</v>
      </c>
      <c r="G829" s="60">
        <v>68516</v>
      </c>
      <c r="H829" s="27">
        <v>16238292</v>
      </c>
      <c r="I829" s="14"/>
    </row>
    <row r="830" spans="1:9" x14ac:dyDescent="0.2">
      <c r="A830" s="48" t="s">
        <v>128</v>
      </c>
      <c r="B830" s="49" t="s">
        <v>711</v>
      </c>
      <c r="C830" s="96" t="s">
        <v>712</v>
      </c>
      <c r="D830" s="58" t="s">
        <v>713</v>
      </c>
      <c r="E830" s="25" t="s">
        <v>40</v>
      </c>
      <c r="F830" s="26">
        <v>242</v>
      </c>
      <c r="G830" s="60">
        <v>68516</v>
      </c>
      <c r="H830" s="27">
        <v>16580872</v>
      </c>
      <c r="I830" s="14"/>
    </row>
    <row r="831" spans="1:9" x14ac:dyDescent="0.2">
      <c r="A831" s="48" t="s">
        <v>128</v>
      </c>
      <c r="B831" s="49" t="s">
        <v>711</v>
      </c>
      <c r="C831" s="96" t="s">
        <v>714</v>
      </c>
      <c r="D831" s="58" t="s">
        <v>715</v>
      </c>
      <c r="E831" s="25" t="s">
        <v>40</v>
      </c>
      <c r="F831" s="26">
        <v>159</v>
      </c>
      <c r="G831" s="60">
        <v>68516</v>
      </c>
      <c r="H831" s="27">
        <v>10894044</v>
      </c>
      <c r="I831" s="14"/>
    </row>
    <row r="832" spans="1:9" x14ac:dyDescent="0.2">
      <c r="A832" s="48"/>
      <c r="B832" s="49"/>
      <c r="C832" s="95">
        <v>8</v>
      </c>
      <c r="D832" s="74" t="s">
        <v>716</v>
      </c>
      <c r="E832" s="25"/>
      <c r="F832" s="26"/>
      <c r="G832" s="60"/>
      <c r="H832" s="27"/>
      <c r="I832" s="14"/>
    </row>
    <row r="833" spans="1:9" ht="25.5" x14ac:dyDescent="0.2">
      <c r="A833" s="48" t="s">
        <v>55</v>
      </c>
      <c r="B833" s="49">
        <v>4.2</v>
      </c>
      <c r="C833" s="96" t="s">
        <v>665</v>
      </c>
      <c r="D833" s="58" t="s">
        <v>83</v>
      </c>
      <c r="E833" s="25" t="s">
        <v>40</v>
      </c>
      <c r="F833" s="26">
        <v>70</v>
      </c>
      <c r="G833" s="60">
        <v>773061</v>
      </c>
      <c r="H833" s="27">
        <v>54114270</v>
      </c>
      <c r="I833" s="14"/>
    </row>
    <row r="834" spans="1:9" ht="25.5" x14ac:dyDescent="0.2">
      <c r="A834" s="48" t="s">
        <v>55</v>
      </c>
      <c r="B834" s="49">
        <v>4.5</v>
      </c>
      <c r="C834" s="96" t="s">
        <v>717</v>
      </c>
      <c r="D834" s="58" t="s">
        <v>94</v>
      </c>
      <c r="E834" s="25" t="s">
        <v>40</v>
      </c>
      <c r="F834" s="26">
        <v>19</v>
      </c>
      <c r="G834" s="60">
        <v>1084203</v>
      </c>
      <c r="H834" s="27">
        <v>20599857</v>
      </c>
      <c r="I834" s="14"/>
    </row>
    <row r="835" spans="1:9" ht="25.5" x14ac:dyDescent="0.2">
      <c r="A835" s="48" t="s">
        <v>55</v>
      </c>
      <c r="B835" s="49">
        <v>4.0999999999999996</v>
      </c>
      <c r="C835" s="96" t="s">
        <v>718</v>
      </c>
      <c r="D835" s="58" t="s">
        <v>82</v>
      </c>
      <c r="E835" s="25" t="s">
        <v>71</v>
      </c>
      <c r="F835" s="26">
        <v>24</v>
      </c>
      <c r="G835" s="60">
        <v>1012848</v>
      </c>
      <c r="H835" s="27">
        <v>24308352</v>
      </c>
      <c r="I835" s="14"/>
    </row>
    <row r="836" spans="1:9" ht="25.5" x14ac:dyDescent="0.2">
      <c r="A836" s="48" t="s">
        <v>55</v>
      </c>
      <c r="B836" s="49">
        <v>4.4000000000000004</v>
      </c>
      <c r="C836" s="96" t="s">
        <v>719</v>
      </c>
      <c r="D836" s="58" t="s">
        <v>91</v>
      </c>
      <c r="E836" s="25" t="s">
        <v>71</v>
      </c>
      <c r="F836" s="26">
        <v>6</v>
      </c>
      <c r="G836" s="60">
        <v>1209468</v>
      </c>
      <c r="H836" s="27">
        <v>7256808</v>
      </c>
      <c r="I836" s="14"/>
    </row>
    <row r="837" spans="1:9" ht="25.5" x14ac:dyDescent="0.2">
      <c r="A837" s="48" t="s">
        <v>55</v>
      </c>
      <c r="B837" s="49">
        <v>4.3</v>
      </c>
      <c r="C837" s="96" t="s">
        <v>720</v>
      </c>
      <c r="D837" s="58" t="s">
        <v>81</v>
      </c>
      <c r="E837" s="25" t="s">
        <v>71</v>
      </c>
      <c r="F837" s="26">
        <v>24</v>
      </c>
      <c r="G837" s="60">
        <v>932166</v>
      </c>
      <c r="H837" s="27">
        <v>22371984</v>
      </c>
      <c r="I837" s="14"/>
    </row>
    <row r="838" spans="1:9" ht="25.5" x14ac:dyDescent="0.2">
      <c r="A838" s="48" t="s">
        <v>55</v>
      </c>
      <c r="B838" s="49">
        <v>4.5999999999999996</v>
      </c>
      <c r="C838" s="96" t="s">
        <v>694</v>
      </c>
      <c r="D838" s="58" t="s">
        <v>90</v>
      </c>
      <c r="E838" s="25" t="s">
        <v>71</v>
      </c>
      <c r="F838" s="26">
        <v>6</v>
      </c>
      <c r="G838" s="60">
        <v>1099869</v>
      </c>
      <c r="H838" s="27">
        <v>6599214</v>
      </c>
      <c r="I838" s="14"/>
    </row>
    <row r="839" spans="1:9" x14ac:dyDescent="0.2">
      <c r="A839" s="48" t="s">
        <v>55</v>
      </c>
      <c r="B839" s="49">
        <v>4.1100000000000003</v>
      </c>
      <c r="C839" s="96" t="s">
        <v>721</v>
      </c>
      <c r="D839" s="58" t="s">
        <v>89</v>
      </c>
      <c r="E839" s="25" t="s">
        <v>71</v>
      </c>
      <c r="F839" s="26">
        <v>53</v>
      </c>
      <c r="G839" s="60">
        <v>2063540</v>
      </c>
      <c r="H839" s="27">
        <v>109367620</v>
      </c>
      <c r="I839" s="14"/>
    </row>
    <row r="840" spans="1:9" x14ac:dyDescent="0.2">
      <c r="A840" s="48" t="s">
        <v>55</v>
      </c>
      <c r="B840" s="49">
        <v>5.9</v>
      </c>
      <c r="C840" s="96" t="s">
        <v>722</v>
      </c>
      <c r="D840" s="58" t="s">
        <v>88</v>
      </c>
      <c r="E840" s="25" t="s">
        <v>40</v>
      </c>
      <c r="F840" s="26">
        <v>4206</v>
      </c>
      <c r="G840" s="60">
        <v>95777</v>
      </c>
      <c r="H840" s="27">
        <v>402838062</v>
      </c>
      <c r="I840" s="14"/>
    </row>
    <row r="841" spans="1:9" x14ac:dyDescent="0.2">
      <c r="A841" s="48" t="s">
        <v>55</v>
      </c>
      <c r="B841" s="49">
        <v>3.2</v>
      </c>
      <c r="C841" s="96" t="s">
        <v>723</v>
      </c>
      <c r="D841" s="58" t="s">
        <v>87</v>
      </c>
      <c r="E841" s="25" t="s">
        <v>53</v>
      </c>
      <c r="F841" s="26">
        <v>576.6330835</v>
      </c>
      <c r="G841" s="60">
        <v>163006</v>
      </c>
      <c r="H841" s="27">
        <v>93994652.409000993</v>
      </c>
      <c r="I841" s="14"/>
    </row>
    <row r="842" spans="1:9" x14ac:dyDescent="0.2">
      <c r="A842" s="48"/>
      <c r="B842" s="49"/>
      <c r="C842" s="95">
        <v>9</v>
      </c>
      <c r="D842" s="121" t="s">
        <v>637</v>
      </c>
      <c r="E842" s="122"/>
      <c r="F842" s="123"/>
      <c r="G842" s="124"/>
      <c r="H842" s="125"/>
      <c r="I842" s="14"/>
    </row>
    <row r="843" spans="1:9" ht="25.5" x14ac:dyDescent="0.2">
      <c r="A843" s="48" t="s">
        <v>55</v>
      </c>
      <c r="B843" s="49">
        <v>1.41</v>
      </c>
      <c r="C843" s="96" t="s">
        <v>52</v>
      </c>
      <c r="D843" s="58" t="s">
        <v>120</v>
      </c>
      <c r="E843" s="25" t="s">
        <v>61</v>
      </c>
      <c r="F843" s="123">
        <v>19500</v>
      </c>
      <c r="G843" s="60">
        <v>11445</v>
      </c>
      <c r="H843" s="125">
        <v>223177500</v>
      </c>
      <c r="I843" s="14"/>
    </row>
    <row r="844" spans="1:9" ht="25.5" x14ac:dyDescent="0.2">
      <c r="A844" s="48" t="s">
        <v>55</v>
      </c>
      <c r="B844" s="49">
        <v>16.2</v>
      </c>
      <c r="C844" s="96" t="s">
        <v>48</v>
      </c>
      <c r="D844" s="58" t="s">
        <v>84</v>
      </c>
      <c r="E844" s="25" t="s">
        <v>53</v>
      </c>
      <c r="F844" s="123">
        <v>14720.4</v>
      </c>
      <c r="G844" s="60">
        <v>19383</v>
      </c>
      <c r="H844" s="125">
        <v>285325513.19999999</v>
      </c>
      <c r="I844" s="14"/>
    </row>
    <row r="845" spans="1:9" x14ac:dyDescent="0.2">
      <c r="A845" s="48"/>
      <c r="B845" s="49" t="s">
        <v>23</v>
      </c>
      <c r="C845" s="96" t="s">
        <v>46</v>
      </c>
      <c r="D845" s="58" t="s">
        <v>119</v>
      </c>
      <c r="E845" s="25" t="s">
        <v>40</v>
      </c>
      <c r="F845" s="123">
        <v>3798.6</v>
      </c>
      <c r="G845" s="60">
        <v>5538</v>
      </c>
      <c r="H845" s="125">
        <v>21036646.800000001</v>
      </c>
      <c r="I845" s="14"/>
    </row>
    <row r="846" spans="1:9" ht="25.5" x14ac:dyDescent="0.2">
      <c r="A846" s="48" t="s">
        <v>55</v>
      </c>
      <c r="B846" s="49">
        <v>1.2</v>
      </c>
      <c r="C846" s="96" t="s">
        <v>42</v>
      </c>
      <c r="D846" s="58" t="s">
        <v>118</v>
      </c>
      <c r="E846" s="25" t="s">
        <v>53</v>
      </c>
      <c r="F846" s="123">
        <v>570</v>
      </c>
      <c r="G846" s="60">
        <v>60755</v>
      </c>
      <c r="H846" s="125">
        <v>34630350</v>
      </c>
      <c r="I846" s="14"/>
    </row>
    <row r="847" spans="1:9" x14ac:dyDescent="0.2">
      <c r="A847" s="48" t="s">
        <v>55</v>
      </c>
      <c r="B847" s="49">
        <v>1.21</v>
      </c>
      <c r="C847" s="96" t="s">
        <v>39</v>
      </c>
      <c r="D847" s="58" t="s">
        <v>117</v>
      </c>
      <c r="E847" s="25" t="s">
        <v>61</v>
      </c>
      <c r="F847" s="123">
        <v>570</v>
      </c>
      <c r="G847" s="60">
        <v>51575</v>
      </c>
      <c r="H847" s="125">
        <v>29397750</v>
      </c>
      <c r="I847" s="14"/>
    </row>
    <row r="848" spans="1:9" ht="25.5" x14ac:dyDescent="0.2">
      <c r="A848" s="48" t="s">
        <v>55</v>
      </c>
      <c r="B848" s="49">
        <v>1.6</v>
      </c>
      <c r="C848" s="96" t="s">
        <v>37</v>
      </c>
      <c r="D848" s="58" t="s">
        <v>116</v>
      </c>
      <c r="E848" s="25" t="s">
        <v>65</v>
      </c>
      <c r="F848" s="123">
        <v>253092.57597506908</v>
      </c>
      <c r="G848" s="60">
        <v>1444</v>
      </c>
      <c r="H848" s="125">
        <v>365465679.70799977</v>
      </c>
      <c r="I848" s="14"/>
    </row>
    <row r="849" spans="1:9" ht="25.5" x14ac:dyDescent="0.2">
      <c r="A849" s="48" t="s">
        <v>55</v>
      </c>
      <c r="B849" s="49">
        <v>4.53</v>
      </c>
      <c r="C849" s="96" t="s">
        <v>35</v>
      </c>
      <c r="D849" s="58" t="s">
        <v>115</v>
      </c>
      <c r="E849" s="25" t="s">
        <v>40</v>
      </c>
      <c r="F849" s="123">
        <v>380.4</v>
      </c>
      <c r="G849" s="60">
        <v>95053</v>
      </c>
      <c r="H849" s="125">
        <v>36158161.199999996</v>
      </c>
      <c r="I849" s="14"/>
    </row>
    <row r="850" spans="1:9" ht="25.5" x14ac:dyDescent="0.2">
      <c r="A850" s="48" t="s">
        <v>55</v>
      </c>
      <c r="B850" s="49">
        <v>4.47</v>
      </c>
      <c r="C850" s="96" t="s">
        <v>33</v>
      </c>
      <c r="D850" s="58" t="s">
        <v>114</v>
      </c>
      <c r="E850" s="25" t="s">
        <v>61</v>
      </c>
      <c r="F850" s="123">
        <v>19500</v>
      </c>
      <c r="G850" s="60">
        <v>19718</v>
      </c>
      <c r="H850" s="125">
        <v>384501000</v>
      </c>
      <c r="I850" s="14"/>
    </row>
    <row r="851" spans="1:9" x14ac:dyDescent="0.2">
      <c r="A851" s="48" t="s">
        <v>55</v>
      </c>
      <c r="B851" s="49">
        <v>5.15</v>
      </c>
      <c r="C851" s="96" t="s">
        <v>31</v>
      </c>
      <c r="D851" s="58" t="s">
        <v>113</v>
      </c>
      <c r="E851" s="25" t="s">
        <v>40</v>
      </c>
      <c r="F851" s="123">
        <v>3798</v>
      </c>
      <c r="G851" s="60">
        <v>113584</v>
      </c>
      <c r="H851" s="125">
        <v>431392032</v>
      </c>
      <c r="I851" s="14"/>
    </row>
    <row r="852" spans="1:9" x14ac:dyDescent="0.2">
      <c r="A852" s="48" t="s">
        <v>55</v>
      </c>
      <c r="B852" s="49">
        <v>3.2</v>
      </c>
      <c r="C852" s="96" t="s">
        <v>29</v>
      </c>
      <c r="D852" s="58" t="s">
        <v>112</v>
      </c>
      <c r="E852" s="25" t="s">
        <v>53</v>
      </c>
      <c r="F852" s="123">
        <v>6831.5999999999995</v>
      </c>
      <c r="G852" s="60">
        <v>163006</v>
      </c>
      <c r="H852" s="125">
        <v>1113591789.5999999</v>
      </c>
      <c r="I852" s="14"/>
    </row>
    <row r="853" spans="1:9" x14ac:dyDescent="0.2">
      <c r="A853" s="48" t="s">
        <v>55</v>
      </c>
      <c r="B853" s="49">
        <v>16.13</v>
      </c>
      <c r="C853" s="96" t="s">
        <v>27</v>
      </c>
      <c r="D853" s="58" t="s">
        <v>111</v>
      </c>
      <c r="E853" s="25" t="s">
        <v>53</v>
      </c>
      <c r="F853" s="123">
        <v>3087</v>
      </c>
      <c r="G853" s="60">
        <v>177526</v>
      </c>
      <c r="H853" s="125">
        <v>548022762</v>
      </c>
      <c r="I853" s="14"/>
    </row>
    <row r="854" spans="1:9" ht="25.5" x14ac:dyDescent="0.2">
      <c r="A854" s="48" t="s">
        <v>55</v>
      </c>
      <c r="B854" s="49">
        <v>4.13</v>
      </c>
      <c r="C854" s="96" t="s">
        <v>25</v>
      </c>
      <c r="D854" s="58" t="s">
        <v>110</v>
      </c>
      <c r="E854" s="25" t="s">
        <v>71</v>
      </c>
      <c r="F854" s="123">
        <v>76.2</v>
      </c>
      <c r="G854" s="60">
        <v>165968</v>
      </c>
      <c r="H854" s="125">
        <v>12646761.6</v>
      </c>
      <c r="I854" s="14"/>
    </row>
    <row r="855" spans="1:9" x14ac:dyDescent="0.2">
      <c r="A855" s="48" t="s">
        <v>55</v>
      </c>
      <c r="B855" s="49">
        <v>3.22</v>
      </c>
      <c r="C855" s="96" t="s">
        <v>22</v>
      </c>
      <c r="D855" s="58" t="s">
        <v>109</v>
      </c>
      <c r="E855" s="25" t="s">
        <v>53</v>
      </c>
      <c r="F855" s="123">
        <v>6487.2</v>
      </c>
      <c r="G855" s="60">
        <v>136080</v>
      </c>
      <c r="H855" s="125">
        <v>882778176</v>
      </c>
      <c r="I855" s="14"/>
    </row>
    <row r="856" spans="1:9" x14ac:dyDescent="0.2">
      <c r="A856" s="48" t="s">
        <v>55</v>
      </c>
      <c r="B856" s="49">
        <v>6.1</v>
      </c>
      <c r="C856" s="96" t="s">
        <v>79</v>
      </c>
      <c r="D856" s="58" t="s">
        <v>108</v>
      </c>
      <c r="E856" s="25" t="s">
        <v>61</v>
      </c>
      <c r="F856" s="123">
        <v>19500</v>
      </c>
      <c r="G856" s="60">
        <v>940</v>
      </c>
      <c r="H856" s="125">
        <v>18330000</v>
      </c>
      <c r="I856" s="14"/>
    </row>
    <row r="857" spans="1:9" x14ac:dyDescent="0.2">
      <c r="A857" s="48" t="s">
        <v>55</v>
      </c>
      <c r="B857" s="49">
        <v>3.5</v>
      </c>
      <c r="C857" s="96" t="s">
        <v>78</v>
      </c>
      <c r="D857" s="58" t="s">
        <v>107</v>
      </c>
      <c r="E857" s="25" t="s">
        <v>61</v>
      </c>
      <c r="F857" s="123">
        <v>19500</v>
      </c>
      <c r="G857" s="60">
        <v>4024</v>
      </c>
      <c r="H857" s="125">
        <v>78468000</v>
      </c>
      <c r="I857" s="14"/>
    </row>
    <row r="858" spans="1:9" ht="25.5" x14ac:dyDescent="0.2">
      <c r="A858" s="48" t="s">
        <v>55</v>
      </c>
      <c r="B858" s="49" t="s">
        <v>106</v>
      </c>
      <c r="C858" s="96" t="s">
        <v>97</v>
      </c>
      <c r="D858" s="58" t="s">
        <v>105</v>
      </c>
      <c r="E858" s="25" t="s">
        <v>53</v>
      </c>
      <c r="F858" s="123">
        <v>1390.8</v>
      </c>
      <c r="G858" s="60">
        <v>821040</v>
      </c>
      <c r="H858" s="125">
        <v>1141902432</v>
      </c>
      <c r="I858" s="14"/>
    </row>
    <row r="859" spans="1:9" ht="25.5" x14ac:dyDescent="0.2">
      <c r="A859" s="48" t="s">
        <v>55</v>
      </c>
      <c r="B859" s="49">
        <v>5.6</v>
      </c>
      <c r="C859" s="96" t="s">
        <v>96</v>
      </c>
      <c r="D859" s="58" t="s">
        <v>104</v>
      </c>
      <c r="E859" s="25" t="s">
        <v>71</v>
      </c>
      <c r="F859" s="123">
        <v>1266</v>
      </c>
      <c r="G859" s="60">
        <v>15062</v>
      </c>
      <c r="H859" s="125">
        <v>19068492</v>
      </c>
      <c r="I859" s="14"/>
    </row>
    <row r="860" spans="1:9" x14ac:dyDescent="0.2">
      <c r="A860" s="48" t="s">
        <v>55</v>
      </c>
      <c r="B860" s="49">
        <v>7.5</v>
      </c>
      <c r="C860" s="96" t="s">
        <v>95</v>
      </c>
      <c r="D860" s="58" t="s">
        <v>103</v>
      </c>
      <c r="E860" s="25" t="s">
        <v>71</v>
      </c>
      <c r="F860" s="123">
        <v>94.8</v>
      </c>
      <c r="G860" s="60">
        <v>263735</v>
      </c>
      <c r="H860" s="125">
        <v>25002078</v>
      </c>
      <c r="I860" s="14"/>
    </row>
    <row r="861" spans="1:9" x14ac:dyDescent="0.2">
      <c r="A861" s="48" t="s">
        <v>55</v>
      </c>
      <c r="B861" s="49">
        <v>5.2</v>
      </c>
      <c r="C861" s="96" t="s">
        <v>93</v>
      </c>
      <c r="D861" s="58" t="s">
        <v>102</v>
      </c>
      <c r="E861" s="25" t="s">
        <v>61</v>
      </c>
      <c r="F861" s="123">
        <v>4395</v>
      </c>
      <c r="G861" s="60">
        <v>48636</v>
      </c>
      <c r="H861" s="125">
        <v>213755220</v>
      </c>
      <c r="I861" s="14"/>
    </row>
    <row r="862" spans="1:9" x14ac:dyDescent="0.2">
      <c r="A862" s="48" t="s">
        <v>55</v>
      </c>
      <c r="B862" s="49">
        <v>5.0999999999999996</v>
      </c>
      <c r="C862" s="96" t="s">
        <v>92</v>
      </c>
      <c r="D862" s="58" t="s">
        <v>101</v>
      </c>
      <c r="E862" s="25" t="s">
        <v>40</v>
      </c>
      <c r="F862" s="123">
        <v>7597.7999999999993</v>
      </c>
      <c r="G862" s="60">
        <v>4442</v>
      </c>
      <c r="H862" s="125">
        <v>33749427.599999994</v>
      </c>
      <c r="I862" s="14"/>
    </row>
    <row r="863" spans="1:9" x14ac:dyDescent="0.2">
      <c r="A863" s="48" t="s">
        <v>55</v>
      </c>
      <c r="B863" s="49">
        <v>1.8</v>
      </c>
      <c r="C863" s="96">
        <v>1.23</v>
      </c>
      <c r="D863" s="58" t="s">
        <v>99</v>
      </c>
      <c r="E863" s="25" t="s">
        <v>40</v>
      </c>
      <c r="F863" s="123">
        <v>3798</v>
      </c>
      <c r="G863" s="60">
        <v>25264</v>
      </c>
      <c r="H863" s="125">
        <v>95952672</v>
      </c>
      <c r="I863" s="14"/>
    </row>
    <row r="864" spans="1:9" x14ac:dyDescent="0.2">
      <c r="A864" s="70"/>
      <c r="B864" s="71"/>
      <c r="C864" s="72"/>
      <c r="D864" s="181" t="s">
        <v>86</v>
      </c>
      <c r="E864" s="182"/>
      <c r="F864" s="182"/>
      <c r="G864" s="182"/>
      <c r="H864" s="183"/>
      <c r="I864" s="73">
        <f>SUM(H795:H863)</f>
        <v>7545575225.2498178</v>
      </c>
    </row>
    <row r="865" spans="1:12" x14ac:dyDescent="0.2">
      <c r="A865" s="48"/>
      <c r="B865" s="49"/>
      <c r="C865" s="95">
        <v>11</v>
      </c>
      <c r="D865" s="74" t="s">
        <v>124</v>
      </c>
      <c r="E865" s="126"/>
      <c r="F865" s="127"/>
      <c r="G865" s="127"/>
      <c r="H865" s="128"/>
      <c r="I865" s="129"/>
      <c r="J865" s="63"/>
      <c r="K865" s="63"/>
    </row>
    <row r="866" spans="1:12" x14ac:dyDescent="0.2">
      <c r="A866" s="179" t="s">
        <v>724</v>
      </c>
      <c r="B866" s="180"/>
      <c r="C866" s="96" t="s">
        <v>33</v>
      </c>
      <c r="D866" s="58" t="s">
        <v>725</v>
      </c>
      <c r="E866" s="25" t="s">
        <v>40</v>
      </c>
      <c r="F866" s="26">
        <v>401</v>
      </c>
      <c r="G866" s="60">
        <v>216891.23076923078</v>
      </c>
      <c r="H866" s="130">
        <v>86973383.538461536</v>
      </c>
      <c r="I866" s="129"/>
    </row>
    <row r="867" spans="1:12" x14ac:dyDescent="0.2">
      <c r="A867" s="179" t="s">
        <v>724</v>
      </c>
      <c r="B867" s="180"/>
      <c r="C867" s="96" t="s">
        <v>31</v>
      </c>
      <c r="D867" s="58" t="s">
        <v>726</v>
      </c>
      <c r="E867" s="25" t="s">
        <v>40</v>
      </c>
      <c r="F867" s="26">
        <v>301</v>
      </c>
      <c r="G867" s="60">
        <v>234965.5</v>
      </c>
      <c r="H867" s="130">
        <v>70724615.5</v>
      </c>
      <c r="I867" s="129"/>
    </row>
    <row r="868" spans="1:12" x14ac:dyDescent="0.2">
      <c r="A868" s="179" t="s">
        <v>724</v>
      </c>
      <c r="B868" s="180"/>
      <c r="C868" s="96" t="s">
        <v>29</v>
      </c>
      <c r="D868" s="58" t="s">
        <v>727</v>
      </c>
      <c r="E868" s="25" t="s">
        <v>40</v>
      </c>
      <c r="F868" s="26">
        <v>308</v>
      </c>
      <c r="G868" s="60">
        <v>542117.68153846147</v>
      </c>
      <c r="H868" s="130">
        <v>166972245.91384614</v>
      </c>
      <c r="I868" s="129"/>
      <c r="J868" s="63"/>
      <c r="K868" s="63"/>
      <c r="L868" s="63"/>
    </row>
    <row r="869" spans="1:12" x14ac:dyDescent="0.2">
      <c r="A869" s="179" t="s">
        <v>724</v>
      </c>
      <c r="B869" s="180"/>
      <c r="C869" s="96" t="s">
        <v>27</v>
      </c>
      <c r="D869" s="58" t="s">
        <v>728</v>
      </c>
      <c r="E869" s="25" t="s">
        <v>40</v>
      </c>
      <c r="F869" s="26">
        <v>152</v>
      </c>
      <c r="G869" s="60">
        <v>649118.4538461538</v>
      </c>
      <c r="H869" s="130">
        <v>98666004.984615386</v>
      </c>
      <c r="I869" s="129"/>
      <c r="J869" s="63"/>
    </row>
    <row r="870" spans="1:12" x14ac:dyDescent="0.2">
      <c r="A870" s="179" t="s">
        <v>724</v>
      </c>
      <c r="B870" s="180"/>
      <c r="C870" s="96" t="s">
        <v>25</v>
      </c>
      <c r="D870" s="58" t="s">
        <v>729</v>
      </c>
      <c r="E870" s="25" t="s">
        <v>40</v>
      </c>
      <c r="F870" s="26">
        <v>151</v>
      </c>
      <c r="G870" s="60">
        <v>1077829.1353846153</v>
      </c>
      <c r="H870" s="130">
        <v>162752199.44307691</v>
      </c>
      <c r="I870" s="129"/>
      <c r="J870" s="63"/>
      <c r="K870" s="63"/>
    </row>
    <row r="871" spans="1:12" x14ac:dyDescent="0.2">
      <c r="A871" s="179" t="s">
        <v>724</v>
      </c>
      <c r="B871" s="180"/>
      <c r="C871" s="96" t="s">
        <v>22</v>
      </c>
      <c r="D871" s="58" t="s">
        <v>730</v>
      </c>
      <c r="E871" s="25" t="s">
        <v>40</v>
      </c>
      <c r="F871" s="26">
        <v>237</v>
      </c>
      <c r="G871" s="60">
        <v>1503529.3</v>
      </c>
      <c r="H871" s="130">
        <v>356336444.10000002</v>
      </c>
      <c r="I871" s="14"/>
    </row>
    <row r="872" spans="1:12" x14ac:dyDescent="0.2">
      <c r="A872" s="179" t="s">
        <v>724</v>
      </c>
      <c r="B872" s="180"/>
      <c r="C872" s="96" t="s">
        <v>79</v>
      </c>
      <c r="D872" s="58" t="s">
        <v>731</v>
      </c>
      <c r="E872" s="25" t="s">
        <v>40</v>
      </c>
      <c r="F872" s="26">
        <v>242</v>
      </c>
      <c r="G872" s="60">
        <v>2011658.2015384615</v>
      </c>
      <c r="H872" s="130">
        <v>486821284.77230769</v>
      </c>
      <c r="I872" s="14"/>
    </row>
    <row r="873" spans="1:12" x14ac:dyDescent="0.2">
      <c r="A873" s="179" t="s">
        <v>724</v>
      </c>
      <c r="B873" s="180"/>
      <c r="C873" s="96"/>
      <c r="D873" s="58" t="s">
        <v>732</v>
      </c>
      <c r="E873" s="122" t="s">
        <v>40</v>
      </c>
      <c r="F873" s="123">
        <v>159</v>
      </c>
      <c r="G873" s="60">
        <v>2361667.0430769227</v>
      </c>
      <c r="H873" s="130">
        <v>375505059.84923071</v>
      </c>
      <c r="I873" s="14"/>
    </row>
    <row r="874" spans="1:12" x14ac:dyDescent="0.2">
      <c r="A874" s="70"/>
      <c r="B874" s="71"/>
      <c r="C874" s="131"/>
      <c r="D874" s="181" t="s">
        <v>733</v>
      </c>
      <c r="E874" s="182"/>
      <c r="F874" s="182"/>
      <c r="G874" s="182"/>
      <c r="H874" s="183"/>
      <c r="I874" s="170">
        <f>SUM(H866:H873)</f>
        <v>1804751238.1015384</v>
      </c>
      <c r="J874" s="63"/>
      <c r="K874" s="63"/>
    </row>
    <row r="875" spans="1:12" ht="13.5" thickBot="1" x14ac:dyDescent="0.25">
      <c r="A875" s="171"/>
      <c r="B875" s="132"/>
      <c r="C875" s="133"/>
      <c r="D875" s="134"/>
      <c r="E875" s="134"/>
      <c r="F875" s="134"/>
      <c r="G875" s="134"/>
      <c r="H875" s="134"/>
      <c r="I875" s="172"/>
    </row>
    <row r="876" spans="1:12" ht="42" customHeight="1" thickBot="1" x14ac:dyDescent="0.25">
      <c r="A876" s="190" t="s">
        <v>85</v>
      </c>
      <c r="B876" s="191"/>
      <c r="C876" s="191"/>
      <c r="D876" s="191"/>
      <c r="E876" s="98"/>
      <c r="F876" s="99"/>
      <c r="G876" s="100"/>
      <c r="H876" s="119"/>
      <c r="I876" s="14"/>
    </row>
    <row r="877" spans="1:12" x14ac:dyDescent="0.2">
      <c r="A877" s="108"/>
      <c r="B877" s="109"/>
      <c r="C877" s="110">
        <v>1</v>
      </c>
      <c r="D877" s="88" t="s">
        <v>266</v>
      </c>
      <c r="E877" s="101" t="s">
        <v>131</v>
      </c>
      <c r="F877" s="102"/>
      <c r="G877" s="103"/>
      <c r="H877" s="103"/>
      <c r="I877" s="14"/>
    </row>
    <row r="878" spans="1:12" x14ac:dyDescent="0.2">
      <c r="A878" s="21" t="s">
        <v>128</v>
      </c>
      <c r="B878" s="22" t="s">
        <v>265</v>
      </c>
      <c r="C878" s="96" t="s">
        <v>52</v>
      </c>
      <c r="D878" s="58" t="s">
        <v>264</v>
      </c>
      <c r="E878" s="25" t="s">
        <v>40</v>
      </c>
      <c r="F878" s="26">
        <v>4300</v>
      </c>
      <c r="G878" s="27">
        <v>12340</v>
      </c>
      <c r="H878" s="27">
        <v>53062000</v>
      </c>
      <c r="I878" s="14"/>
    </row>
    <row r="879" spans="1:12" x14ac:dyDescent="0.2">
      <c r="A879" s="21"/>
      <c r="B879" s="22"/>
      <c r="C879" s="95">
        <v>2</v>
      </c>
      <c r="D879" s="74" t="s">
        <v>263</v>
      </c>
      <c r="E879" s="25" t="s">
        <v>131</v>
      </c>
      <c r="F879" s="26"/>
      <c r="G879" s="27"/>
      <c r="H879" s="27"/>
      <c r="I879" s="14"/>
    </row>
    <row r="880" spans="1:12" ht="25.5" x14ac:dyDescent="0.2">
      <c r="A880" s="48" t="s">
        <v>133</v>
      </c>
      <c r="B880" s="49" t="s">
        <v>262</v>
      </c>
      <c r="C880" s="96" t="s">
        <v>261</v>
      </c>
      <c r="D880" s="51" t="s">
        <v>260</v>
      </c>
      <c r="E880" s="25" t="s">
        <v>53</v>
      </c>
      <c r="F880" s="26">
        <v>80</v>
      </c>
      <c r="G880" s="27">
        <v>173358</v>
      </c>
      <c r="H880" s="27">
        <v>13868640</v>
      </c>
      <c r="I880" s="14"/>
    </row>
    <row r="881" spans="1:9" ht="25.5" x14ac:dyDescent="0.2">
      <c r="A881" s="48" t="s">
        <v>128</v>
      </c>
      <c r="B881" s="49" t="s">
        <v>259</v>
      </c>
      <c r="C881" s="96" t="s">
        <v>258</v>
      </c>
      <c r="D881" s="58" t="s">
        <v>257</v>
      </c>
      <c r="E881" s="25" t="s">
        <v>53</v>
      </c>
      <c r="F881" s="26">
        <v>120</v>
      </c>
      <c r="G881" s="27">
        <v>84938</v>
      </c>
      <c r="H881" s="27">
        <v>10192560</v>
      </c>
      <c r="I881" s="14"/>
    </row>
    <row r="882" spans="1:9" x14ac:dyDescent="0.2">
      <c r="A882" s="48" t="s">
        <v>128</v>
      </c>
      <c r="B882" s="49" t="s">
        <v>256</v>
      </c>
      <c r="C882" s="96" t="s">
        <v>255</v>
      </c>
      <c r="D882" s="58" t="s">
        <v>254</v>
      </c>
      <c r="E882" s="25" t="s">
        <v>71</v>
      </c>
      <c r="F882" s="26">
        <v>40</v>
      </c>
      <c r="G882" s="27">
        <v>56603</v>
      </c>
      <c r="H882" s="27">
        <v>2264120</v>
      </c>
      <c r="I882" s="14"/>
    </row>
    <row r="883" spans="1:9" ht="25.5" x14ac:dyDescent="0.2">
      <c r="A883" s="48" t="s">
        <v>128</v>
      </c>
      <c r="B883" s="49" t="s">
        <v>253</v>
      </c>
      <c r="C883" s="96" t="s">
        <v>252</v>
      </c>
      <c r="D883" s="58" t="s">
        <v>251</v>
      </c>
      <c r="E883" s="25" t="s">
        <v>53</v>
      </c>
      <c r="F883" s="26">
        <v>120</v>
      </c>
      <c r="G883" s="27">
        <v>98949</v>
      </c>
      <c r="H883" s="27">
        <v>11873880</v>
      </c>
      <c r="I883" s="14"/>
    </row>
    <row r="884" spans="1:9" ht="25.5" x14ac:dyDescent="0.2">
      <c r="A884" s="48" t="s">
        <v>128</v>
      </c>
      <c r="B884" s="49" t="s">
        <v>250</v>
      </c>
      <c r="C884" s="96" t="s">
        <v>249</v>
      </c>
      <c r="D884" s="58" t="s">
        <v>248</v>
      </c>
      <c r="E884" s="25" t="s">
        <v>53</v>
      </c>
      <c r="F884" s="26">
        <v>80</v>
      </c>
      <c r="G884" s="27">
        <v>57340</v>
      </c>
      <c r="H884" s="27">
        <v>4587200</v>
      </c>
      <c r="I884" s="14"/>
    </row>
    <row r="885" spans="1:9" x14ac:dyDescent="0.2">
      <c r="A885" s="21"/>
      <c r="B885" s="22"/>
      <c r="C885" s="95">
        <v>3</v>
      </c>
      <c r="D885" s="74" t="s">
        <v>247</v>
      </c>
      <c r="E885" s="25" t="s">
        <v>131</v>
      </c>
      <c r="F885" s="26"/>
      <c r="G885" s="27"/>
      <c r="H885" s="27">
        <v>0</v>
      </c>
      <c r="I885" s="14"/>
    </row>
    <row r="886" spans="1:9" x14ac:dyDescent="0.2">
      <c r="A886" s="48" t="s">
        <v>128</v>
      </c>
      <c r="B886" s="49" t="s">
        <v>246</v>
      </c>
      <c r="C886" s="96" t="s">
        <v>245</v>
      </c>
      <c r="D886" s="58" t="s">
        <v>244</v>
      </c>
      <c r="E886" s="25" t="s">
        <v>61</v>
      </c>
      <c r="F886" s="26">
        <v>8</v>
      </c>
      <c r="G886" s="27">
        <v>238744</v>
      </c>
      <c r="H886" s="27">
        <v>1909952</v>
      </c>
      <c r="I886" s="14"/>
    </row>
    <row r="887" spans="1:9" ht="42" customHeight="1" x14ac:dyDescent="0.2">
      <c r="A887" s="48" t="s">
        <v>128</v>
      </c>
      <c r="B887" s="49" t="s">
        <v>243</v>
      </c>
      <c r="C887" s="96" t="s">
        <v>242</v>
      </c>
      <c r="D887" s="58" t="s">
        <v>241</v>
      </c>
      <c r="E887" s="25" t="s">
        <v>240</v>
      </c>
      <c r="F887" s="26">
        <v>200</v>
      </c>
      <c r="G887" s="27">
        <v>43173</v>
      </c>
      <c r="H887" s="27">
        <v>8634600</v>
      </c>
      <c r="I887" s="14"/>
    </row>
    <row r="888" spans="1:9" x14ac:dyDescent="0.2">
      <c r="A888" s="48" t="s">
        <v>128</v>
      </c>
      <c r="B888" s="49" t="s">
        <v>239</v>
      </c>
      <c r="C888" s="96" t="s">
        <v>238</v>
      </c>
      <c r="D888" s="58" t="s">
        <v>237</v>
      </c>
      <c r="E888" s="25" t="s">
        <v>71</v>
      </c>
      <c r="F888" s="26">
        <v>40</v>
      </c>
      <c r="G888" s="27">
        <v>96409</v>
      </c>
      <c r="H888" s="27">
        <v>3856360</v>
      </c>
      <c r="I888" s="14"/>
    </row>
    <row r="889" spans="1:9" x14ac:dyDescent="0.2">
      <c r="A889" s="21"/>
      <c r="B889" s="22"/>
      <c r="C889" s="95">
        <v>4</v>
      </c>
      <c r="D889" s="74" t="s">
        <v>236</v>
      </c>
      <c r="E889" s="25" t="s">
        <v>131</v>
      </c>
      <c r="F889" s="26">
        <v>0</v>
      </c>
      <c r="G889" s="27"/>
      <c r="H889" s="27"/>
      <c r="I889" s="14"/>
    </row>
    <row r="890" spans="1:9" ht="25.5" x14ac:dyDescent="0.2">
      <c r="A890" s="48" t="s">
        <v>133</v>
      </c>
      <c r="B890" s="49">
        <v>2.2999999999999998</v>
      </c>
      <c r="C890" s="96" t="s">
        <v>235</v>
      </c>
      <c r="D890" s="58" t="s">
        <v>234</v>
      </c>
      <c r="E890" s="25" t="s">
        <v>53</v>
      </c>
      <c r="F890" s="26">
        <v>1682</v>
      </c>
      <c r="G890" s="27">
        <v>9838</v>
      </c>
      <c r="H890" s="27">
        <v>16547516</v>
      </c>
      <c r="I890" s="14"/>
    </row>
    <row r="891" spans="1:9" x14ac:dyDescent="0.2">
      <c r="A891" s="21"/>
      <c r="B891" s="22"/>
      <c r="C891" s="95" t="s">
        <v>233</v>
      </c>
      <c r="D891" s="74" t="s">
        <v>232</v>
      </c>
      <c r="E891" s="25" t="s">
        <v>131</v>
      </c>
      <c r="F891" s="26">
        <v>0</v>
      </c>
      <c r="G891" s="27"/>
      <c r="H891" s="27">
        <v>0</v>
      </c>
      <c r="I891" s="14"/>
    </row>
    <row r="892" spans="1:9" ht="25.5" x14ac:dyDescent="0.2">
      <c r="A892" s="48" t="s">
        <v>133</v>
      </c>
      <c r="B892" s="49">
        <v>2.2000000000000002</v>
      </c>
      <c r="C892" s="96" t="s">
        <v>231</v>
      </c>
      <c r="D892" s="58" t="s">
        <v>230</v>
      </c>
      <c r="E892" s="25" t="s">
        <v>53</v>
      </c>
      <c r="F892" s="26">
        <v>160</v>
      </c>
      <c r="G892" s="27">
        <v>38066</v>
      </c>
      <c r="H892" s="27">
        <v>6090560</v>
      </c>
      <c r="I892" s="14"/>
    </row>
    <row r="893" spans="1:9" x14ac:dyDescent="0.2">
      <c r="A893" s="21"/>
      <c r="B893" s="22"/>
      <c r="C893" s="95" t="s">
        <v>229</v>
      </c>
      <c r="D893" s="74" t="s">
        <v>228</v>
      </c>
      <c r="E893" s="25" t="s">
        <v>131</v>
      </c>
      <c r="F893" s="26">
        <v>0</v>
      </c>
      <c r="G893" s="27"/>
      <c r="H893" s="27">
        <v>0</v>
      </c>
      <c r="I893" s="14"/>
    </row>
    <row r="894" spans="1:9" ht="25.5" x14ac:dyDescent="0.2">
      <c r="A894" s="48" t="s">
        <v>133</v>
      </c>
      <c r="B894" s="49">
        <v>2.1</v>
      </c>
      <c r="C894" s="96" t="s">
        <v>227</v>
      </c>
      <c r="D894" s="58" t="s">
        <v>226</v>
      </c>
      <c r="E894" s="25" t="s">
        <v>53</v>
      </c>
      <c r="F894" s="26">
        <v>1364</v>
      </c>
      <c r="G894" s="27">
        <v>10724</v>
      </c>
      <c r="H894" s="27">
        <v>14627536</v>
      </c>
      <c r="I894" s="14"/>
    </row>
    <row r="895" spans="1:9" x14ac:dyDescent="0.2">
      <c r="A895" s="21"/>
      <c r="B895" s="22"/>
      <c r="C895" s="95" t="s">
        <v>225</v>
      </c>
      <c r="D895" s="74" t="s">
        <v>224</v>
      </c>
      <c r="E895" s="25" t="s">
        <v>131</v>
      </c>
      <c r="F895" s="26">
        <v>0</v>
      </c>
      <c r="G895" s="27"/>
      <c r="H895" s="27"/>
      <c r="I895" s="14"/>
    </row>
    <row r="896" spans="1:9" x14ac:dyDescent="0.2">
      <c r="A896" s="48" t="s">
        <v>133</v>
      </c>
      <c r="B896" s="49">
        <v>2.2000000000000002</v>
      </c>
      <c r="C896" s="96" t="s">
        <v>223</v>
      </c>
      <c r="D896" s="58" t="s">
        <v>222</v>
      </c>
      <c r="E896" s="25" t="s">
        <v>61</v>
      </c>
      <c r="F896" s="26">
        <v>650</v>
      </c>
      <c r="G896" s="27">
        <v>30276</v>
      </c>
      <c r="H896" s="27">
        <v>19679400</v>
      </c>
      <c r="I896" s="14"/>
    </row>
    <row r="897" spans="1:9" x14ac:dyDescent="0.2">
      <c r="A897" s="21"/>
      <c r="B897" s="22"/>
      <c r="C897" s="95">
        <v>5</v>
      </c>
      <c r="D897" s="74" t="s">
        <v>221</v>
      </c>
      <c r="E897" s="25" t="s">
        <v>131</v>
      </c>
      <c r="F897" s="26">
        <v>0</v>
      </c>
      <c r="G897" s="27"/>
      <c r="H897" s="27"/>
      <c r="I897" s="14"/>
    </row>
    <row r="898" spans="1:9" x14ac:dyDescent="0.2">
      <c r="A898" s="48" t="s">
        <v>133</v>
      </c>
      <c r="B898" s="49">
        <v>16.2</v>
      </c>
      <c r="C898" s="96" t="s">
        <v>220</v>
      </c>
      <c r="D898" s="51" t="s">
        <v>219</v>
      </c>
      <c r="E898" s="25" t="s">
        <v>53</v>
      </c>
      <c r="F898" s="26">
        <v>505</v>
      </c>
      <c r="G898" s="27">
        <v>23110</v>
      </c>
      <c r="H898" s="27">
        <v>11670550</v>
      </c>
      <c r="I898" s="14"/>
    </row>
    <row r="899" spans="1:9" x14ac:dyDescent="0.2">
      <c r="A899" s="48" t="s">
        <v>128</v>
      </c>
      <c r="B899" s="49" t="s">
        <v>218</v>
      </c>
      <c r="C899" s="96" t="s">
        <v>217</v>
      </c>
      <c r="D899" s="58" t="s">
        <v>216</v>
      </c>
      <c r="E899" s="25" t="s">
        <v>53</v>
      </c>
      <c r="F899" s="26">
        <v>336</v>
      </c>
      <c r="G899" s="27">
        <v>66892</v>
      </c>
      <c r="H899" s="27">
        <v>22475712</v>
      </c>
      <c r="I899" s="14"/>
    </row>
    <row r="900" spans="1:9" x14ac:dyDescent="0.2">
      <c r="A900" s="48" t="s">
        <v>133</v>
      </c>
      <c r="B900" s="49">
        <v>320.10000000000002</v>
      </c>
      <c r="C900" s="96" t="s">
        <v>215</v>
      </c>
      <c r="D900" s="58" t="s">
        <v>87</v>
      </c>
      <c r="E900" s="25" t="s">
        <v>53</v>
      </c>
      <c r="F900" s="26">
        <v>150</v>
      </c>
      <c r="G900" s="27">
        <v>163006</v>
      </c>
      <c r="H900" s="27">
        <v>24450900</v>
      </c>
      <c r="I900" s="14"/>
    </row>
    <row r="901" spans="1:9" x14ac:dyDescent="0.2">
      <c r="A901" s="48" t="s">
        <v>133</v>
      </c>
      <c r="B901" s="49">
        <v>330.1</v>
      </c>
      <c r="C901" s="96" t="s">
        <v>214</v>
      </c>
      <c r="D901" s="58" t="s">
        <v>213</v>
      </c>
      <c r="E901" s="25" t="s">
        <v>53</v>
      </c>
      <c r="F901" s="26">
        <v>80</v>
      </c>
      <c r="G901" s="27">
        <v>177526</v>
      </c>
      <c r="H901" s="27">
        <v>14202080</v>
      </c>
      <c r="I901" s="14"/>
    </row>
    <row r="902" spans="1:9" x14ac:dyDescent="0.2">
      <c r="A902" s="48" t="s">
        <v>128</v>
      </c>
      <c r="B902" s="49" t="s">
        <v>212</v>
      </c>
      <c r="C902" s="96" t="s">
        <v>211</v>
      </c>
      <c r="D902" s="58" t="s">
        <v>210</v>
      </c>
      <c r="E902" s="25" t="s">
        <v>53</v>
      </c>
      <c r="F902" s="26">
        <v>100</v>
      </c>
      <c r="G902" s="27">
        <v>106628</v>
      </c>
      <c r="H902" s="27">
        <v>10662800</v>
      </c>
      <c r="I902" s="14"/>
    </row>
    <row r="903" spans="1:9" x14ac:dyDescent="0.2">
      <c r="A903" s="21"/>
      <c r="B903" s="22"/>
      <c r="C903" s="95">
        <v>6</v>
      </c>
      <c r="D903" s="74" t="s">
        <v>209</v>
      </c>
      <c r="E903" s="25" t="s">
        <v>131</v>
      </c>
      <c r="F903" s="26"/>
      <c r="G903" s="27"/>
      <c r="H903" s="27"/>
      <c r="I903" s="14"/>
    </row>
    <row r="904" spans="1:9" ht="25.5" x14ac:dyDescent="0.2">
      <c r="A904" s="48" t="s">
        <v>133</v>
      </c>
      <c r="B904" s="49">
        <v>1.6</v>
      </c>
      <c r="C904" s="96" t="s">
        <v>208</v>
      </c>
      <c r="D904" s="58" t="s">
        <v>66</v>
      </c>
      <c r="E904" s="25" t="s">
        <v>207</v>
      </c>
      <c r="F904" s="26">
        <v>9297</v>
      </c>
      <c r="G904" s="27">
        <v>1444</v>
      </c>
      <c r="H904" s="27">
        <v>13424868</v>
      </c>
      <c r="I904" s="14"/>
    </row>
    <row r="905" spans="1:9" x14ac:dyDescent="0.2">
      <c r="A905" s="21"/>
      <c r="B905" s="22"/>
      <c r="C905" s="95">
        <v>7</v>
      </c>
      <c r="D905" s="74" t="s">
        <v>693</v>
      </c>
      <c r="E905" s="25"/>
      <c r="F905" s="26"/>
      <c r="G905" s="27"/>
      <c r="H905" s="27"/>
      <c r="I905" s="14"/>
    </row>
    <row r="906" spans="1:9" x14ac:dyDescent="0.2">
      <c r="A906" s="48" t="s">
        <v>128</v>
      </c>
      <c r="B906" s="49" t="s">
        <v>718</v>
      </c>
      <c r="C906" s="96">
        <v>7.1</v>
      </c>
      <c r="D906" s="58" t="s">
        <v>734</v>
      </c>
      <c r="E906" s="25" t="s">
        <v>40</v>
      </c>
      <c r="F906" s="26">
        <v>3054</v>
      </c>
      <c r="G906" s="60">
        <v>4150</v>
      </c>
      <c r="H906" s="27">
        <v>12674100</v>
      </c>
      <c r="I906" s="14"/>
    </row>
    <row r="907" spans="1:9" x14ac:dyDescent="0.2">
      <c r="A907" s="48" t="s">
        <v>128</v>
      </c>
      <c r="B907" s="49" t="s">
        <v>719</v>
      </c>
      <c r="C907" s="96">
        <v>7.2</v>
      </c>
      <c r="D907" s="58" t="s">
        <v>735</v>
      </c>
      <c r="E907" s="25" t="s">
        <v>40</v>
      </c>
      <c r="F907" s="26">
        <v>826</v>
      </c>
      <c r="G907" s="60">
        <v>4234</v>
      </c>
      <c r="H907" s="27">
        <v>3497284</v>
      </c>
      <c r="I907" s="14"/>
    </row>
    <row r="908" spans="1:9" x14ac:dyDescent="0.2">
      <c r="A908" s="48" t="s">
        <v>128</v>
      </c>
      <c r="B908" s="49" t="s">
        <v>720</v>
      </c>
      <c r="C908" s="96">
        <v>7.3</v>
      </c>
      <c r="D908" s="58" t="s">
        <v>736</v>
      </c>
      <c r="E908" s="25" t="s">
        <v>40</v>
      </c>
      <c r="F908" s="26">
        <v>420</v>
      </c>
      <c r="G908" s="60">
        <v>4953</v>
      </c>
      <c r="H908" s="27">
        <v>2080260</v>
      </c>
      <c r="I908" s="14"/>
    </row>
    <row r="909" spans="1:9" x14ac:dyDescent="0.2">
      <c r="A909" s="21"/>
      <c r="B909" s="22"/>
      <c r="C909" s="95" t="s">
        <v>166</v>
      </c>
      <c r="D909" s="74" t="s">
        <v>737</v>
      </c>
      <c r="E909" s="25"/>
      <c r="F909" s="26"/>
      <c r="G909" s="60"/>
      <c r="H909" s="27"/>
      <c r="I909" s="14"/>
    </row>
    <row r="910" spans="1:9" x14ac:dyDescent="0.2">
      <c r="A910" s="48" t="s">
        <v>128</v>
      </c>
      <c r="B910" s="49" t="s">
        <v>293</v>
      </c>
      <c r="C910" s="96">
        <v>7.2</v>
      </c>
      <c r="D910" s="135" t="s">
        <v>738</v>
      </c>
      <c r="E910" s="25" t="s">
        <v>20</v>
      </c>
      <c r="F910" s="26">
        <v>122</v>
      </c>
      <c r="G910" s="60">
        <v>14086</v>
      </c>
      <c r="H910" s="27">
        <v>1718492</v>
      </c>
      <c r="I910" s="14"/>
    </row>
    <row r="911" spans="1:9" x14ac:dyDescent="0.2">
      <c r="A911" s="21"/>
      <c r="B911" s="22"/>
      <c r="C911" s="95">
        <v>8</v>
      </c>
      <c r="D911" s="74" t="s">
        <v>716</v>
      </c>
      <c r="E911" s="25"/>
      <c r="F911" s="26"/>
      <c r="G911" s="60"/>
      <c r="H911" s="27"/>
      <c r="I911" s="14"/>
    </row>
    <row r="912" spans="1:9" ht="25.5" x14ac:dyDescent="0.2">
      <c r="A912" s="48" t="s">
        <v>55</v>
      </c>
      <c r="B912" s="49">
        <v>4.2</v>
      </c>
      <c r="C912" s="96" t="s">
        <v>665</v>
      </c>
      <c r="D912" s="58" t="s">
        <v>83</v>
      </c>
      <c r="E912" s="25" t="s">
        <v>40</v>
      </c>
      <c r="F912" s="26">
        <v>53.230249967337635</v>
      </c>
      <c r="G912" s="60">
        <v>773061</v>
      </c>
      <c r="H912" s="27">
        <v>41150230.269999996</v>
      </c>
      <c r="I912" s="14"/>
    </row>
    <row r="913" spans="1:9" ht="25.5" x14ac:dyDescent="0.2">
      <c r="A913" s="48" t="s">
        <v>55</v>
      </c>
      <c r="B913" s="49">
        <v>4.0999999999999996</v>
      </c>
      <c r="C913" s="96" t="s">
        <v>717</v>
      </c>
      <c r="D913" s="58" t="s">
        <v>82</v>
      </c>
      <c r="E913" s="25" t="s">
        <v>71</v>
      </c>
      <c r="F913" s="26">
        <v>31</v>
      </c>
      <c r="G913" s="60">
        <v>1012848</v>
      </c>
      <c r="H913" s="27">
        <v>31398288</v>
      </c>
      <c r="I913" s="14"/>
    </row>
    <row r="914" spans="1:9" ht="25.5" x14ac:dyDescent="0.2">
      <c r="A914" s="48" t="s">
        <v>55</v>
      </c>
      <c r="B914" s="49">
        <v>4.3</v>
      </c>
      <c r="C914" s="96" t="s">
        <v>718</v>
      </c>
      <c r="D914" s="58" t="s">
        <v>81</v>
      </c>
      <c r="E914" s="25" t="s">
        <v>71</v>
      </c>
      <c r="F914" s="26">
        <v>31</v>
      </c>
      <c r="G914" s="60">
        <v>932166</v>
      </c>
      <c r="H914" s="27">
        <v>28897146</v>
      </c>
      <c r="I914" s="14"/>
    </row>
    <row r="915" spans="1:9" x14ac:dyDescent="0.2">
      <c r="A915" s="48" t="s">
        <v>55</v>
      </c>
      <c r="B915" s="49">
        <v>3.6</v>
      </c>
      <c r="C915" s="96" t="s">
        <v>719</v>
      </c>
      <c r="D915" s="58" t="s">
        <v>80</v>
      </c>
      <c r="E915" s="25" t="s">
        <v>71</v>
      </c>
      <c r="F915" s="26">
        <v>187</v>
      </c>
      <c r="G915" s="60">
        <v>411020</v>
      </c>
      <c r="H915" s="27">
        <v>76860740</v>
      </c>
      <c r="I915" s="14"/>
    </row>
    <row r="916" spans="1:9" x14ac:dyDescent="0.2">
      <c r="A916" s="48"/>
      <c r="B916" s="49"/>
      <c r="C916" s="96"/>
      <c r="D916" s="121" t="s">
        <v>637</v>
      </c>
      <c r="E916" s="122"/>
      <c r="F916" s="123"/>
      <c r="G916" s="124"/>
      <c r="H916" s="125"/>
      <c r="I916" s="14"/>
    </row>
    <row r="917" spans="1:9" ht="25.5" x14ac:dyDescent="0.2">
      <c r="A917" s="48" t="s">
        <v>55</v>
      </c>
      <c r="B917" s="49">
        <v>1.41</v>
      </c>
      <c r="C917" s="96" t="s">
        <v>52</v>
      </c>
      <c r="D917" s="58" t="s">
        <v>120</v>
      </c>
      <c r="E917" s="25" t="s">
        <v>61</v>
      </c>
      <c r="F917" s="123">
        <v>13000</v>
      </c>
      <c r="G917" s="60">
        <v>11445</v>
      </c>
      <c r="H917" s="125">
        <v>148785000</v>
      </c>
      <c r="I917" s="14"/>
    </row>
    <row r="918" spans="1:9" ht="25.5" x14ac:dyDescent="0.2">
      <c r="A918" s="48" t="s">
        <v>55</v>
      </c>
      <c r="B918" s="49">
        <v>16.2</v>
      </c>
      <c r="C918" s="96" t="s">
        <v>48</v>
      </c>
      <c r="D918" s="58" t="s">
        <v>84</v>
      </c>
      <c r="E918" s="25" t="s">
        <v>53</v>
      </c>
      <c r="F918" s="123">
        <v>9813.6</v>
      </c>
      <c r="G918" s="60">
        <v>19383</v>
      </c>
      <c r="H918" s="125">
        <v>190217008.80000001</v>
      </c>
      <c r="I918" s="14"/>
    </row>
    <row r="919" spans="1:9" x14ac:dyDescent="0.2">
      <c r="A919" s="48"/>
      <c r="B919" s="49" t="s">
        <v>23</v>
      </c>
      <c r="C919" s="96" t="s">
        <v>46</v>
      </c>
      <c r="D919" s="58" t="s">
        <v>119</v>
      </c>
      <c r="E919" s="25" t="s">
        <v>40</v>
      </c>
      <c r="F919" s="123">
        <v>2532.4</v>
      </c>
      <c r="G919" s="60">
        <v>5538</v>
      </c>
      <c r="H919" s="125">
        <v>14024431.200000001</v>
      </c>
      <c r="I919" s="14"/>
    </row>
    <row r="920" spans="1:9" ht="25.5" x14ac:dyDescent="0.2">
      <c r="A920" s="48" t="s">
        <v>55</v>
      </c>
      <c r="B920" s="49">
        <v>1.2</v>
      </c>
      <c r="C920" s="96" t="s">
        <v>42</v>
      </c>
      <c r="D920" s="58" t="s">
        <v>118</v>
      </c>
      <c r="E920" s="25" t="s">
        <v>53</v>
      </c>
      <c r="F920" s="123">
        <v>380</v>
      </c>
      <c r="G920" s="60">
        <v>60755</v>
      </c>
      <c r="H920" s="125">
        <v>23086900</v>
      </c>
      <c r="I920" s="14"/>
    </row>
    <row r="921" spans="1:9" x14ac:dyDescent="0.2">
      <c r="A921" s="48" t="s">
        <v>55</v>
      </c>
      <c r="B921" s="49">
        <v>1.21</v>
      </c>
      <c r="C921" s="96" t="s">
        <v>39</v>
      </c>
      <c r="D921" s="58" t="s">
        <v>117</v>
      </c>
      <c r="E921" s="25" t="s">
        <v>61</v>
      </c>
      <c r="F921" s="123">
        <v>380</v>
      </c>
      <c r="G921" s="60">
        <v>51575</v>
      </c>
      <c r="H921" s="125">
        <v>19598500</v>
      </c>
      <c r="I921" s="14"/>
    </row>
    <row r="922" spans="1:9" ht="25.5" x14ac:dyDescent="0.2">
      <c r="A922" s="48" t="s">
        <v>55</v>
      </c>
      <c r="B922" s="49">
        <v>1.6</v>
      </c>
      <c r="C922" s="96" t="s">
        <v>37</v>
      </c>
      <c r="D922" s="58" t="s">
        <v>116</v>
      </c>
      <c r="E922" s="25" t="s">
        <v>65</v>
      </c>
      <c r="F922" s="123">
        <v>168728.3839833794</v>
      </c>
      <c r="G922" s="60">
        <v>1444</v>
      </c>
      <c r="H922" s="125">
        <v>243643786.47199985</v>
      </c>
      <c r="I922" s="14"/>
    </row>
    <row r="923" spans="1:9" ht="25.5" x14ac:dyDescent="0.2">
      <c r="A923" s="48" t="s">
        <v>55</v>
      </c>
      <c r="B923" s="49">
        <v>4.53</v>
      </c>
      <c r="C923" s="96" t="s">
        <v>35</v>
      </c>
      <c r="D923" s="58" t="s">
        <v>115</v>
      </c>
      <c r="E923" s="25" t="s">
        <v>40</v>
      </c>
      <c r="F923" s="123">
        <v>253.60000000000002</v>
      </c>
      <c r="G923" s="60">
        <v>95053</v>
      </c>
      <c r="H923" s="125">
        <v>24105440.800000001</v>
      </c>
      <c r="I923" s="14"/>
    </row>
    <row r="924" spans="1:9" ht="25.5" x14ac:dyDescent="0.2">
      <c r="A924" s="48" t="s">
        <v>55</v>
      </c>
      <c r="B924" s="49">
        <v>4.47</v>
      </c>
      <c r="C924" s="96" t="s">
        <v>33</v>
      </c>
      <c r="D924" s="58" t="s">
        <v>114</v>
      </c>
      <c r="E924" s="25" t="s">
        <v>61</v>
      </c>
      <c r="F924" s="123">
        <v>13000</v>
      </c>
      <c r="G924" s="60">
        <v>19718</v>
      </c>
      <c r="H924" s="125">
        <v>256334000</v>
      </c>
      <c r="I924" s="14"/>
    </row>
    <row r="925" spans="1:9" x14ac:dyDescent="0.2">
      <c r="A925" s="48" t="s">
        <v>55</v>
      </c>
      <c r="B925" s="49">
        <v>5.15</v>
      </c>
      <c r="C925" s="96" t="s">
        <v>31</v>
      </c>
      <c r="D925" s="58" t="s">
        <v>113</v>
      </c>
      <c r="E925" s="25" t="s">
        <v>40</v>
      </c>
      <c r="F925" s="123">
        <v>2532</v>
      </c>
      <c r="G925" s="60">
        <v>113584</v>
      </c>
      <c r="H925" s="125">
        <v>287594688</v>
      </c>
      <c r="I925" s="14"/>
    </row>
    <row r="926" spans="1:9" x14ac:dyDescent="0.2">
      <c r="A926" s="48" t="s">
        <v>55</v>
      </c>
      <c r="B926" s="49">
        <v>3.2</v>
      </c>
      <c r="C926" s="96" t="s">
        <v>29</v>
      </c>
      <c r="D926" s="58" t="s">
        <v>112</v>
      </c>
      <c r="E926" s="25" t="s">
        <v>53</v>
      </c>
      <c r="F926" s="123">
        <v>4554.4000000000005</v>
      </c>
      <c r="G926" s="60">
        <v>163006</v>
      </c>
      <c r="H926" s="125">
        <v>742394526.4000001</v>
      </c>
      <c r="I926" s="14"/>
    </row>
    <row r="927" spans="1:9" x14ac:dyDescent="0.2">
      <c r="A927" s="48" t="s">
        <v>55</v>
      </c>
      <c r="B927" s="49">
        <v>16.13</v>
      </c>
      <c r="C927" s="96" t="s">
        <v>27</v>
      </c>
      <c r="D927" s="58" t="s">
        <v>111</v>
      </c>
      <c r="E927" s="25" t="s">
        <v>53</v>
      </c>
      <c r="F927" s="123">
        <v>2058</v>
      </c>
      <c r="G927" s="60">
        <v>177526</v>
      </c>
      <c r="H927" s="125">
        <v>365348508</v>
      </c>
      <c r="I927" s="14"/>
    </row>
    <row r="928" spans="1:9" ht="25.5" x14ac:dyDescent="0.2">
      <c r="A928" s="48" t="s">
        <v>55</v>
      </c>
      <c r="B928" s="49">
        <v>4.13</v>
      </c>
      <c r="C928" s="96" t="s">
        <v>25</v>
      </c>
      <c r="D928" s="58" t="s">
        <v>110</v>
      </c>
      <c r="E928" s="25" t="s">
        <v>71</v>
      </c>
      <c r="F928" s="123">
        <v>50.800000000000004</v>
      </c>
      <c r="G928" s="60">
        <v>165968</v>
      </c>
      <c r="H928" s="125">
        <v>8431174.4000000004</v>
      </c>
      <c r="I928" s="14"/>
    </row>
    <row r="929" spans="1:9" x14ac:dyDescent="0.2">
      <c r="A929" s="48" t="s">
        <v>55</v>
      </c>
      <c r="B929" s="49">
        <v>3.22</v>
      </c>
      <c r="C929" s="96" t="s">
        <v>22</v>
      </c>
      <c r="D929" s="58" t="s">
        <v>109</v>
      </c>
      <c r="E929" s="25" t="s">
        <v>53</v>
      </c>
      <c r="F929" s="123">
        <v>4324.8</v>
      </c>
      <c r="G929" s="60">
        <v>136080</v>
      </c>
      <c r="H929" s="125">
        <v>588518784</v>
      </c>
      <c r="I929" s="14"/>
    </row>
    <row r="930" spans="1:9" x14ac:dyDescent="0.2">
      <c r="A930" s="48" t="s">
        <v>55</v>
      </c>
      <c r="B930" s="49">
        <v>6.1</v>
      </c>
      <c r="C930" s="96" t="s">
        <v>79</v>
      </c>
      <c r="D930" s="58" t="s">
        <v>108</v>
      </c>
      <c r="E930" s="25" t="s">
        <v>61</v>
      </c>
      <c r="F930" s="123">
        <v>13000</v>
      </c>
      <c r="G930" s="60">
        <v>940</v>
      </c>
      <c r="H930" s="125">
        <v>12220000</v>
      </c>
      <c r="I930" s="14"/>
    </row>
    <row r="931" spans="1:9" x14ac:dyDescent="0.2">
      <c r="A931" s="48" t="s">
        <v>55</v>
      </c>
      <c r="B931" s="49">
        <v>3.5</v>
      </c>
      <c r="C931" s="96" t="s">
        <v>78</v>
      </c>
      <c r="D931" s="58" t="s">
        <v>107</v>
      </c>
      <c r="E931" s="25" t="s">
        <v>61</v>
      </c>
      <c r="F931" s="123">
        <v>13000</v>
      </c>
      <c r="G931" s="60">
        <v>4024</v>
      </c>
      <c r="H931" s="125">
        <v>52312000</v>
      </c>
      <c r="I931" s="14"/>
    </row>
    <row r="932" spans="1:9" ht="25.5" x14ac:dyDescent="0.2">
      <c r="A932" s="48" t="s">
        <v>55</v>
      </c>
      <c r="B932" s="49" t="s">
        <v>106</v>
      </c>
      <c r="C932" s="96" t="s">
        <v>97</v>
      </c>
      <c r="D932" s="58" t="s">
        <v>105</v>
      </c>
      <c r="E932" s="25" t="s">
        <v>53</v>
      </c>
      <c r="F932" s="123">
        <v>927.2</v>
      </c>
      <c r="G932" s="60">
        <v>821040</v>
      </c>
      <c r="H932" s="125">
        <v>761268288</v>
      </c>
      <c r="I932" s="14"/>
    </row>
    <row r="933" spans="1:9" ht="25.5" x14ac:dyDescent="0.2">
      <c r="A933" s="48" t="s">
        <v>55</v>
      </c>
      <c r="B933" s="49">
        <v>5.6</v>
      </c>
      <c r="C933" s="96" t="s">
        <v>96</v>
      </c>
      <c r="D933" s="58" t="s">
        <v>104</v>
      </c>
      <c r="E933" s="25" t="s">
        <v>71</v>
      </c>
      <c r="F933" s="123">
        <v>844</v>
      </c>
      <c r="G933" s="60">
        <v>15062</v>
      </c>
      <c r="H933" s="125">
        <v>12712328</v>
      </c>
      <c r="I933" s="14"/>
    </row>
    <row r="934" spans="1:9" x14ac:dyDescent="0.2">
      <c r="A934" s="48" t="s">
        <v>55</v>
      </c>
      <c r="B934" s="49">
        <v>7.5</v>
      </c>
      <c r="C934" s="96" t="s">
        <v>95</v>
      </c>
      <c r="D934" s="58" t="s">
        <v>103</v>
      </c>
      <c r="E934" s="25" t="s">
        <v>71</v>
      </c>
      <c r="F934" s="123">
        <v>63.2</v>
      </c>
      <c r="G934" s="60">
        <v>263735</v>
      </c>
      <c r="H934" s="125">
        <v>16668052</v>
      </c>
      <c r="I934" s="14"/>
    </row>
    <row r="935" spans="1:9" x14ac:dyDescent="0.2">
      <c r="A935" s="48" t="s">
        <v>55</v>
      </c>
      <c r="B935" s="49">
        <v>5.2</v>
      </c>
      <c r="C935" s="96" t="s">
        <v>93</v>
      </c>
      <c r="D935" s="58" t="s">
        <v>102</v>
      </c>
      <c r="E935" s="25" t="s">
        <v>61</v>
      </c>
      <c r="F935" s="123">
        <v>2930</v>
      </c>
      <c r="G935" s="60">
        <v>48636</v>
      </c>
      <c r="H935" s="125">
        <v>142503480</v>
      </c>
      <c r="I935" s="14"/>
    </row>
    <row r="936" spans="1:9" x14ac:dyDescent="0.2">
      <c r="A936" s="48" t="s">
        <v>55</v>
      </c>
      <c r="B936" s="49">
        <v>5.0999999999999996</v>
      </c>
      <c r="C936" s="96" t="s">
        <v>92</v>
      </c>
      <c r="D936" s="58" t="s">
        <v>101</v>
      </c>
      <c r="E936" s="25" t="s">
        <v>40</v>
      </c>
      <c r="F936" s="123">
        <v>5065.2000000000007</v>
      </c>
      <c r="G936" s="60">
        <v>4442</v>
      </c>
      <c r="H936" s="125">
        <v>22499618.400000002</v>
      </c>
      <c r="I936" s="14"/>
    </row>
    <row r="937" spans="1:9" x14ac:dyDescent="0.2">
      <c r="A937" s="48" t="s">
        <v>55</v>
      </c>
      <c r="B937" s="49">
        <v>1.8</v>
      </c>
      <c r="C937" s="96">
        <v>1.23</v>
      </c>
      <c r="D937" s="58" t="s">
        <v>99</v>
      </c>
      <c r="E937" s="25" t="s">
        <v>40</v>
      </c>
      <c r="F937" s="123">
        <v>2532</v>
      </c>
      <c r="G937" s="60">
        <v>25264</v>
      </c>
      <c r="H937" s="125">
        <v>63968448</v>
      </c>
      <c r="I937" s="14"/>
    </row>
    <row r="938" spans="1:9" x14ac:dyDescent="0.2">
      <c r="A938" s="70"/>
      <c r="B938" s="71"/>
      <c r="C938" s="72"/>
      <c r="D938" s="181" t="s">
        <v>77</v>
      </c>
      <c r="E938" s="182"/>
      <c r="F938" s="182"/>
      <c r="G938" s="182"/>
      <c r="H938" s="183"/>
      <c r="I938" s="136">
        <f>SUM(H878:H937)</f>
        <v>4458592736.7419996</v>
      </c>
    </row>
    <row r="939" spans="1:9" ht="38.25" x14ac:dyDescent="0.2">
      <c r="A939" s="48" t="s">
        <v>724</v>
      </c>
      <c r="B939" s="49"/>
      <c r="C939" s="96">
        <v>7.1</v>
      </c>
      <c r="D939" s="58" t="s">
        <v>739</v>
      </c>
      <c r="E939" s="25" t="s">
        <v>40</v>
      </c>
      <c r="F939" s="26">
        <v>3054</v>
      </c>
      <c r="G939" s="60">
        <v>60993.846666666665</v>
      </c>
      <c r="H939" s="27">
        <v>186275207.72</v>
      </c>
      <c r="I939" s="173"/>
    </row>
    <row r="940" spans="1:9" ht="38.25" x14ac:dyDescent="0.2">
      <c r="A940" s="48" t="s">
        <v>724</v>
      </c>
      <c r="B940" s="49"/>
      <c r="C940" s="96">
        <v>7.2</v>
      </c>
      <c r="D940" s="58" t="s">
        <v>740</v>
      </c>
      <c r="E940" s="25" t="s">
        <v>40</v>
      </c>
      <c r="F940" s="26">
        <v>826</v>
      </c>
      <c r="G940" s="60">
        <v>89084.391666666663</v>
      </c>
      <c r="H940" s="27">
        <v>73583707.516666666</v>
      </c>
      <c r="I940" s="174"/>
    </row>
    <row r="941" spans="1:9" ht="38.25" x14ac:dyDescent="0.2">
      <c r="A941" s="48" t="s">
        <v>724</v>
      </c>
      <c r="B941" s="49"/>
      <c r="C941" s="96">
        <v>7.3</v>
      </c>
      <c r="D941" s="58" t="s">
        <v>741</v>
      </c>
      <c r="E941" s="25" t="s">
        <v>40</v>
      </c>
      <c r="F941" s="26">
        <v>420</v>
      </c>
      <c r="G941" s="60">
        <v>128186.99833333334</v>
      </c>
      <c r="H941" s="27">
        <v>53838539.300000004</v>
      </c>
      <c r="I941" s="174"/>
    </row>
    <row r="942" spans="1:9" x14ac:dyDescent="0.2">
      <c r="A942" s="48"/>
      <c r="B942" s="49"/>
      <c r="C942" s="96">
        <f>C910</f>
        <v>7.2</v>
      </c>
      <c r="D942" s="58" t="s">
        <v>742</v>
      </c>
      <c r="E942" s="25" t="s">
        <v>71</v>
      </c>
      <c r="F942" s="26">
        <v>122</v>
      </c>
      <c r="G942" s="60">
        <v>203579.25</v>
      </c>
      <c r="H942" s="27">
        <v>24836668.5</v>
      </c>
      <c r="I942" s="175"/>
    </row>
    <row r="943" spans="1:9" ht="13.5" thickBot="1" x14ac:dyDescent="0.25">
      <c r="A943" s="78"/>
      <c r="B943" s="79"/>
      <c r="C943" s="137"/>
      <c r="D943" s="196" t="s">
        <v>743</v>
      </c>
      <c r="E943" s="197"/>
      <c r="F943" s="197"/>
      <c r="G943" s="197"/>
      <c r="H943" s="198"/>
      <c r="I943" s="176">
        <f>SUM(H939:H942)</f>
        <v>338534123.03666669</v>
      </c>
    </row>
    <row r="944" spans="1:9" ht="24.95" customHeight="1" thickBot="1" x14ac:dyDescent="0.25">
      <c r="A944" s="190" t="s">
        <v>76</v>
      </c>
      <c r="B944" s="191"/>
      <c r="C944" s="191"/>
      <c r="D944" s="191"/>
      <c r="E944" s="98"/>
      <c r="F944" s="99"/>
      <c r="G944" s="100"/>
      <c r="H944" s="119"/>
      <c r="I944" s="14"/>
    </row>
    <row r="945" spans="1:9" x14ac:dyDescent="0.2">
      <c r="A945" s="108"/>
      <c r="B945" s="109"/>
      <c r="C945" s="110">
        <v>1</v>
      </c>
      <c r="D945" s="88" t="s">
        <v>266</v>
      </c>
      <c r="E945" s="101" t="s">
        <v>131</v>
      </c>
      <c r="F945" s="102"/>
      <c r="G945" s="103"/>
      <c r="H945" s="103"/>
      <c r="I945" s="14"/>
    </row>
    <row r="946" spans="1:9" x14ac:dyDescent="0.2">
      <c r="A946" s="21" t="s">
        <v>128</v>
      </c>
      <c r="B946" s="22" t="s">
        <v>265</v>
      </c>
      <c r="C946" s="96" t="s">
        <v>52</v>
      </c>
      <c r="D946" s="58" t="s">
        <v>264</v>
      </c>
      <c r="E946" s="25" t="s">
        <v>40</v>
      </c>
      <c r="F946" s="26">
        <v>5555.875</v>
      </c>
      <c r="G946" s="27">
        <v>12340</v>
      </c>
      <c r="H946" s="27">
        <v>68559497.5</v>
      </c>
      <c r="I946" s="14"/>
    </row>
    <row r="947" spans="1:9" x14ac:dyDescent="0.2">
      <c r="A947" s="21"/>
      <c r="B947" s="22"/>
      <c r="C947" s="95">
        <v>2</v>
      </c>
      <c r="D947" s="74" t="s">
        <v>263</v>
      </c>
      <c r="E947" s="25" t="s">
        <v>131</v>
      </c>
      <c r="F947" s="26"/>
      <c r="G947" s="27"/>
      <c r="H947" s="27"/>
      <c r="I947" s="14"/>
    </row>
    <row r="948" spans="1:9" ht="25.5" x14ac:dyDescent="0.2">
      <c r="A948" s="48" t="s">
        <v>133</v>
      </c>
      <c r="B948" s="49" t="s">
        <v>262</v>
      </c>
      <c r="C948" s="96" t="s">
        <v>261</v>
      </c>
      <c r="D948" s="51" t="s">
        <v>260</v>
      </c>
      <c r="E948" s="25" t="s">
        <v>53</v>
      </c>
      <c r="F948" s="26">
        <v>60</v>
      </c>
      <c r="G948" s="27">
        <v>173358</v>
      </c>
      <c r="H948" s="27">
        <v>10401480</v>
      </c>
      <c r="I948" s="14"/>
    </row>
    <row r="949" spans="1:9" ht="25.5" x14ac:dyDescent="0.2">
      <c r="A949" s="48" t="s">
        <v>128</v>
      </c>
      <c r="B949" s="49" t="s">
        <v>259</v>
      </c>
      <c r="C949" s="96" t="s">
        <v>258</v>
      </c>
      <c r="D949" s="58" t="s">
        <v>257</v>
      </c>
      <c r="E949" s="25" t="s">
        <v>53</v>
      </c>
      <c r="F949" s="26">
        <v>144</v>
      </c>
      <c r="G949" s="27">
        <v>84938</v>
      </c>
      <c r="H949" s="27">
        <v>12231072</v>
      </c>
      <c r="I949" s="14"/>
    </row>
    <row r="950" spans="1:9" x14ac:dyDescent="0.2">
      <c r="A950" s="48" t="s">
        <v>128</v>
      </c>
      <c r="B950" s="49" t="s">
        <v>256</v>
      </c>
      <c r="C950" s="96" t="s">
        <v>255</v>
      </c>
      <c r="D950" s="58" t="s">
        <v>254</v>
      </c>
      <c r="E950" s="25" t="s">
        <v>71</v>
      </c>
      <c r="F950" s="26">
        <v>50</v>
      </c>
      <c r="G950" s="27">
        <v>56603</v>
      </c>
      <c r="H950" s="27">
        <v>2830150</v>
      </c>
      <c r="I950" s="14"/>
    </row>
    <row r="951" spans="1:9" ht="25.5" x14ac:dyDescent="0.2">
      <c r="A951" s="48" t="s">
        <v>128</v>
      </c>
      <c r="B951" s="49" t="s">
        <v>253</v>
      </c>
      <c r="C951" s="96" t="s">
        <v>252</v>
      </c>
      <c r="D951" s="58" t="s">
        <v>251</v>
      </c>
      <c r="E951" s="25" t="s">
        <v>53</v>
      </c>
      <c r="F951" s="26">
        <v>80</v>
      </c>
      <c r="G951" s="27">
        <v>98949</v>
      </c>
      <c r="H951" s="27">
        <v>7915920</v>
      </c>
      <c r="I951" s="14"/>
    </row>
    <row r="952" spans="1:9" ht="25.5" x14ac:dyDescent="0.2">
      <c r="A952" s="48" t="s">
        <v>128</v>
      </c>
      <c r="B952" s="49" t="s">
        <v>250</v>
      </c>
      <c r="C952" s="96" t="s">
        <v>249</v>
      </c>
      <c r="D952" s="58" t="s">
        <v>248</v>
      </c>
      <c r="E952" s="25" t="s">
        <v>53</v>
      </c>
      <c r="F952" s="26">
        <v>95</v>
      </c>
      <c r="G952" s="27">
        <v>57340</v>
      </c>
      <c r="H952" s="27">
        <v>5447300</v>
      </c>
      <c r="I952" s="14"/>
    </row>
    <row r="953" spans="1:9" x14ac:dyDescent="0.2">
      <c r="A953" s="21"/>
      <c r="B953" s="22"/>
      <c r="C953" s="95">
        <v>3</v>
      </c>
      <c r="D953" s="74" t="s">
        <v>247</v>
      </c>
      <c r="E953" s="25" t="s">
        <v>131</v>
      </c>
      <c r="F953" s="26"/>
      <c r="G953" s="27"/>
      <c r="H953" s="27">
        <v>0</v>
      </c>
      <c r="I953" s="14"/>
    </row>
    <row r="954" spans="1:9" x14ac:dyDescent="0.2">
      <c r="A954" s="48" t="s">
        <v>128</v>
      </c>
      <c r="B954" s="49" t="s">
        <v>246</v>
      </c>
      <c r="C954" s="96" t="s">
        <v>245</v>
      </c>
      <c r="D954" s="58" t="s">
        <v>244</v>
      </c>
      <c r="E954" s="25" t="s">
        <v>61</v>
      </c>
      <c r="F954" s="26">
        <v>1</v>
      </c>
      <c r="G954" s="27">
        <v>238744</v>
      </c>
      <c r="H954" s="27">
        <v>238744</v>
      </c>
      <c r="I954" s="14"/>
    </row>
    <row r="955" spans="1:9" ht="38.25" x14ac:dyDescent="0.2">
      <c r="A955" s="48" t="s">
        <v>128</v>
      </c>
      <c r="B955" s="49" t="s">
        <v>243</v>
      </c>
      <c r="C955" s="96" t="s">
        <v>242</v>
      </c>
      <c r="D955" s="58" t="s">
        <v>241</v>
      </c>
      <c r="E955" s="25" t="s">
        <v>240</v>
      </c>
      <c r="F955" s="26">
        <v>200</v>
      </c>
      <c r="G955" s="27">
        <v>43173</v>
      </c>
      <c r="H955" s="27">
        <v>8634600</v>
      </c>
      <c r="I955" s="14"/>
    </row>
    <row r="956" spans="1:9" x14ac:dyDescent="0.2">
      <c r="A956" s="48" t="s">
        <v>128</v>
      </c>
      <c r="B956" s="49" t="s">
        <v>239</v>
      </c>
      <c r="C956" s="96" t="s">
        <v>238</v>
      </c>
      <c r="D956" s="58" t="s">
        <v>237</v>
      </c>
      <c r="E956" s="25" t="s">
        <v>71</v>
      </c>
      <c r="F956" s="26">
        <v>30</v>
      </c>
      <c r="G956" s="27">
        <v>96409</v>
      </c>
      <c r="H956" s="27">
        <v>2892270</v>
      </c>
      <c r="I956" s="14"/>
    </row>
    <row r="957" spans="1:9" x14ac:dyDescent="0.2">
      <c r="A957" s="21"/>
      <c r="B957" s="22"/>
      <c r="C957" s="95">
        <v>4</v>
      </c>
      <c r="D957" s="74" t="s">
        <v>236</v>
      </c>
      <c r="E957" s="25" t="s">
        <v>131</v>
      </c>
      <c r="F957" s="26"/>
      <c r="G957" s="27"/>
      <c r="H957" s="27">
        <v>0</v>
      </c>
      <c r="I957" s="14"/>
    </row>
    <row r="958" spans="1:9" ht="25.5" x14ac:dyDescent="0.2">
      <c r="A958" s="48" t="s">
        <v>133</v>
      </c>
      <c r="B958" s="49">
        <v>2.2999999999999998</v>
      </c>
      <c r="C958" s="96" t="s">
        <v>235</v>
      </c>
      <c r="D958" s="58" t="s">
        <v>234</v>
      </c>
      <c r="E958" s="25" t="s">
        <v>53</v>
      </c>
      <c r="F958" s="26">
        <v>90</v>
      </c>
      <c r="G958" s="27">
        <v>9838</v>
      </c>
      <c r="H958" s="27">
        <v>885420</v>
      </c>
      <c r="I958" s="14"/>
    </row>
    <row r="959" spans="1:9" x14ac:dyDescent="0.2">
      <c r="A959" s="21"/>
      <c r="B959" s="22"/>
      <c r="C959" s="95" t="s">
        <v>233</v>
      </c>
      <c r="D959" s="74" t="s">
        <v>232</v>
      </c>
      <c r="E959" s="25" t="s">
        <v>131</v>
      </c>
      <c r="F959" s="26"/>
      <c r="G959" s="27"/>
      <c r="H959" s="27">
        <v>0</v>
      </c>
      <c r="I959" s="14"/>
    </row>
    <row r="960" spans="1:9" ht="25.5" x14ac:dyDescent="0.2">
      <c r="A960" s="48" t="s">
        <v>133</v>
      </c>
      <c r="B960" s="49">
        <v>2.2000000000000002</v>
      </c>
      <c r="C960" s="96" t="s">
        <v>231</v>
      </c>
      <c r="D960" s="58" t="s">
        <v>230</v>
      </c>
      <c r="E960" s="25" t="s">
        <v>53</v>
      </c>
      <c r="F960" s="26">
        <v>190</v>
      </c>
      <c r="G960" s="27">
        <v>38066</v>
      </c>
      <c r="H960" s="27">
        <v>7232540</v>
      </c>
      <c r="I960" s="14"/>
    </row>
    <row r="961" spans="1:9" x14ac:dyDescent="0.2">
      <c r="A961" s="21"/>
      <c r="B961" s="22"/>
      <c r="C961" s="95" t="s">
        <v>229</v>
      </c>
      <c r="D961" s="74" t="s">
        <v>228</v>
      </c>
      <c r="E961" s="25" t="s">
        <v>131</v>
      </c>
      <c r="F961" s="26"/>
      <c r="G961" s="27"/>
      <c r="H961" s="27">
        <v>0</v>
      </c>
      <c r="I961" s="14"/>
    </row>
    <row r="962" spans="1:9" ht="21" customHeight="1" x14ac:dyDescent="0.2">
      <c r="A962" s="48" t="s">
        <v>133</v>
      </c>
      <c r="B962" s="49">
        <v>2.1</v>
      </c>
      <c r="C962" s="96" t="s">
        <v>227</v>
      </c>
      <c r="D962" s="58" t="s">
        <v>226</v>
      </c>
      <c r="E962" s="25" t="s">
        <v>53</v>
      </c>
      <c r="F962" s="26">
        <v>1300</v>
      </c>
      <c r="G962" s="27">
        <v>10724</v>
      </c>
      <c r="H962" s="27">
        <v>13941200</v>
      </c>
      <c r="I962" s="14"/>
    </row>
    <row r="963" spans="1:9" x14ac:dyDescent="0.2">
      <c r="A963" s="21"/>
      <c r="B963" s="22"/>
      <c r="C963" s="95">
        <v>5</v>
      </c>
      <c r="D963" s="74" t="s">
        <v>221</v>
      </c>
      <c r="E963" s="25" t="s">
        <v>131</v>
      </c>
      <c r="F963" s="26"/>
      <c r="G963" s="27"/>
      <c r="H963" s="27">
        <v>0</v>
      </c>
      <c r="I963" s="14"/>
    </row>
    <row r="964" spans="1:9" x14ac:dyDescent="0.2">
      <c r="A964" s="48" t="s">
        <v>133</v>
      </c>
      <c r="B964" s="49">
        <v>16.2</v>
      </c>
      <c r="C964" s="96" t="s">
        <v>220</v>
      </c>
      <c r="D964" s="51" t="s">
        <v>219</v>
      </c>
      <c r="E964" s="25" t="s">
        <v>53</v>
      </c>
      <c r="F964" s="26">
        <v>850</v>
      </c>
      <c r="G964" s="27">
        <v>23110</v>
      </c>
      <c r="H964" s="27">
        <v>19643500</v>
      </c>
      <c r="I964" s="14"/>
    </row>
    <row r="965" spans="1:9" x14ac:dyDescent="0.2">
      <c r="A965" s="48" t="s">
        <v>128</v>
      </c>
      <c r="B965" s="49" t="s">
        <v>218</v>
      </c>
      <c r="C965" s="96" t="s">
        <v>217</v>
      </c>
      <c r="D965" s="58" t="s">
        <v>216</v>
      </c>
      <c r="E965" s="25" t="s">
        <v>53</v>
      </c>
      <c r="F965" s="26">
        <v>550</v>
      </c>
      <c r="G965" s="27">
        <v>66892</v>
      </c>
      <c r="H965" s="27">
        <v>36790600</v>
      </c>
      <c r="I965" s="14"/>
    </row>
    <row r="966" spans="1:9" x14ac:dyDescent="0.2">
      <c r="A966" s="48" t="s">
        <v>133</v>
      </c>
      <c r="B966" s="49">
        <v>320.10000000000002</v>
      </c>
      <c r="C966" s="96" t="s">
        <v>215</v>
      </c>
      <c r="D966" s="58" t="s">
        <v>87</v>
      </c>
      <c r="E966" s="25" t="s">
        <v>53</v>
      </c>
      <c r="F966" s="26">
        <v>450</v>
      </c>
      <c r="G966" s="27">
        <v>163006</v>
      </c>
      <c r="H966" s="27">
        <v>73352700</v>
      </c>
      <c r="I966" s="14"/>
    </row>
    <row r="967" spans="1:9" x14ac:dyDescent="0.2">
      <c r="A967" s="48" t="s">
        <v>133</v>
      </c>
      <c r="B967" s="49">
        <v>330.1</v>
      </c>
      <c r="C967" s="96" t="s">
        <v>214</v>
      </c>
      <c r="D967" s="58" t="s">
        <v>213</v>
      </c>
      <c r="E967" s="25" t="s">
        <v>53</v>
      </c>
      <c r="F967" s="26">
        <v>150</v>
      </c>
      <c r="G967" s="27">
        <v>177526</v>
      </c>
      <c r="H967" s="27">
        <v>26628900</v>
      </c>
      <c r="I967" s="14"/>
    </row>
    <row r="968" spans="1:9" x14ac:dyDescent="0.2">
      <c r="A968" s="48" t="s">
        <v>128</v>
      </c>
      <c r="B968" s="49" t="s">
        <v>212</v>
      </c>
      <c r="C968" s="96" t="s">
        <v>211</v>
      </c>
      <c r="D968" s="58" t="s">
        <v>210</v>
      </c>
      <c r="E968" s="25" t="s">
        <v>53</v>
      </c>
      <c r="F968" s="26">
        <v>159.22317566059749</v>
      </c>
      <c r="G968" s="27">
        <v>106628</v>
      </c>
      <c r="H968" s="27">
        <v>16977648.77433819</v>
      </c>
      <c r="I968" s="14"/>
    </row>
    <row r="969" spans="1:9" x14ac:dyDescent="0.2">
      <c r="A969" s="21"/>
      <c r="B969" s="22"/>
      <c r="C969" s="95">
        <v>6</v>
      </c>
      <c r="D969" s="74" t="s">
        <v>209</v>
      </c>
      <c r="E969" s="25" t="s">
        <v>131</v>
      </c>
      <c r="F969" s="26"/>
      <c r="G969" s="27"/>
      <c r="H969" s="27">
        <v>0</v>
      </c>
      <c r="I969" s="14"/>
    </row>
    <row r="970" spans="1:9" ht="25.5" x14ac:dyDescent="0.2">
      <c r="A970" s="48" t="s">
        <v>133</v>
      </c>
      <c r="B970" s="49">
        <v>1.6</v>
      </c>
      <c r="C970" s="96" t="s">
        <v>208</v>
      </c>
      <c r="D970" s="58" t="s">
        <v>66</v>
      </c>
      <c r="E970" s="25" t="s">
        <v>207</v>
      </c>
      <c r="F970" s="26">
        <v>10500</v>
      </c>
      <c r="G970" s="27">
        <v>1444</v>
      </c>
      <c r="H970" s="27">
        <v>15162000</v>
      </c>
      <c r="I970" s="14"/>
    </row>
    <row r="971" spans="1:9" x14ac:dyDescent="0.2">
      <c r="A971" s="21"/>
      <c r="B971" s="22"/>
      <c r="C971" s="95">
        <v>7</v>
      </c>
      <c r="D971" s="74" t="s">
        <v>206</v>
      </c>
      <c r="E971" s="25"/>
      <c r="F971" s="26"/>
      <c r="G971" s="27"/>
      <c r="H971" s="27"/>
      <c r="I971" s="14"/>
    </row>
    <row r="972" spans="1:9" x14ac:dyDescent="0.2">
      <c r="A972" s="48" t="s">
        <v>744</v>
      </c>
      <c r="B972" s="49" t="s">
        <v>603</v>
      </c>
      <c r="C972" s="96" t="s">
        <v>50</v>
      </c>
      <c r="D972" s="58" t="s">
        <v>745</v>
      </c>
      <c r="E972" s="25" t="s">
        <v>40</v>
      </c>
      <c r="F972" s="26">
        <v>1792.2449999999999</v>
      </c>
      <c r="G972" s="60">
        <v>3118</v>
      </c>
      <c r="H972" s="27">
        <v>5588219.9099999992</v>
      </c>
      <c r="I972" s="14"/>
    </row>
    <row r="973" spans="1:9" x14ac:dyDescent="0.2">
      <c r="A973" s="48" t="s">
        <v>744</v>
      </c>
      <c r="B973" s="49" t="s">
        <v>605</v>
      </c>
      <c r="C973" s="96" t="s">
        <v>48</v>
      </c>
      <c r="D973" s="58" t="s">
        <v>746</v>
      </c>
      <c r="E973" s="25" t="s">
        <v>40</v>
      </c>
      <c r="F973" s="26">
        <v>3763.6299999999997</v>
      </c>
      <c r="G973" s="60">
        <v>3037</v>
      </c>
      <c r="H973" s="27">
        <v>11430144.309999999</v>
      </c>
      <c r="I973" s="14"/>
    </row>
    <row r="974" spans="1:9" x14ac:dyDescent="0.2">
      <c r="A974" s="48"/>
      <c r="B974" s="49" t="s">
        <v>23</v>
      </c>
      <c r="C974" s="96" t="s">
        <v>37</v>
      </c>
      <c r="D974" s="58" t="s">
        <v>747</v>
      </c>
      <c r="E974" s="25" t="s">
        <v>71</v>
      </c>
      <c r="F974" s="26">
        <v>450</v>
      </c>
      <c r="G974" s="60">
        <v>8080</v>
      </c>
      <c r="H974" s="27">
        <v>3636000</v>
      </c>
      <c r="I974" s="14"/>
    </row>
    <row r="975" spans="1:9" x14ac:dyDescent="0.2">
      <c r="A975" s="48" t="s">
        <v>744</v>
      </c>
      <c r="B975" s="49" t="s">
        <v>294</v>
      </c>
      <c r="C975" s="96" t="s">
        <v>35</v>
      </c>
      <c r="D975" s="58" t="s">
        <v>748</v>
      </c>
      <c r="E975" s="25" t="s">
        <v>71</v>
      </c>
      <c r="F975" s="26">
        <v>600</v>
      </c>
      <c r="G975" s="60">
        <v>11099</v>
      </c>
      <c r="H975" s="27">
        <v>6659400</v>
      </c>
      <c r="I975" s="14"/>
    </row>
    <row r="976" spans="1:9" x14ac:dyDescent="0.2">
      <c r="A976" s="48"/>
      <c r="B976" s="49" t="s">
        <v>23</v>
      </c>
      <c r="C976" s="96" t="s">
        <v>44</v>
      </c>
      <c r="D976" s="58" t="s">
        <v>74</v>
      </c>
      <c r="E976" s="25" t="s">
        <v>71</v>
      </c>
      <c r="F976" s="26">
        <v>400</v>
      </c>
      <c r="G976" s="60">
        <v>394335</v>
      </c>
      <c r="H976" s="27">
        <v>157734000</v>
      </c>
      <c r="I976" s="14"/>
    </row>
    <row r="977" spans="1:10" x14ac:dyDescent="0.2">
      <c r="A977" s="48"/>
      <c r="B977" s="49" t="s">
        <v>23</v>
      </c>
      <c r="C977" s="96" t="s">
        <v>42</v>
      </c>
      <c r="D977" s="58" t="s">
        <v>73</v>
      </c>
      <c r="E977" s="25" t="s">
        <v>71</v>
      </c>
      <c r="F977" s="26">
        <v>430</v>
      </c>
      <c r="G977" s="60">
        <v>141287</v>
      </c>
      <c r="H977" s="27">
        <v>60753410</v>
      </c>
      <c r="I977" s="14"/>
    </row>
    <row r="978" spans="1:10" x14ac:dyDescent="0.2">
      <c r="A978" s="48"/>
      <c r="B978" s="49"/>
      <c r="C978" s="95">
        <v>8</v>
      </c>
      <c r="D978" s="74" t="s">
        <v>716</v>
      </c>
      <c r="E978" s="25"/>
      <c r="F978" s="26"/>
      <c r="G978" s="60"/>
      <c r="H978" s="27"/>
      <c r="I978" s="14"/>
    </row>
    <row r="979" spans="1:10" x14ac:dyDescent="0.2">
      <c r="A979" s="48"/>
      <c r="B979" s="49"/>
      <c r="C979" s="96">
        <v>8.1</v>
      </c>
      <c r="D979" s="58" t="s">
        <v>75</v>
      </c>
      <c r="E979" s="25" t="s">
        <v>71</v>
      </c>
      <c r="F979" s="26">
        <v>480</v>
      </c>
      <c r="G979" s="60">
        <v>265156</v>
      </c>
      <c r="H979" s="27">
        <v>127274880</v>
      </c>
      <c r="I979" s="14"/>
    </row>
    <row r="980" spans="1:10" x14ac:dyDescent="0.2">
      <c r="A980" s="48" t="s">
        <v>55</v>
      </c>
      <c r="B980" s="49">
        <v>10.1</v>
      </c>
      <c r="C980" s="96">
        <v>8.1999999999999993</v>
      </c>
      <c r="D980" s="58" t="s">
        <v>72</v>
      </c>
      <c r="E980" s="25" t="s">
        <v>71</v>
      </c>
      <c r="F980" s="26">
        <v>500</v>
      </c>
      <c r="G980" s="60">
        <v>88212</v>
      </c>
      <c r="H980" s="27">
        <v>44106000</v>
      </c>
      <c r="I980" s="14"/>
    </row>
    <row r="981" spans="1:10" x14ac:dyDescent="0.2">
      <c r="A981" s="48"/>
      <c r="B981" s="49"/>
      <c r="C981" s="95">
        <v>9</v>
      </c>
      <c r="D981" s="121" t="s">
        <v>749</v>
      </c>
      <c r="E981" s="122"/>
      <c r="F981" s="123"/>
      <c r="G981" s="124"/>
      <c r="H981" s="125"/>
      <c r="I981" s="14"/>
    </row>
    <row r="982" spans="1:10" ht="25.5" x14ac:dyDescent="0.2">
      <c r="A982" s="48" t="s">
        <v>55</v>
      </c>
      <c r="B982" s="49">
        <v>1.41</v>
      </c>
      <c r="C982" s="96" t="s">
        <v>52</v>
      </c>
      <c r="D982" s="58" t="s">
        <v>69</v>
      </c>
      <c r="E982" s="25" t="s">
        <v>61</v>
      </c>
      <c r="F982" s="26">
        <v>10637</v>
      </c>
      <c r="G982" s="60">
        <v>11455</v>
      </c>
      <c r="H982" s="27">
        <v>121846835</v>
      </c>
      <c r="I982" s="14"/>
    </row>
    <row r="983" spans="1:10" ht="25.5" x14ac:dyDescent="0.2">
      <c r="A983" s="48" t="s">
        <v>55</v>
      </c>
      <c r="B983" s="49">
        <v>1.2</v>
      </c>
      <c r="C983" s="96" t="s">
        <v>50</v>
      </c>
      <c r="D983" s="58" t="s">
        <v>68</v>
      </c>
      <c r="E983" s="25" t="s">
        <v>53</v>
      </c>
      <c r="F983" s="26">
        <v>3622.5</v>
      </c>
      <c r="G983" s="60">
        <v>60755</v>
      </c>
      <c r="H983" s="27">
        <v>220084987.5</v>
      </c>
      <c r="I983" s="14"/>
      <c r="J983" s="63"/>
    </row>
    <row r="984" spans="1:10" ht="25.5" x14ac:dyDescent="0.2">
      <c r="A984" s="48" t="s">
        <v>55</v>
      </c>
      <c r="B984" s="49">
        <v>16.2</v>
      </c>
      <c r="C984" s="96" t="s">
        <v>48</v>
      </c>
      <c r="D984" s="58" t="s">
        <v>84</v>
      </c>
      <c r="E984" s="25" t="s">
        <v>53</v>
      </c>
      <c r="F984" s="26">
        <v>6667</v>
      </c>
      <c r="G984" s="60">
        <v>19383</v>
      </c>
      <c r="H984" s="27">
        <v>129226461</v>
      </c>
      <c r="I984" s="14"/>
    </row>
    <row r="985" spans="1:10" ht="25.5" x14ac:dyDescent="0.2">
      <c r="A985" s="48" t="s">
        <v>55</v>
      </c>
      <c r="B985" s="49">
        <v>16.5</v>
      </c>
      <c r="C985" s="96" t="s">
        <v>46</v>
      </c>
      <c r="D985" s="58" t="s">
        <v>67</v>
      </c>
      <c r="E985" s="25" t="s">
        <v>53</v>
      </c>
      <c r="F985" s="26">
        <v>3622.5</v>
      </c>
      <c r="G985" s="60">
        <v>62173</v>
      </c>
      <c r="H985" s="27">
        <v>225221692.5</v>
      </c>
      <c r="I985" s="14"/>
    </row>
    <row r="986" spans="1:10" ht="25.5" x14ac:dyDescent="0.2">
      <c r="A986" s="48" t="s">
        <v>55</v>
      </c>
      <c r="B986" s="49">
        <v>1.6</v>
      </c>
      <c r="C986" s="96" t="s">
        <v>44</v>
      </c>
      <c r="D986" s="58" t="s">
        <v>66</v>
      </c>
      <c r="E986" s="25" t="s">
        <v>65</v>
      </c>
      <c r="F986" s="26">
        <v>12500</v>
      </c>
      <c r="G986" s="60">
        <v>1444</v>
      </c>
      <c r="H986" s="27">
        <v>18050000</v>
      </c>
      <c r="I986" s="14"/>
    </row>
    <row r="987" spans="1:10" ht="25.5" x14ac:dyDescent="0.2">
      <c r="A987" s="48"/>
      <c r="B987" s="49" t="s">
        <v>23</v>
      </c>
      <c r="C987" s="96" t="s">
        <v>42</v>
      </c>
      <c r="D987" s="58" t="s">
        <v>64</v>
      </c>
      <c r="E987" s="25" t="s">
        <v>53</v>
      </c>
      <c r="F987" s="26">
        <v>2908</v>
      </c>
      <c r="G987" s="60">
        <v>127642</v>
      </c>
      <c r="H987" s="27">
        <v>371182936</v>
      </c>
      <c r="I987" s="14"/>
    </row>
    <row r="988" spans="1:10" x14ac:dyDescent="0.2">
      <c r="A988" s="48" t="s">
        <v>55</v>
      </c>
      <c r="B988" s="49">
        <v>5.0999999999999996</v>
      </c>
      <c r="C988" s="96" t="s">
        <v>39</v>
      </c>
      <c r="D988" s="58" t="s">
        <v>63</v>
      </c>
      <c r="E988" s="25" t="s">
        <v>61</v>
      </c>
      <c r="F988" s="26">
        <v>7245</v>
      </c>
      <c r="G988" s="60">
        <v>87216</v>
      </c>
      <c r="H988" s="27">
        <v>631879920</v>
      </c>
      <c r="I988" s="14"/>
    </row>
    <row r="989" spans="1:10" x14ac:dyDescent="0.2">
      <c r="A989" s="48" t="s">
        <v>55</v>
      </c>
      <c r="B989" s="49">
        <v>5.8</v>
      </c>
      <c r="C989" s="96" t="s">
        <v>37</v>
      </c>
      <c r="D989" s="58" t="s">
        <v>750</v>
      </c>
      <c r="E989" s="25" t="s">
        <v>40</v>
      </c>
      <c r="F989" s="26">
        <v>5297</v>
      </c>
      <c r="G989" s="60">
        <v>49917</v>
      </c>
      <c r="H989" s="27">
        <v>264410349</v>
      </c>
      <c r="I989" s="14"/>
    </row>
    <row r="990" spans="1:10" x14ac:dyDescent="0.2">
      <c r="A990" s="48" t="s">
        <v>55</v>
      </c>
      <c r="B990" s="49">
        <v>13.8</v>
      </c>
      <c r="C990" s="96" t="s">
        <v>35</v>
      </c>
      <c r="D990" s="58" t="s">
        <v>62</v>
      </c>
      <c r="E990" s="25" t="s">
        <v>61</v>
      </c>
      <c r="F990" s="26">
        <v>3392</v>
      </c>
      <c r="G990" s="60">
        <v>99854</v>
      </c>
      <c r="H990" s="27">
        <v>338704768</v>
      </c>
      <c r="I990" s="14"/>
    </row>
    <row r="991" spans="1:10" x14ac:dyDescent="0.2">
      <c r="A991" s="48" t="s">
        <v>55</v>
      </c>
      <c r="B991" s="49">
        <v>1.3</v>
      </c>
      <c r="C991" s="96" t="s">
        <v>33</v>
      </c>
      <c r="D991" s="58" t="s">
        <v>60</v>
      </c>
      <c r="E991" s="25" t="s">
        <v>40</v>
      </c>
      <c r="F991" s="26">
        <v>969</v>
      </c>
      <c r="G991" s="60">
        <v>17499</v>
      </c>
      <c r="H991" s="27">
        <v>16956531</v>
      </c>
      <c r="I991" s="14"/>
    </row>
    <row r="992" spans="1:10" ht="25.5" x14ac:dyDescent="0.2">
      <c r="A992" s="48" t="s">
        <v>55</v>
      </c>
      <c r="B992" s="49">
        <v>4.22</v>
      </c>
      <c r="C992" s="96" t="s">
        <v>31</v>
      </c>
      <c r="D992" s="58" t="s">
        <v>59</v>
      </c>
      <c r="E992" s="25" t="s">
        <v>58</v>
      </c>
      <c r="F992" s="26">
        <v>17607.701324134621</v>
      </c>
      <c r="G992" s="60">
        <v>8262</v>
      </c>
      <c r="H992" s="27">
        <v>145474828.34000024</v>
      </c>
      <c r="I992" s="14"/>
    </row>
    <row r="993" spans="1:9" x14ac:dyDescent="0.2">
      <c r="A993" s="48" t="s">
        <v>55</v>
      </c>
      <c r="B993" s="49">
        <v>4.5999999999999996</v>
      </c>
      <c r="C993" s="96" t="s">
        <v>29</v>
      </c>
      <c r="D993" s="58" t="s">
        <v>57</v>
      </c>
      <c r="E993" s="25" t="s">
        <v>53</v>
      </c>
      <c r="F993" s="26">
        <v>40</v>
      </c>
      <c r="G993" s="60">
        <v>693231</v>
      </c>
      <c r="H993" s="27">
        <v>27729240</v>
      </c>
      <c r="I993" s="14"/>
    </row>
    <row r="994" spans="1:9" x14ac:dyDescent="0.2">
      <c r="A994" s="48" t="s">
        <v>55</v>
      </c>
      <c r="B994" s="49">
        <v>3.4</v>
      </c>
      <c r="C994" s="96" t="s">
        <v>27</v>
      </c>
      <c r="D994" s="58" t="s">
        <v>56</v>
      </c>
      <c r="E994" s="25" t="s">
        <v>20</v>
      </c>
      <c r="F994" s="26">
        <v>28</v>
      </c>
      <c r="G994" s="60">
        <v>272198</v>
      </c>
      <c r="H994" s="27">
        <v>7621544</v>
      </c>
      <c r="I994" s="14"/>
    </row>
    <row r="995" spans="1:9" x14ac:dyDescent="0.2">
      <c r="A995" s="48" t="s">
        <v>55</v>
      </c>
      <c r="B995" s="49">
        <v>2.9</v>
      </c>
      <c r="C995" s="96" t="s">
        <v>25</v>
      </c>
      <c r="D995" s="58" t="s">
        <v>54</v>
      </c>
      <c r="E995" s="25" t="s">
        <v>53</v>
      </c>
      <c r="F995" s="26">
        <v>550</v>
      </c>
      <c r="G995" s="60">
        <v>158311</v>
      </c>
      <c r="H995" s="27">
        <v>87071050</v>
      </c>
      <c r="I995" s="14"/>
    </row>
    <row r="996" spans="1:9" x14ac:dyDescent="0.2">
      <c r="A996" s="48"/>
      <c r="B996" s="49"/>
      <c r="C996" s="138">
        <v>10</v>
      </c>
      <c r="D996" s="139" t="s">
        <v>751</v>
      </c>
      <c r="E996" s="122"/>
      <c r="F996" s="123"/>
      <c r="G996" s="124"/>
      <c r="H996" s="125"/>
      <c r="I996" s="14"/>
    </row>
    <row r="997" spans="1:9" x14ac:dyDescent="0.2">
      <c r="A997" s="48" t="s">
        <v>23</v>
      </c>
      <c r="B997" s="49" t="s">
        <v>23</v>
      </c>
      <c r="C997" s="96" t="s">
        <v>52</v>
      </c>
      <c r="D997" s="58" t="s">
        <v>51</v>
      </c>
      <c r="E997" s="25" t="s">
        <v>20</v>
      </c>
      <c r="F997" s="26">
        <v>3</v>
      </c>
      <c r="G997" s="60">
        <v>4094333.74</v>
      </c>
      <c r="H997" s="27">
        <v>12283001.220000001</v>
      </c>
      <c r="I997" s="14"/>
    </row>
    <row r="998" spans="1:9" x14ac:dyDescent="0.2">
      <c r="A998" s="48" t="s">
        <v>23</v>
      </c>
      <c r="B998" s="49" t="s">
        <v>23</v>
      </c>
      <c r="C998" s="96" t="s">
        <v>50</v>
      </c>
      <c r="D998" s="58" t="s">
        <v>49</v>
      </c>
      <c r="E998" s="25" t="s">
        <v>20</v>
      </c>
      <c r="F998" s="26">
        <v>10</v>
      </c>
      <c r="G998" s="60">
        <v>3023313.98</v>
      </c>
      <c r="H998" s="27">
        <v>30233139.800000001</v>
      </c>
      <c r="I998" s="14"/>
    </row>
    <row r="999" spans="1:9" x14ac:dyDescent="0.2">
      <c r="A999" s="48" t="s">
        <v>23</v>
      </c>
      <c r="B999" s="49" t="s">
        <v>23</v>
      </c>
      <c r="C999" s="96" t="s">
        <v>48</v>
      </c>
      <c r="D999" s="58" t="s">
        <v>47</v>
      </c>
      <c r="E999" s="25" t="s">
        <v>20</v>
      </c>
      <c r="F999" s="26">
        <v>26</v>
      </c>
      <c r="G999" s="60">
        <v>3565578.18</v>
      </c>
      <c r="H999" s="27">
        <v>92705032.680000007</v>
      </c>
      <c r="I999" s="14"/>
    </row>
    <row r="1000" spans="1:9" x14ac:dyDescent="0.2">
      <c r="A1000" s="48" t="s">
        <v>23</v>
      </c>
      <c r="B1000" s="49" t="s">
        <v>23</v>
      </c>
      <c r="C1000" s="96" t="s">
        <v>46</v>
      </c>
      <c r="D1000" s="58" t="s">
        <v>45</v>
      </c>
      <c r="E1000" s="25" t="s">
        <v>20</v>
      </c>
      <c r="F1000" s="26">
        <v>3</v>
      </c>
      <c r="G1000" s="60">
        <v>3217431.7800000003</v>
      </c>
      <c r="H1000" s="27">
        <v>9652295.3399999999</v>
      </c>
      <c r="I1000" s="14"/>
    </row>
    <row r="1001" spans="1:9" x14ac:dyDescent="0.2">
      <c r="A1001" s="48" t="s">
        <v>23</v>
      </c>
      <c r="B1001" s="49" t="s">
        <v>23</v>
      </c>
      <c r="C1001" s="96" t="s">
        <v>44</v>
      </c>
      <c r="D1001" s="58" t="s">
        <v>43</v>
      </c>
      <c r="E1001" s="25" t="s">
        <v>20</v>
      </c>
      <c r="F1001" s="26">
        <v>3</v>
      </c>
      <c r="G1001" s="60">
        <v>3261162.08</v>
      </c>
      <c r="H1001" s="27">
        <v>9783486.2400000002</v>
      </c>
      <c r="I1001" s="14"/>
    </row>
    <row r="1002" spans="1:9" x14ac:dyDescent="0.2">
      <c r="A1002" s="48" t="s">
        <v>23</v>
      </c>
      <c r="B1002" s="49" t="s">
        <v>23</v>
      </c>
      <c r="C1002" s="96" t="s">
        <v>42</v>
      </c>
      <c r="D1002" s="58" t="s">
        <v>41</v>
      </c>
      <c r="E1002" s="25" t="s">
        <v>40</v>
      </c>
      <c r="F1002" s="26">
        <v>174.01898963245495</v>
      </c>
      <c r="G1002" s="60">
        <v>35366.9</v>
      </c>
      <c r="H1002" s="27">
        <v>6154512.2044320712</v>
      </c>
      <c r="I1002" s="14"/>
    </row>
    <row r="1003" spans="1:9" x14ac:dyDescent="0.2">
      <c r="A1003" s="48" t="s">
        <v>23</v>
      </c>
      <c r="B1003" s="49" t="s">
        <v>23</v>
      </c>
      <c r="C1003" s="96" t="s">
        <v>39</v>
      </c>
      <c r="D1003" s="58" t="s">
        <v>38</v>
      </c>
      <c r="E1003" s="25" t="s">
        <v>20</v>
      </c>
      <c r="F1003" s="26">
        <v>1</v>
      </c>
      <c r="G1003" s="60">
        <v>6300000</v>
      </c>
      <c r="H1003" s="27">
        <v>6300000</v>
      </c>
      <c r="I1003" s="14"/>
    </row>
    <row r="1004" spans="1:9" x14ac:dyDescent="0.2">
      <c r="A1004" s="48" t="s">
        <v>23</v>
      </c>
      <c r="B1004" s="49" t="s">
        <v>23</v>
      </c>
      <c r="C1004" s="96" t="s">
        <v>37</v>
      </c>
      <c r="D1004" s="58" t="s">
        <v>36</v>
      </c>
      <c r="E1004" s="25" t="s">
        <v>20</v>
      </c>
      <c r="F1004" s="26">
        <v>25</v>
      </c>
      <c r="G1004" s="60">
        <v>358065.88</v>
      </c>
      <c r="H1004" s="27">
        <v>8951647</v>
      </c>
      <c r="I1004" s="14"/>
    </row>
    <row r="1005" spans="1:9" x14ac:dyDescent="0.2">
      <c r="A1005" s="48" t="s">
        <v>23</v>
      </c>
      <c r="B1005" s="49" t="s">
        <v>23</v>
      </c>
      <c r="C1005" s="96" t="s">
        <v>35</v>
      </c>
      <c r="D1005" s="58" t="s">
        <v>34</v>
      </c>
      <c r="E1005" s="25" t="s">
        <v>20</v>
      </c>
      <c r="F1005" s="26">
        <v>10</v>
      </c>
      <c r="G1005" s="60">
        <v>2779222.48</v>
      </c>
      <c r="H1005" s="27">
        <v>27792224.800000001</v>
      </c>
      <c r="I1005" s="14"/>
    </row>
    <row r="1006" spans="1:9" ht="25.5" x14ac:dyDescent="0.2">
      <c r="A1006" s="48" t="s">
        <v>23</v>
      </c>
      <c r="B1006" s="49" t="s">
        <v>23</v>
      </c>
      <c r="C1006" s="96" t="s">
        <v>33</v>
      </c>
      <c r="D1006" s="58" t="s">
        <v>32</v>
      </c>
      <c r="E1006" s="25" t="s">
        <v>20</v>
      </c>
      <c r="F1006" s="26">
        <v>5</v>
      </c>
      <c r="G1006" s="60">
        <v>334779.5</v>
      </c>
      <c r="H1006" s="27">
        <v>1673897.5</v>
      </c>
      <c r="I1006" s="14"/>
    </row>
    <row r="1007" spans="1:9" ht="25.5" x14ac:dyDescent="0.2">
      <c r="A1007" s="48" t="s">
        <v>23</v>
      </c>
      <c r="B1007" s="49" t="s">
        <v>23</v>
      </c>
      <c r="C1007" s="96" t="s">
        <v>31</v>
      </c>
      <c r="D1007" s="58" t="s">
        <v>30</v>
      </c>
      <c r="E1007" s="25" t="s">
        <v>20</v>
      </c>
      <c r="F1007" s="26">
        <v>2</v>
      </c>
      <c r="G1007" s="60">
        <v>4647946.3</v>
      </c>
      <c r="H1007" s="27">
        <v>9295892.5999999996</v>
      </c>
      <c r="I1007" s="14"/>
    </row>
    <row r="1008" spans="1:9" ht="25.5" x14ac:dyDescent="0.2">
      <c r="A1008" s="48" t="s">
        <v>23</v>
      </c>
      <c r="B1008" s="49" t="s">
        <v>23</v>
      </c>
      <c r="C1008" s="96" t="s">
        <v>29</v>
      </c>
      <c r="D1008" s="58" t="s">
        <v>28</v>
      </c>
      <c r="E1008" s="25" t="s">
        <v>20</v>
      </c>
      <c r="F1008" s="26">
        <v>3</v>
      </c>
      <c r="G1008" s="60">
        <v>3524852.98</v>
      </c>
      <c r="H1008" s="27">
        <v>10574558.939999999</v>
      </c>
      <c r="I1008" s="14"/>
    </row>
    <row r="1009" spans="1:12" ht="25.5" x14ac:dyDescent="0.2">
      <c r="A1009" s="48" t="s">
        <v>23</v>
      </c>
      <c r="B1009" s="49" t="s">
        <v>23</v>
      </c>
      <c r="C1009" s="96" t="s">
        <v>27</v>
      </c>
      <c r="D1009" s="58" t="s">
        <v>26</v>
      </c>
      <c r="E1009" s="25" t="s">
        <v>20</v>
      </c>
      <c r="F1009" s="26">
        <v>5</v>
      </c>
      <c r="G1009" s="60">
        <v>3847289.08</v>
      </c>
      <c r="H1009" s="27">
        <v>19236445.399999999</v>
      </c>
      <c r="I1009" s="14"/>
    </row>
    <row r="1010" spans="1:12" x14ac:dyDescent="0.2">
      <c r="A1010" s="48" t="s">
        <v>23</v>
      </c>
      <c r="B1010" s="49" t="s">
        <v>23</v>
      </c>
      <c r="C1010" s="96" t="s">
        <v>25</v>
      </c>
      <c r="D1010" s="58" t="s">
        <v>24</v>
      </c>
      <c r="E1010" s="25" t="s">
        <v>20</v>
      </c>
      <c r="F1010" s="26">
        <v>2</v>
      </c>
      <c r="G1010" s="60">
        <v>3259004.98</v>
      </c>
      <c r="H1010" s="27">
        <v>6518009.96</v>
      </c>
      <c r="I1010" s="14"/>
    </row>
    <row r="1011" spans="1:12" x14ac:dyDescent="0.2">
      <c r="A1011" s="48" t="s">
        <v>23</v>
      </c>
      <c r="B1011" s="49" t="s">
        <v>23</v>
      </c>
      <c r="C1011" s="96" t="s">
        <v>22</v>
      </c>
      <c r="D1011" s="58" t="s">
        <v>21</v>
      </c>
      <c r="E1011" s="25" t="s">
        <v>20</v>
      </c>
      <c r="F1011" s="26">
        <v>2</v>
      </c>
      <c r="G1011" s="60">
        <v>4795988.1877839416</v>
      </c>
      <c r="H1011" s="27">
        <v>9591976.3755678833</v>
      </c>
      <c r="I1011" s="14"/>
    </row>
    <row r="1012" spans="1:12" x14ac:dyDescent="0.2">
      <c r="A1012" s="70"/>
      <c r="B1012" s="71"/>
      <c r="C1012" s="72"/>
      <c r="D1012" s="181" t="s">
        <v>70</v>
      </c>
      <c r="E1012" s="182"/>
      <c r="F1012" s="182"/>
      <c r="G1012" s="182"/>
      <c r="H1012" s="183"/>
      <c r="I1012" s="73">
        <f>SUM(H946:H1011)</f>
        <v>3613154858.8943381</v>
      </c>
    </row>
    <row r="1013" spans="1:12" x14ac:dyDescent="0.2">
      <c r="A1013" s="179" t="s">
        <v>752</v>
      </c>
      <c r="B1013" s="180"/>
      <c r="C1013" s="50"/>
      <c r="D1013" s="58" t="s">
        <v>753</v>
      </c>
      <c r="E1013" s="94" t="s">
        <v>40</v>
      </c>
      <c r="F1013" s="57">
        <v>1792.2449999999999</v>
      </c>
      <c r="G1013" s="130">
        <v>110367</v>
      </c>
      <c r="H1013" s="130">
        <v>197804703.91499999</v>
      </c>
      <c r="I1013" s="129"/>
      <c r="J1013" s="63"/>
      <c r="K1013" s="63"/>
      <c r="L1013" s="63"/>
    </row>
    <row r="1014" spans="1:12" x14ac:dyDescent="0.2">
      <c r="A1014" s="179" t="s">
        <v>752</v>
      </c>
      <c r="B1014" s="180"/>
      <c r="C1014" s="50"/>
      <c r="D1014" s="58" t="s">
        <v>754</v>
      </c>
      <c r="E1014" s="94" t="s">
        <v>20</v>
      </c>
      <c r="F1014" s="57">
        <v>600</v>
      </c>
      <c r="G1014" s="130">
        <v>198103</v>
      </c>
      <c r="H1014" s="130">
        <v>118861800</v>
      </c>
      <c r="I1014" s="129"/>
      <c r="J1014" s="63"/>
      <c r="K1014" s="63"/>
      <c r="L1014" s="63"/>
    </row>
    <row r="1015" spans="1:12" x14ac:dyDescent="0.2">
      <c r="A1015" s="179" t="s">
        <v>752</v>
      </c>
      <c r="B1015" s="180"/>
      <c r="C1015" s="50"/>
      <c r="D1015" s="58" t="s">
        <v>755</v>
      </c>
      <c r="E1015" s="94" t="s">
        <v>20</v>
      </c>
      <c r="F1015" s="57">
        <v>450</v>
      </c>
      <c r="G1015" s="130">
        <v>58247</v>
      </c>
      <c r="H1015" s="130">
        <v>26211150</v>
      </c>
      <c r="I1015" s="129"/>
      <c r="J1015" s="63"/>
      <c r="K1015" s="63"/>
      <c r="L1015" s="63"/>
    </row>
    <row r="1016" spans="1:12" x14ac:dyDescent="0.2">
      <c r="A1016" s="179" t="s">
        <v>752</v>
      </c>
      <c r="B1016" s="180"/>
      <c r="C1016" s="50"/>
      <c r="D1016" s="58" t="s">
        <v>756</v>
      </c>
      <c r="E1016" s="94" t="s">
        <v>40</v>
      </c>
      <c r="F1016" s="57">
        <v>3763.6299999999997</v>
      </c>
      <c r="G1016" s="130">
        <v>40656.833333333336</v>
      </c>
      <c r="H1016" s="130">
        <v>153017277.63833332</v>
      </c>
      <c r="I1016" s="129"/>
    </row>
    <row r="1017" spans="1:12" ht="12.95" customHeight="1" x14ac:dyDescent="0.2">
      <c r="A1017" s="70"/>
      <c r="B1017" s="71"/>
      <c r="C1017" s="72"/>
      <c r="D1017" s="181" t="s">
        <v>757</v>
      </c>
      <c r="E1017" s="182"/>
      <c r="F1017" s="182"/>
      <c r="G1017" s="182"/>
      <c r="H1017" s="183"/>
      <c r="I1017" s="73">
        <f>SUM(H1013:H1016)</f>
        <v>495894931.55333328</v>
      </c>
      <c r="J1017" s="63"/>
    </row>
    <row r="1018" spans="1:12" ht="13.5" thickBot="1" x14ac:dyDescent="0.25">
      <c r="A1018" s="11"/>
      <c r="F1018" s="12"/>
      <c r="G1018" s="13"/>
      <c r="H1018" s="13"/>
      <c r="I1018" s="14"/>
    </row>
    <row r="1019" spans="1:12" x14ac:dyDescent="0.2">
      <c r="A1019" s="11"/>
      <c r="D1019" s="140" t="s">
        <v>19</v>
      </c>
      <c r="E1019" s="141"/>
      <c r="F1019" s="142"/>
      <c r="G1019" s="143">
        <f>H8</f>
        <v>352244455.64281785</v>
      </c>
      <c r="H1019" s="13"/>
      <c r="I1019" s="144"/>
    </row>
    <row r="1020" spans="1:12" x14ac:dyDescent="0.2">
      <c r="A1020" s="11"/>
      <c r="D1020" s="145" t="s">
        <v>18</v>
      </c>
      <c r="F1020" s="146">
        <v>0.19</v>
      </c>
      <c r="G1020" s="147">
        <f>G1019*F1020</f>
        <v>66926446.572135396</v>
      </c>
      <c r="H1020" s="13"/>
      <c r="I1020" s="144"/>
    </row>
    <row r="1021" spans="1:12" x14ac:dyDescent="0.2">
      <c r="A1021" s="11"/>
      <c r="D1021" s="148" t="s">
        <v>17</v>
      </c>
      <c r="E1021" s="149"/>
      <c r="F1021" s="150"/>
      <c r="G1021" s="151">
        <f>SUM(G1019:G1020)</f>
        <v>419170902.21495324</v>
      </c>
      <c r="H1021" s="13"/>
      <c r="I1021" s="144"/>
    </row>
    <row r="1022" spans="1:12" x14ac:dyDescent="0.2">
      <c r="A1022" s="11"/>
      <c r="D1022" s="145"/>
      <c r="F1022" s="12"/>
      <c r="G1022" s="147"/>
      <c r="H1022" s="13"/>
      <c r="I1022" s="144"/>
    </row>
    <row r="1023" spans="1:12" x14ac:dyDescent="0.2">
      <c r="A1023" s="11"/>
      <c r="D1023" s="145"/>
      <c r="F1023" s="12"/>
      <c r="G1023" s="147"/>
      <c r="H1023" s="13"/>
      <c r="I1023" s="144"/>
    </row>
    <row r="1024" spans="1:12" x14ac:dyDescent="0.2">
      <c r="A1024" s="11"/>
      <c r="D1024" s="145" t="s">
        <v>16</v>
      </c>
      <c r="F1024" s="12"/>
      <c r="G1024" s="147">
        <f>I90+I164+I241+I317+I396+(I424*2)+I559+I634+I712+I790+I864+I938+I1012</f>
        <v>29993003924.681892</v>
      </c>
      <c r="H1024" s="13"/>
      <c r="I1024" s="144"/>
    </row>
    <row r="1025" spans="1:9" x14ac:dyDescent="0.2">
      <c r="A1025" s="11"/>
      <c r="D1025" s="145" t="s">
        <v>13</v>
      </c>
      <c r="F1025" s="146">
        <v>0.3</v>
      </c>
      <c r="G1025" s="147">
        <f>G1024*F1025</f>
        <v>8997901177.4045677</v>
      </c>
      <c r="H1025" s="13"/>
      <c r="I1025" s="144"/>
    </row>
    <row r="1026" spans="1:9" x14ac:dyDescent="0.2">
      <c r="A1026" s="11"/>
      <c r="D1026" s="148" t="s">
        <v>15</v>
      </c>
      <c r="E1026" s="149"/>
      <c r="F1026" s="150"/>
      <c r="G1026" s="151">
        <f>SUM(G1024:G1025)</f>
        <v>38990905102.086456</v>
      </c>
      <c r="H1026" s="13"/>
      <c r="I1026" s="144"/>
    </row>
    <row r="1027" spans="1:9" x14ac:dyDescent="0.2">
      <c r="A1027" s="11"/>
      <c r="D1027" s="145"/>
      <c r="F1027" s="12"/>
      <c r="G1027" s="147"/>
      <c r="H1027" s="13"/>
      <c r="I1027" s="144"/>
    </row>
    <row r="1028" spans="1:9" x14ac:dyDescent="0.2">
      <c r="A1028" s="11"/>
      <c r="D1028" s="145" t="s">
        <v>14</v>
      </c>
      <c r="F1028" s="12"/>
      <c r="G1028" s="147">
        <f>I93+I167+I244+I320+I399+I637+I715+I793+I874+I943+I1017</f>
        <v>6624952347.6915388</v>
      </c>
      <c r="H1028" s="13"/>
      <c r="I1028" s="144"/>
    </row>
    <row r="1029" spans="1:9" x14ac:dyDescent="0.2">
      <c r="A1029" s="11"/>
      <c r="D1029" s="145" t="s">
        <v>13</v>
      </c>
      <c r="F1029" s="146">
        <v>0.15</v>
      </c>
      <c r="G1029" s="147">
        <f>G1028*F1029</f>
        <v>993742852.15373075</v>
      </c>
      <c r="H1029" s="13"/>
      <c r="I1029" s="144"/>
    </row>
    <row r="1030" spans="1:9" x14ac:dyDescent="0.2">
      <c r="A1030" s="11"/>
      <c r="D1030" s="148" t="s">
        <v>12</v>
      </c>
      <c r="E1030" s="149"/>
      <c r="F1030" s="150"/>
      <c r="G1030" s="151">
        <f>SUM(G1028:G1029)</f>
        <v>7618695199.8452692</v>
      </c>
      <c r="H1030" s="13"/>
      <c r="I1030" s="144"/>
    </row>
    <row r="1031" spans="1:9" x14ac:dyDescent="0.2">
      <c r="A1031" s="11"/>
      <c r="D1031" s="152"/>
      <c r="F1031" s="12"/>
      <c r="G1031" s="147"/>
      <c r="H1031" s="13"/>
      <c r="I1031" s="144"/>
    </row>
    <row r="1032" spans="1:9" ht="30.75" thickBot="1" x14ac:dyDescent="0.3">
      <c r="A1032" s="11"/>
      <c r="D1032" s="153" t="s">
        <v>11</v>
      </c>
      <c r="E1032" s="154"/>
      <c r="F1032" s="155"/>
      <c r="G1032" s="156">
        <f>G1021+G1026+G1030</f>
        <v>47028771204.146675</v>
      </c>
      <c r="H1032" s="157"/>
      <c r="I1032" s="144"/>
    </row>
    <row r="1033" spans="1:9" x14ac:dyDescent="0.2">
      <c r="A1033" s="11"/>
      <c r="F1033" s="12"/>
      <c r="G1033" s="13"/>
      <c r="H1033" s="13"/>
      <c r="I1033" s="14"/>
    </row>
    <row r="1034" spans="1:9" x14ac:dyDescent="0.2">
      <c r="A1034" s="11"/>
      <c r="F1034" s="12"/>
      <c r="G1034" s="13"/>
      <c r="H1034" s="13"/>
      <c r="I1034" s="14"/>
    </row>
    <row r="1035" spans="1:9" ht="18" x14ac:dyDescent="0.2">
      <c r="A1035" s="11"/>
      <c r="B1035" s="178" t="s">
        <v>759</v>
      </c>
      <c r="F1035" s="12"/>
      <c r="G1035" s="13"/>
      <c r="H1035" s="13"/>
      <c r="I1035" s="14"/>
    </row>
    <row r="1036" spans="1:9" ht="18" x14ac:dyDescent="0.2">
      <c r="A1036" s="11"/>
      <c r="B1036" s="178" t="s">
        <v>758</v>
      </c>
      <c r="F1036" s="12"/>
      <c r="G1036" s="13"/>
      <c r="H1036" s="13"/>
      <c r="I1036" s="14"/>
    </row>
    <row r="1037" spans="1:9" ht="16.5" customHeight="1" thickBot="1" x14ac:dyDescent="0.25">
      <c r="A1037" s="158"/>
      <c r="B1037" s="178" t="s">
        <v>760</v>
      </c>
      <c r="C1037" s="159"/>
      <c r="D1037" s="160"/>
      <c r="E1037" s="161"/>
      <c r="F1037" s="162"/>
      <c r="G1037" s="163"/>
      <c r="H1037" s="163"/>
      <c r="I1037" s="164"/>
    </row>
    <row r="1038" spans="1:9" ht="18" x14ac:dyDescent="0.2">
      <c r="B1038" s="178" t="s">
        <v>761</v>
      </c>
    </row>
  </sheetData>
  <autoFilter ref="A7:I1017" xr:uid="{3DA1E307-97E9-0649-91E5-08A80E45F989}"/>
  <mergeCells count="86">
    <mergeCell ref="D317:H317"/>
    <mergeCell ref="D320:H320"/>
    <mergeCell ref="D167:H167"/>
    <mergeCell ref="A168:D168"/>
    <mergeCell ref="D241:H241"/>
    <mergeCell ref="D244:H244"/>
    <mergeCell ref="A245:E245"/>
    <mergeCell ref="D164:H164"/>
    <mergeCell ref="A5:I5"/>
    <mergeCell ref="A11:E11"/>
    <mergeCell ref="D90:H90"/>
    <mergeCell ref="D93:H93"/>
    <mergeCell ref="A94:D94"/>
    <mergeCell ref="A321:E321"/>
    <mergeCell ref="D396:H396"/>
    <mergeCell ref="D399:H399"/>
    <mergeCell ref="A400:E400"/>
    <mergeCell ref="A453:B453"/>
    <mergeCell ref="A425:E425"/>
    <mergeCell ref="A449:B449"/>
    <mergeCell ref="D424:H424"/>
    <mergeCell ref="A454:B454"/>
    <mergeCell ref="A455:B455"/>
    <mergeCell ref="A457:B457"/>
    <mergeCell ref="A459:B459"/>
    <mergeCell ref="A461:B461"/>
    <mergeCell ref="A464:B464"/>
    <mergeCell ref="A468:B468"/>
    <mergeCell ref="A474:B474"/>
    <mergeCell ref="A480:B480"/>
    <mergeCell ref="A478:B478"/>
    <mergeCell ref="A477:B477"/>
    <mergeCell ref="A481:B481"/>
    <mergeCell ref="A484:B484"/>
    <mergeCell ref="A485:B485"/>
    <mergeCell ref="D559:H559"/>
    <mergeCell ref="A486:B486"/>
    <mergeCell ref="A487:B487"/>
    <mergeCell ref="A489:B489"/>
    <mergeCell ref="A560:E560"/>
    <mergeCell ref="A593:B593"/>
    <mergeCell ref="A716:E716"/>
    <mergeCell ref="A607:B607"/>
    <mergeCell ref="D634:H634"/>
    <mergeCell ref="A636:B636"/>
    <mergeCell ref="D637:H637"/>
    <mergeCell ref="A638:E638"/>
    <mergeCell ref="A671:B671"/>
    <mergeCell ref="A684:B684"/>
    <mergeCell ref="A685:B685"/>
    <mergeCell ref="D712:H712"/>
    <mergeCell ref="A714:B714"/>
    <mergeCell ref="D715:H715"/>
    <mergeCell ref="A606:B606"/>
    <mergeCell ref="A1:I1"/>
    <mergeCell ref="B2:C2"/>
    <mergeCell ref="D2:G2"/>
    <mergeCell ref="D938:H938"/>
    <mergeCell ref="D943:H943"/>
    <mergeCell ref="A870:B870"/>
    <mergeCell ref="A871:B871"/>
    <mergeCell ref="A872:B872"/>
    <mergeCell ref="A873:B873"/>
    <mergeCell ref="D874:H874"/>
    <mergeCell ref="A876:D876"/>
    <mergeCell ref="A794:D794"/>
    <mergeCell ref="D864:H864"/>
    <mergeCell ref="A866:B866"/>
    <mergeCell ref="A867:B867"/>
    <mergeCell ref="A868:B868"/>
    <mergeCell ref="A1015:B1015"/>
    <mergeCell ref="A1016:B1016"/>
    <mergeCell ref="D1017:H1017"/>
    <mergeCell ref="A3:I3"/>
    <mergeCell ref="A4:I4"/>
    <mergeCell ref="A944:D944"/>
    <mergeCell ref="D1012:H1012"/>
    <mergeCell ref="A1013:B1013"/>
    <mergeCell ref="A1014:B1014"/>
    <mergeCell ref="A869:B869"/>
    <mergeCell ref="A749:B749"/>
    <mergeCell ref="A762:B762"/>
    <mergeCell ref="A763:B763"/>
    <mergeCell ref="D790:H790"/>
    <mergeCell ref="A792:B792"/>
    <mergeCell ref="D793:H793"/>
  </mergeCells>
  <conditionalFormatting sqref="D910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910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D910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910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dataValidations count="1">
    <dataValidation allowBlank="1" showInputMessage="1" showErrorMessage="1" promptTitle="Objeto del Contrato" prompt="Escriba claramente el objeto del contrato de ejecución suscrito" sqref="D84 D79 D857:D858 D931:D932" xr:uid="{78406EC1-800E-8F41-94A8-9837EFF72457}">
      <formula1>0</formula1>
      <formula2>0</formula2>
    </dataValidation>
  </dataValidations>
  <pageMargins left="0.7" right="0.7" top="0.75" bottom="0.75" header="0.3" footer="0.3"/>
  <pageSetup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CC201DDD-042F-4995-8B74-FAA253F59D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cp:keywords/>
  <cp:lastModifiedBy>Jairo</cp:lastModifiedBy>
  <cp:revision/>
  <dcterms:created xsi:type="dcterms:W3CDTF">2006-06-27T16:47:25Z</dcterms:created>
  <dcterms:modified xsi:type="dcterms:W3CDTF">2023-02-13T16:41:39Z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