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ingam\OneDrive\Documentos\FDLC 2023\FORMULACIONES\AMBIENTE\DOCUMENTOS FINALES AMBIENTE 3 ABRIL\"/>
    </mc:Choice>
  </mc:AlternateContent>
  <bookViews>
    <workbookView xWindow="0" yWindow="0" windowWidth="20490" windowHeight="6300"/>
  </bookViews>
  <sheets>
    <sheet name="ESTUDIO DE MERCADO " sheetId="5" r:id="rId1"/>
  </sheets>
  <calcPr calcId="162913"/>
  <extLst>
    <ext uri="GoogleSheetsCustomDataVersion1">
      <go:sheetsCustomData xmlns:go="http://customooxmlschemas.google.com/" r:id="rId9" roundtripDataSignature="AMtx7mjYVZyJ7415Crumq9MuA+wO7UwN/A=="/>
    </ext>
  </extLst>
</workbook>
</file>

<file path=xl/calcChain.xml><?xml version="1.0" encoding="utf-8"?>
<calcChain xmlns="http://schemas.openxmlformats.org/spreadsheetml/2006/main">
  <c r="J73" i="5" l="1"/>
  <c r="N73" i="5"/>
  <c r="R73" i="5"/>
  <c r="V64" i="5"/>
  <c r="S43" i="5" l="1"/>
  <c r="S44" i="5"/>
  <c r="S45" i="5"/>
  <c r="S46" i="5"/>
  <c r="S47" i="5"/>
  <c r="S48" i="5"/>
  <c r="S49" i="5"/>
  <c r="S50" i="5"/>
  <c r="S51" i="5"/>
  <c r="S64" i="5"/>
  <c r="Q64" i="5"/>
  <c r="R64" i="5" s="1"/>
  <c r="P64" i="5"/>
  <c r="M64" i="5"/>
  <c r="N64" i="5" s="1"/>
  <c r="L64" i="5"/>
  <c r="I64" i="5"/>
  <c r="H64" i="5"/>
  <c r="S63" i="5"/>
  <c r="Q63" i="5"/>
  <c r="R63" i="5" s="1"/>
  <c r="P63" i="5"/>
  <c r="M63" i="5"/>
  <c r="N63" i="5" s="1"/>
  <c r="L63" i="5"/>
  <c r="I63" i="5"/>
  <c r="H63" i="5"/>
  <c r="S62" i="5"/>
  <c r="Q62" i="5"/>
  <c r="R62" i="5" s="1"/>
  <c r="P62" i="5"/>
  <c r="M62" i="5"/>
  <c r="N62" i="5" s="1"/>
  <c r="L62" i="5"/>
  <c r="I62" i="5"/>
  <c r="U62" i="5" s="1"/>
  <c r="H62" i="5"/>
  <c r="S61" i="5"/>
  <c r="Q61" i="5"/>
  <c r="R61" i="5" s="1"/>
  <c r="P61" i="5"/>
  <c r="M61" i="5"/>
  <c r="N61" i="5" s="1"/>
  <c r="L61" i="5"/>
  <c r="I61" i="5"/>
  <c r="J61" i="5" s="1"/>
  <c r="H61" i="5"/>
  <c r="S60" i="5"/>
  <c r="Q60" i="5"/>
  <c r="P60" i="5"/>
  <c r="M60" i="5"/>
  <c r="N60" i="5" s="1"/>
  <c r="L60" i="5"/>
  <c r="I60" i="5"/>
  <c r="J60" i="5" s="1"/>
  <c r="H60" i="5"/>
  <c r="S59" i="5"/>
  <c r="Q59" i="5"/>
  <c r="P59" i="5"/>
  <c r="M59" i="5"/>
  <c r="N59" i="5" s="1"/>
  <c r="L59" i="5"/>
  <c r="I59" i="5"/>
  <c r="J59" i="5" s="1"/>
  <c r="H59" i="5"/>
  <c r="S58" i="5"/>
  <c r="Q58" i="5"/>
  <c r="R58" i="5" s="1"/>
  <c r="P58" i="5"/>
  <c r="M58" i="5"/>
  <c r="N58" i="5" s="1"/>
  <c r="L58" i="5"/>
  <c r="I58" i="5"/>
  <c r="J58" i="5" s="1"/>
  <c r="H58" i="5"/>
  <c r="S57" i="5"/>
  <c r="Q57" i="5"/>
  <c r="R57" i="5" s="1"/>
  <c r="P57" i="5"/>
  <c r="M57" i="5"/>
  <c r="N57" i="5" s="1"/>
  <c r="L57" i="5"/>
  <c r="I57" i="5"/>
  <c r="H57" i="5"/>
  <c r="S55" i="5"/>
  <c r="Q55" i="5"/>
  <c r="R55" i="5" s="1"/>
  <c r="P55" i="5"/>
  <c r="M55" i="5"/>
  <c r="N55" i="5" s="1"/>
  <c r="L55" i="5"/>
  <c r="I55" i="5"/>
  <c r="J55" i="5" s="1"/>
  <c r="H55" i="5"/>
  <c r="S54" i="5"/>
  <c r="Q54" i="5"/>
  <c r="R54" i="5" s="1"/>
  <c r="P54" i="5"/>
  <c r="M54" i="5"/>
  <c r="N54" i="5" s="1"/>
  <c r="L54" i="5"/>
  <c r="I54" i="5"/>
  <c r="H54" i="5"/>
  <c r="S53" i="5"/>
  <c r="Q53" i="5"/>
  <c r="R53" i="5" s="1"/>
  <c r="P53" i="5"/>
  <c r="M53" i="5"/>
  <c r="N53" i="5" s="1"/>
  <c r="L53" i="5"/>
  <c r="I53" i="5"/>
  <c r="H53" i="5"/>
  <c r="Q51" i="5"/>
  <c r="R51" i="5" s="1"/>
  <c r="P51" i="5"/>
  <c r="M51" i="5"/>
  <c r="N51" i="5" s="1"/>
  <c r="L51" i="5"/>
  <c r="I51" i="5"/>
  <c r="J51" i="5" s="1"/>
  <c r="H51" i="5"/>
  <c r="Q50" i="5"/>
  <c r="P50" i="5"/>
  <c r="M50" i="5"/>
  <c r="N50" i="5" s="1"/>
  <c r="L50" i="5"/>
  <c r="I50" i="5"/>
  <c r="J50" i="5" s="1"/>
  <c r="H50" i="5"/>
  <c r="Q49" i="5"/>
  <c r="R49" i="5" s="1"/>
  <c r="P49" i="5"/>
  <c r="M49" i="5"/>
  <c r="L49" i="5"/>
  <c r="I49" i="5"/>
  <c r="J49" i="5" s="1"/>
  <c r="H49" i="5"/>
  <c r="Q48" i="5"/>
  <c r="R48" i="5" s="1"/>
  <c r="P48" i="5"/>
  <c r="M48" i="5"/>
  <c r="L48" i="5"/>
  <c r="I48" i="5"/>
  <c r="J48" i="5" s="1"/>
  <c r="H48" i="5"/>
  <c r="Q47" i="5"/>
  <c r="R47" i="5" s="1"/>
  <c r="P47" i="5"/>
  <c r="M47" i="5"/>
  <c r="N47" i="5" s="1"/>
  <c r="L47" i="5"/>
  <c r="I47" i="5"/>
  <c r="H47" i="5"/>
  <c r="Q46" i="5"/>
  <c r="R46" i="5" s="1"/>
  <c r="P46" i="5"/>
  <c r="M46" i="5"/>
  <c r="N46" i="5" s="1"/>
  <c r="L46" i="5"/>
  <c r="I46" i="5"/>
  <c r="J46" i="5" s="1"/>
  <c r="H46" i="5"/>
  <c r="Q45" i="5"/>
  <c r="R45" i="5" s="1"/>
  <c r="P45" i="5"/>
  <c r="M45" i="5"/>
  <c r="N45" i="5" s="1"/>
  <c r="L45" i="5"/>
  <c r="I45" i="5"/>
  <c r="H45" i="5"/>
  <c r="Q44" i="5"/>
  <c r="R44" i="5" s="1"/>
  <c r="P44" i="5"/>
  <c r="M44" i="5"/>
  <c r="N44" i="5" s="1"/>
  <c r="L44" i="5"/>
  <c r="I44" i="5"/>
  <c r="H44" i="5"/>
  <c r="Q43" i="5"/>
  <c r="R43" i="5" s="1"/>
  <c r="P43" i="5"/>
  <c r="M43" i="5"/>
  <c r="N43" i="5" s="1"/>
  <c r="L43" i="5"/>
  <c r="I43" i="5"/>
  <c r="J43" i="5" s="1"/>
  <c r="H43" i="5"/>
  <c r="S42" i="5"/>
  <c r="Q42" i="5"/>
  <c r="P42" i="5"/>
  <c r="M42" i="5"/>
  <c r="N42" i="5" s="1"/>
  <c r="L42" i="5"/>
  <c r="I42" i="5"/>
  <c r="J42" i="5" s="1"/>
  <c r="H42" i="5"/>
  <c r="S41" i="5"/>
  <c r="Q41" i="5"/>
  <c r="R41" i="5" s="1"/>
  <c r="P41" i="5"/>
  <c r="M41" i="5"/>
  <c r="L41" i="5"/>
  <c r="I41" i="5"/>
  <c r="J41" i="5" s="1"/>
  <c r="H41" i="5"/>
  <c r="S40" i="5"/>
  <c r="Q40" i="5"/>
  <c r="R40" i="5" s="1"/>
  <c r="P40" i="5"/>
  <c r="M40" i="5"/>
  <c r="L40" i="5"/>
  <c r="I40" i="5"/>
  <c r="J40" i="5" s="1"/>
  <c r="H40" i="5"/>
  <c r="S39" i="5"/>
  <c r="Q39" i="5"/>
  <c r="R39" i="5" s="1"/>
  <c r="P39" i="5"/>
  <c r="M39" i="5"/>
  <c r="N39" i="5" s="1"/>
  <c r="L39" i="5"/>
  <c r="I39" i="5"/>
  <c r="H39" i="5"/>
  <c r="S38" i="5"/>
  <c r="Q38" i="5"/>
  <c r="R38" i="5" s="1"/>
  <c r="P38" i="5"/>
  <c r="M38" i="5"/>
  <c r="N38" i="5" s="1"/>
  <c r="L38" i="5"/>
  <c r="I38" i="5"/>
  <c r="J38" i="5" s="1"/>
  <c r="H38" i="5"/>
  <c r="S37" i="5"/>
  <c r="Q37" i="5"/>
  <c r="R37" i="5" s="1"/>
  <c r="P37" i="5"/>
  <c r="M37" i="5"/>
  <c r="N37" i="5" s="1"/>
  <c r="L37" i="5"/>
  <c r="I37" i="5"/>
  <c r="H37" i="5"/>
  <c r="S35" i="5"/>
  <c r="Q35" i="5"/>
  <c r="R35" i="5" s="1"/>
  <c r="P35" i="5"/>
  <c r="M35" i="5"/>
  <c r="N35" i="5" s="1"/>
  <c r="L35" i="5"/>
  <c r="I35" i="5"/>
  <c r="H35" i="5"/>
  <c r="S34" i="5"/>
  <c r="Q34" i="5"/>
  <c r="R34" i="5" s="1"/>
  <c r="P34" i="5"/>
  <c r="M34" i="5"/>
  <c r="N34" i="5" s="1"/>
  <c r="L34" i="5"/>
  <c r="I34" i="5"/>
  <c r="J34" i="5" s="1"/>
  <c r="H34" i="5"/>
  <c r="S33" i="5"/>
  <c r="Q33" i="5"/>
  <c r="P33" i="5"/>
  <c r="M33" i="5"/>
  <c r="N33" i="5" s="1"/>
  <c r="L33" i="5"/>
  <c r="I33" i="5"/>
  <c r="J33" i="5" s="1"/>
  <c r="H33" i="5"/>
  <c r="S32" i="5"/>
  <c r="Q32" i="5"/>
  <c r="R32" i="5" s="1"/>
  <c r="P32" i="5"/>
  <c r="M32" i="5"/>
  <c r="N32" i="5" s="1"/>
  <c r="L32" i="5"/>
  <c r="I32" i="5"/>
  <c r="H32" i="5"/>
  <c r="S31" i="5"/>
  <c r="Q31" i="5"/>
  <c r="R31" i="5" s="1"/>
  <c r="P31" i="5"/>
  <c r="M31" i="5"/>
  <c r="L31" i="5"/>
  <c r="I31" i="5"/>
  <c r="J31" i="5" s="1"/>
  <c r="H31" i="5"/>
  <c r="S30" i="5"/>
  <c r="Q30" i="5"/>
  <c r="R30" i="5" s="1"/>
  <c r="P30" i="5"/>
  <c r="M30" i="5"/>
  <c r="N30" i="5" s="1"/>
  <c r="L30" i="5"/>
  <c r="I30" i="5"/>
  <c r="H30" i="5"/>
  <c r="S28" i="5"/>
  <c r="Q28" i="5"/>
  <c r="R28" i="5" s="1"/>
  <c r="P28" i="5"/>
  <c r="M28" i="5"/>
  <c r="N28" i="5" s="1"/>
  <c r="L28" i="5"/>
  <c r="I28" i="5"/>
  <c r="J28" i="5" s="1"/>
  <c r="H28" i="5"/>
  <c r="S27" i="5"/>
  <c r="Q27" i="5"/>
  <c r="R27" i="5" s="1"/>
  <c r="P27" i="5"/>
  <c r="M27" i="5"/>
  <c r="N27" i="5" s="1"/>
  <c r="L27" i="5"/>
  <c r="I27" i="5"/>
  <c r="J27" i="5" s="1"/>
  <c r="H27" i="5"/>
  <c r="S26" i="5"/>
  <c r="Q26" i="5"/>
  <c r="R26" i="5" s="1"/>
  <c r="P26" i="5"/>
  <c r="M26" i="5"/>
  <c r="N26" i="5" s="1"/>
  <c r="L26" i="5"/>
  <c r="I26" i="5"/>
  <c r="H26" i="5"/>
  <c r="S25" i="5"/>
  <c r="Q25" i="5"/>
  <c r="R25" i="5" s="1"/>
  <c r="P25" i="5"/>
  <c r="M25" i="5"/>
  <c r="N25" i="5" s="1"/>
  <c r="L25" i="5"/>
  <c r="I25" i="5"/>
  <c r="J25" i="5" s="1"/>
  <c r="H25" i="5"/>
  <c r="S24" i="5"/>
  <c r="Q24" i="5"/>
  <c r="P24" i="5"/>
  <c r="M24" i="5"/>
  <c r="N24" i="5" s="1"/>
  <c r="L24" i="5"/>
  <c r="I24" i="5"/>
  <c r="J24" i="5" s="1"/>
  <c r="H24" i="5"/>
  <c r="S23" i="5"/>
  <c r="Q23" i="5"/>
  <c r="P23" i="5"/>
  <c r="M23" i="5"/>
  <c r="N23" i="5" s="1"/>
  <c r="L23" i="5"/>
  <c r="I23" i="5"/>
  <c r="J23" i="5" s="1"/>
  <c r="H23" i="5"/>
  <c r="S22" i="5"/>
  <c r="Q22" i="5"/>
  <c r="R22" i="5" s="1"/>
  <c r="P22" i="5"/>
  <c r="M22" i="5"/>
  <c r="L22" i="5"/>
  <c r="I22" i="5"/>
  <c r="J22" i="5" s="1"/>
  <c r="H22" i="5"/>
  <c r="S21" i="5"/>
  <c r="Q21" i="5"/>
  <c r="R21" i="5" s="1"/>
  <c r="P21" i="5"/>
  <c r="M21" i="5"/>
  <c r="N21" i="5" s="1"/>
  <c r="L21" i="5"/>
  <c r="I21" i="5"/>
  <c r="J21" i="5" s="1"/>
  <c r="H21" i="5"/>
  <c r="S19" i="5"/>
  <c r="Q19" i="5"/>
  <c r="R19" i="5" s="1"/>
  <c r="P19" i="5"/>
  <c r="M19" i="5"/>
  <c r="N19" i="5" s="1"/>
  <c r="L19" i="5"/>
  <c r="I19" i="5"/>
  <c r="H19" i="5"/>
  <c r="S18" i="5"/>
  <c r="Q18" i="5"/>
  <c r="R18" i="5" s="1"/>
  <c r="P18" i="5"/>
  <c r="M18" i="5"/>
  <c r="N18" i="5" s="1"/>
  <c r="L18" i="5"/>
  <c r="I18" i="5"/>
  <c r="H18" i="5"/>
  <c r="S17" i="5"/>
  <c r="Q17" i="5"/>
  <c r="R17" i="5" s="1"/>
  <c r="P17" i="5"/>
  <c r="M17" i="5"/>
  <c r="N17" i="5" s="1"/>
  <c r="L17" i="5"/>
  <c r="I17" i="5"/>
  <c r="H17" i="5"/>
  <c r="S16" i="5"/>
  <c r="Q16" i="5"/>
  <c r="R16" i="5" s="1"/>
  <c r="P16" i="5"/>
  <c r="M16" i="5"/>
  <c r="N16" i="5" s="1"/>
  <c r="L16" i="5"/>
  <c r="I16" i="5"/>
  <c r="H16" i="5"/>
  <c r="S15" i="5"/>
  <c r="Q15" i="5"/>
  <c r="R15" i="5" s="1"/>
  <c r="P15" i="5"/>
  <c r="M15" i="5"/>
  <c r="N15" i="5" s="1"/>
  <c r="L15" i="5"/>
  <c r="I15" i="5"/>
  <c r="J15" i="5" s="1"/>
  <c r="H15" i="5"/>
  <c r="A15" i="5"/>
  <c r="A16" i="5" s="1"/>
  <c r="A17" i="5" s="1"/>
  <c r="A18" i="5" s="1"/>
  <c r="A19" i="5" s="1"/>
  <c r="A21" i="5" s="1"/>
  <c r="A22" i="5" s="1"/>
  <c r="A23" i="5" s="1"/>
  <c r="A24" i="5" s="1"/>
  <c r="A25" i="5" s="1"/>
  <c r="A26" i="5" s="1"/>
  <c r="A27" i="5" s="1"/>
  <c r="A28" i="5" s="1"/>
  <c r="A30" i="5" s="1"/>
  <c r="A31" i="5" s="1"/>
  <c r="A32" i="5" s="1"/>
  <c r="A33" i="5" s="1"/>
  <c r="A34" i="5" s="1"/>
  <c r="A35" i="5" s="1"/>
  <c r="A37" i="5" s="1"/>
  <c r="A38" i="5" s="1"/>
  <c r="A39" i="5" s="1"/>
  <c r="A40" i="5" s="1"/>
  <c r="A41" i="5" s="1"/>
  <c r="A42" i="5" s="1"/>
  <c r="A43" i="5" s="1"/>
  <c r="A44" i="5" s="1"/>
  <c r="A45" i="5" s="1"/>
  <c r="A46" i="5" s="1"/>
  <c r="A47" i="5" s="1"/>
  <c r="A48" i="5" s="1"/>
  <c r="A49" i="5" s="1"/>
  <c r="A50" i="5" s="1"/>
  <c r="A51" i="5" s="1"/>
  <c r="A53" i="5" s="1"/>
  <c r="A54" i="5" s="1"/>
  <c r="A55" i="5" s="1"/>
  <c r="A57" i="5" s="1"/>
  <c r="A58" i="5" s="1"/>
  <c r="A59" i="5" s="1"/>
  <c r="A60" i="5" s="1"/>
  <c r="A61" i="5" s="1"/>
  <c r="A62" i="5" s="1"/>
  <c r="A63" i="5" s="1"/>
  <c r="A64" i="5" s="1"/>
  <c r="S14" i="5"/>
  <c r="Q14" i="5"/>
  <c r="P14" i="5"/>
  <c r="M14" i="5"/>
  <c r="N14" i="5" s="1"/>
  <c r="L14" i="5"/>
  <c r="I14" i="5"/>
  <c r="J14" i="5" s="1"/>
  <c r="H14" i="5"/>
  <c r="A14" i="5"/>
  <c r="S12" i="5"/>
  <c r="Q12" i="5"/>
  <c r="R12" i="5" s="1"/>
  <c r="P12" i="5"/>
  <c r="M12" i="5"/>
  <c r="L12" i="5"/>
  <c r="I12" i="5"/>
  <c r="J12" i="5" s="1"/>
  <c r="H12" i="5"/>
  <c r="S11" i="5"/>
  <c r="Q11" i="5"/>
  <c r="R11" i="5" s="1"/>
  <c r="P11" i="5"/>
  <c r="M11" i="5"/>
  <c r="N11" i="5" s="1"/>
  <c r="L11" i="5"/>
  <c r="I11" i="5"/>
  <c r="H11" i="5"/>
  <c r="S10" i="5"/>
  <c r="Q10" i="5"/>
  <c r="R10" i="5" s="1"/>
  <c r="P10" i="5"/>
  <c r="M10" i="5"/>
  <c r="N10" i="5" s="1"/>
  <c r="L10" i="5"/>
  <c r="I10" i="5"/>
  <c r="H10" i="5"/>
  <c r="S9" i="5"/>
  <c r="Q9" i="5"/>
  <c r="R9" i="5" s="1"/>
  <c r="P9" i="5"/>
  <c r="M9" i="5"/>
  <c r="N9" i="5" s="1"/>
  <c r="L9" i="5"/>
  <c r="I9" i="5"/>
  <c r="H9" i="5"/>
  <c r="S8" i="5"/>
  <c r="Q8" i="5"/>
  <c r="R8" i="5" s="1"/>
  <c r="P8" i="5"/>
  <c r="M8" i="5"/>
  <c r="N8" i="5" s="1"/>
  <c r="L8" i="5"/>
  <c r="I8" i="5"/>
  <c r="J8" i="5" s="1"/>
  <c r="H8" i="5"/>
  <c r="S7" i="5"/>
  <c r="Q7" i="5"/>
  <c r="R7" i="5" s="1"/>
  <c r="P7" i="5"/>
  <c r="M7" i="5"/>
  <c r="N7" i="5" s="1"/>
  <c r="L7" i="5"/>
  <c r="I7" i="5"/>
  <c r="H7" i="5"/>
  <c r="S6" i="5"/>
  <c r="Q6" i="5"/>
  <c r="P6" i="5"/>
  <c r="M6" i="5"/>
  <c r="N6" i="5" s="1"/>
  <c r="L6" i="5"/>
  <c r="I6" i="5"/>
  <c r="J6" i="5" s="1"/>
  <c r="H6" i="5"/>
  <c r="T63" i="5" l="1"/>
  <c r="U53" i="5"/>
  <c r="T61" i="5"/>
  <c r="T17" i="5"/>
  <c r="U32" i="5"/>
  <c r="U47" i="5"/>
  <c r="U49" i="5"/>
  <c r="U30" i="5"/>
  <c r="T41" i="5"/>
  <c r="T42" i="5"/>
  <c r="T53" i="5"/>
  <c r="T19" i="5"/>
  <c r="T27" i="5"/>
  <c r="U17" i="5"/>
  <c r="U45" i="5"/>
  <c r="T50" i="5"/>
  <c r="T15" i="5"/>
  <c r="V25" i="5"/>
  <c r="U35" i="5"/>
  <c r="U57" i="5"/>
  <c r="T30" i="5"/>
  <c r="T40" i="5"/>
  <c r="T60" i="5"/>
  <c r="N49" i="5"/>
  <c r="V49" i="5" s="1"/>
  <c r="V15" i="5"/>
  <c r="U60" i="5"/>
  <c r="U51" i="5"/>
  <c r="T33" i="5"/>
  <c r="V43" i="5"/>
  <c r="R60" i="5"/>
  <c r="V60" i="5" s="1"/>
  <c r="U61" i="5"/>
  <c r="U6" i="5"/>
  <c r="U18" i="5"/>
  <c r="T21" i="5"/>
  <c r="T11" i="5"/>
  <c r="U54" i="5"/>
  <c r="T59" i="5"/>
  <c r="T7" i="5"/>
  <c r="U9" i="5"/>
  <c r="U11" i="5"/>
  <c r="T26" i="5"/>
  <c r="U7" i="5"/>
  <c r="U26" i="5"/>
  <c r="T37" i="5"/>
  <c r="U41" i="5"/>
  <c r="V51" i="5"/>
  <c r="T24" i="5"/>
  <c r="T34" i="5"/>
  <c r="T44" i="5"/>
  <c r="V34" i="5"/>
  <c r="U44" i="5"/>
  <c r="T12" i="5"/>
  <c r="J35" i="5"/>
  <c r="V35" i="5" s="1"/>
  <c r="N41" i="5"/>
  <c r="V41" i="5" s="1"/>
  <c r="J45" i="5"/>
  <c r="V45" i="5" s="1"/>
  <c r="R6" i="5"/>
  <c r="V6" i="5" s="1"/>
  <c r="U12" i="5"/>
  <c r="U27" i="5"/>
  <c r="T47" i="5"/>
  <c r="J54" i="5"/>
  <c r="V54" i="5" s="1"/>
  <c r="T23" i="5"/>
  <c r="V27" i="5"/>
  <c r="U23" i="5"/>
  <c r="U33" i="5"/>
  <c r="T49" i="5"/>
  <c r="U43" i="5"/>
  <c r="T57" i="5"/>
  <c r="J7" i="5"/>
  <c r="V7" i="5" s="1"/>
  <c r="U25" i="5"/>
  <c r="J32" i="5"/>
  <c r="V32" i="5" s="1"/>
  <c r="U40" i="5"/>
  <c r="T22" i="5"/>
  <c r="J44" i="5"/>
  <c r="V44" i="5" s="1"/>
  <c r="J53" i="5"/>
  <c r="V53" i="5" s="1"/>
  <c r="T9" i="5"/>
  <c r="U22" i="5"/>
  <c r="J26" i="5"/>
  <c r="V26" i="5" s="1"/>
  <c r="T48" i="5"/>
  <c r="V61" i="5"/>
  <c r="U15" i="5"/>
  <c r="T32" i="5"/>
  <c r="U37" i="5"/>
  <c r="U48" i="5"/>
  <c r="J37" i="5"/>
  <c r="V37" i="5" s="1"/>
  <c r="T16" i="5"/>
  <c r="U24" i="5"/>
  <c r="U42" i="5"/>
  <c r="U59" i="5"/>
  <c r="T14" i="5"/>
  <c r="U16" i="5"/>
  <c r="U39" i="5"/>
  <c r="U50" i="5"/>
  <c r="U14" i="5"/>
  <c r="J16" i="5"/>
  <c r="V16" i="5" s="1"/>
  <c r="U21" i="5"/>
  <c r="T31" i="5"/>
  <c r="U34" i="5"/>
  <c r="T39" i="5"/>
  <c r="T58" i="5"/>
  <c r="T8" i="5"/>
  <c r="T25" i="5"/>
  <c r="U31" i="5"/>
  <c r="T35" i="5"/>
  <c r="T43" i="5"/>
  <c r="T45" i="5"/>
  <c r="T51" i="5"/>
  <c r="U58" i="5"/>
  <c r="T54" i="5"/>
  <c r="V58" i="5"/>
  <c r="V8" i="5"/>
  <c r="J9" i="5"/>
  <c r="V9" i="5" s="1"/>
  <c r="J18" i="5"/>
  <c r="V18" i="5" s="1"/>
  <c r="R24" i="5"/>
  <c r="V24" i="5" s="1"/>
  <c r="R33" i="5"/>
  <c r="V33" i="5" s="1"/>
  <c r="R42" i="5"/>
  <c r="V42" i="5" s="1"/>
  <c r="R50" i="5"/>
  <c r="V50" i="5" s="1"/>
  <c r="N12" i="5"/>
  <c r="V12" i="5" s="1"/>
  <c r="N22" i="5"/>
  <c r="V22" i="5" s="1"/>
  <c r="U63" i="5"/>
  <c r="T6" i="5"/>
  <c r="R14" i="5"/>
  <c r="V14" i="5" s="1"/>
  <c r="J17" i="5"/>
  <c r="V17" i="5" s="1"/>
  <c r="R23" i="5"/>
  <c r="V23" i="5" s="1"/>
  <c r="N31" i="5"/>
  <c r="V31" i="5" s="1"/>
  <c r="N40" i="5"/>
  <c r="V40" i="5" s="1"/>
  <c r="N48" i="5"/>
  <c r="V48" i="5" s="1"/>
  <c r="J63" i="5"/>
  <c r="V63" i="5" s="1"/>
  <c r="V21" i="5"/>
  <c r="T62" i="5"/>
  <c r="J11" i="5"/>
  <c r="V11" i="5" s="1"/>
  <c r="J30" i="5"/>
  <c r="V30" i="5" s="1"/>
  <c r="J39" i="5"/>
  <c r="V39" i="5" s="1"/>
  <c r="J47" i="5"/>
  <c r="V47" i="5" s="1"/>
  <c r="J57" i="5"/>
  <c r="V57" i="5" s="1"/>
  <c r="R59" i="5"/>
  <c r="V59" i="5" s="1"/>
  <c r="J62" i="5"/>
  <c r="V62" i="5" s="1"/>
  <c r="V73" i="5" s="1"/>
  <c r="U19" i="5"/>
  <c r="T28" i="5"/>
  <c r="T38" i="5"/>
  <c r="T46" i="5"/>
  <c r="T55" i="5"/>
  <c r="T10" i="5"/>
  <c r="J19" i="5"/>
  <c r="V19" i="5" s="1"/>
  <c r="U28" i="5"/>
  <c r="U38" i="5"/>
  <c r="U46" i="5"/>
  <c r="U55" i="5"/>
  <c r="U10" i="5"/>
  <c r="V28" i="5"/>
  <c r="V38" i="5"/>
  <c r="V46" i="5"/>
  <c r="V55" i="5"/>
  <c r="T64" i="5"/>
  <c r="U8" i="5"/>
  <c r="J10" i="5"/>
  <c r="V10" i="5" s="1"/>
  <c r="U64" i="5"/>
  <c r="J64" i="5"/>
  <c r="T18" i="5"/>
</calcChain>
</file>

<file path=xl/sharedStrings.xml><?xml version="1.0" encoding="utf-8"?>
<sst xmlns="http://schemas.openxmlformats.org/spreadsheetml/2006/main" count="201" uniqueCount="101">
  <si>
    <t>COTIZACIÓN 1</t>
  </si>
  <si>
    <t>COTIZACIÓN 2</t>
  </si>
  <si>
    <t>ITEM</t>
  </si>
  <si>
    <t>PROCESO</t>
  </si>
  <si>
    <t>ELEMENTOS Y DESCRIPCIÓN</t>
  </si>
  <si>
    <t>PERSONAS REQUERIDAS</t>
  </si>
  <si>
    <t>CANTIDADES</t>
  </si>
  <si>
    <t>UNIDAD DE MEDIDA</t>
  </si>
  <si>
    <t>VALOR UNITARIO SIN IVA</t>
  </si>
  <si>
    <t>VALOR TOTAL SIN IVA</t>
  </si>
  <si>
    <t>VALOR UNITARIO CON IVA</t>
  </si>
  <si>
    <t>VALOR TOTAL CON IVA</t>
  </si>
  <si>
    <t>RECURSO HUMANO RUBRO 1626</t>
  </si>
  <si>
    <t>MES</t>
  </si>
  <si>
    <t>DIA</t>
  </si>
  <si>
    <t>RECURSO HUMANORUBRO 1705</t>
  </si>
  <si>
    <t>mes</t>
  </si>
  <si>
    <t xml:space="preserve">MES </t>
  </si>
  <si>
    <t>HORAS</t>
  </si>
  <si>
    <t>1. DOTACIÓN - INSUMOS A LOS HUERTEROS  DE LA LOCALIDAD DE LA CANDELARIA - 1626</t>
  </si>
  <si>
    <t xml:space="preserve"> INSUMOS A LOS HUERTEROS  DE LA LOCALDIAD DE LA CANDELARIA  - PROYECTO 1626</t>
  </si>
  <si>
    <t>N/A</t>
  </si>
  <si>
    <t>UNIDADES</t>
  </si>
  <si>
    <t>2.CÍRCULO DE LA PALABRA CON LOS HUERTEROS DE LA LOCALIDAD DE LA CANDELARIA - 1626</t>
  </si>
  <si>
    <t>CIRCULO DE LA PALABRA CON LOS HUERTEROS DE LA LOCALIDAD DE LA CANDELARIA - - PROYECTO 1626</t>
  </si>
  <si>
    <t>GLOBAL</t>
  </si>
  <si>
    <t>UNIDAD</t>
  </si>
  <si>
    <t>Pintura vinilo por galón (3,78 L) de colores blanco, azul negro, rojo, amarillo, negro, rosado, morado, verde. Por jornada</t>
  </si>
  <si>
    <t xml:space="preserve"> Pinceles nylon pelo pintura, mango de madera, surtido #2, #4, #6, #12 </t>
  </si>
  <si>
    <t>3. RUTAS AGROECOLÓGICAS POR LAS HUERTAS DE LA LOCALIDAD DE LA CANDELARIA  - 16 26</t>
  </si>
  <si>
    <t>RUTAS AGROECOLOGICAS POR LAS HUERTAS DE LA LOCALIDAD DE LA CANDELARIA  - - PROYECTO 1626</t>
  </si>
  <si>
    <t>VIAJE</t>
  </si>
  <si>
    <t>1. RECOGER PARA PROTEGER , POR UNA LOCALIDAD MULTI ESPECIE  - 1705</t>
  </si>
  <si>
    <t xml:space="preserve">Bolsa de papel 100% biodegradable con pala de carton para la recoleccion de excretas de perros
</t>
  </si>
  <si>
    <t>unidad</t>
  </si>
  <si>
    <t xml:space="preserve">N/A </t>
  </si>
  <si>
    <t>4. SEPARANDO ANDO POR UNA CANDELARIA SOSTENIBLE - EN DOS INSTITUCIONES EDUCATIVAS DE LA LOCALIDAD - 1705</t>
  </si>
  <si>
    <t>n/a</t>
  </si>
  <si>
    <t xml:space="preserve">unidades </t>
  </si>
  <si>
    <t>5.  SEPARANDO ANDO POR UNA CANDELARIA SOSTENIBLE  PUERTA A PUERTA EN PROPIEDAD HORIZONTAL- GESTIONO LOS RESIDUOS ORGÁNICOS DE MI HOGAR SEPARANDOEN PROPIEDAD HORIZONTAL - 1705</t>
  </si>
  <si>
    <t>NOMBRE DE EMPRESA: DEPROSERCOL SAS</t>
  </si>
  <si>
    <r>
      <rPr>
        <b/>
        <sz val="10"/>
        <color theme="1"/>
        <rFont val="Arial"/>
        <family val="2"/>
      </rPr>
      <t xml:space="preserve">PROFESIONAL  AMBIENTAL:
</t>
    </r>
    <r>
      <rPr>
        <sz val="10"/>
        <color theme="1"/>
        <rFont val="Arial"/>
        <family val="2"/>
      </rPr>
      <t xml:space="preserve">Profesional en biologia y/o ciencias ambientales y/o agronomía y/o agroecología con experienca mínima de tres años en procesos de agricultura urbana y residuos sólidos.
</t>
    </r>
  </si>
  <si>
    <r>
      <rPr>
        <b/>
        <sz val="10"/>
        <color theme="1"/>
        <rFont val="Arial"/>
        <family val="2"/>
      </rPr>
      <t xml:space="preserve">TECNICO  AMBIENTAL CON EXPERIENCIA EN PROCESOS DE AGRICULTURA URBANA Y RESIDUOS SOLIDOS :
</t>
    </r>
    <r>
      <rPr>
        <sz val="10"/>
        <color theme="1"/>
        <rFont val="Arial"/>
        <family val="2"/>
      </rPr>
      <t xml:space="preserve">Técnico con experiencia mínima de tres años en procesos de agricultura urbana y residuos sólidos preferiblemente de la localidad.
</t>
    </r>
  </si>
  <si>
    <r>
      <rPr>
        <b/>
        <sz val="10"/>
        <color theme="1"/>
        <rFont val="Arial"/>
        <family val="2"/>
      </rPr>
      <t>PRESENTADOR DEL EVENTO DE INTERCAMBIO DE SABERES:</t>
    </r>
    <r>
      <rPr>
        <sz val="10"/>
        <color theme="1"/>
        <rFont val="Arial"/>
        <family val="2"/>
      </rPr>
      <t xml:space="preserve"> Locutor con mínimo un año de experiencia, preferiblemente habitante de la localidad.</t>
    </r>
  </si>
  <si>
    <r>
      <rPr>
        <b/>
        <sz val="10"/>
        <color theme="1"/>
        <rFont val="Arial"/>
        <family val="2"/>
      </rPr>
      <t>AUXILIAR AMBIENTAL:</t>
    </r>
    <r>
      <rPr>
        <sz val="10"/>
        <color theme="1"/>
        <rFont val="Arial"/>
        <family val="2"/>
      </rPr>
      <t xml:space="preserve">
Bachiller.
Experiencia un (1) años en actividades de socialización propias de proyectos de reciclaje, separación en la fuente, y/o educación ambiental. Preferiblemente habitante de la localidad, privilegiando a participantes de organizaciones ambientales.</t>
    </r>
  </si>
  <si>
    <r>
      <rPr>
        <b/>
        <sz val="10"/>
        <color theme="1"/>
        <rFont val="Arial"/>
        <family val="2"/>
      </rPr>
      <t>TALLERISTA Y/O EDUCADOR TEORICO PRACTICO  :</t>
    </r>
    <r>
      <rPr>
        <sz val="10"/>
        <color theme="1"/>
        <rFont val="Arial"/>
        <family val="2"/>
      </rPr>
      <t xml:space="preserve">
Experiencia tres (3) años en actividades de socialización propias de proyectos de reciclaje, separación en la fuente, y/o educación ambiental. Preferiblemente habitante de la localidad, que realice procesos de capacitacion teorico practicos minimo de 30 minutos. El profesional deberá realizar las intervenciones en las instituciones educativas.</t>
    </r>
  </si>
  <si>
    <r>
      <rPr>
        <b/>
        <sz val="10"/>
        <color theme="1"/>
        <rFont val="Arial"/>
        <family val="2"/>
      </rPr>
      <t xml:space="preserve">RECICLADOR
</t>
    </r>
    <r>
      <rPr>
        <sz val="10"/>
        <color theme="1"/>
        <rFont val="Arial"/>
        <family val="2"/>
      </rPr>
      <t>Reciclador de oficio formalizado, con experiencia minimo de 1 año en el proceso de reciclaje con aptitud a la enseñanza de su labor, el cual realizará el pesaje y recuperacion del material a recoger en los concursos de la institucion educativa , para ello es indispensable que contenga en su labor elemento que permita realizar la medicion</t>
    </r>
  </si>
  <si>
    <r>
      <rPr>
        <b/>
        <sz val="10"/>
        <color rgb="FF000000"/>
        <rFont val="Arial"/>
        <family val="2"/>
      </rPr>
      <t xml:space="preserve">KIT DE JARDINERÍA  - SET DE HERRAMIENTAS
</t>
    </r>
    <r>
      <rPr>
        <sz val="10"/>
        <color rgb="FF000000"/>
        <rFont val="Arial"/>
        <family val="2"/>
      </rPr>
      <t>Set  de Herramientas de jardinería Jardín Pala ancha + Pala angosta + Cultivador de mínimo 16 cm de largo y Regadera jardín (1,75 litros)</t>
    </r>
  </si>
  <si>
    <r>
      <rPr>
        <b/>
        <sz val="10"/>
        <color rgb="FF000000"/>
        <rFont val="Arial"/>
        <family val="2"/>
      </rPr>
      <t>SEMILLAS</t>
    </r>
    <r>
      <rPr>
        <sz val="10"/>
        <color rgb="FF000000"/>
        <rFont val="Arial"/>
        <family val="2"/>
      </rPr>
      <t xml:space="preserve">
Paquete de Semillas (albahaca, menta, manzanilla o cualquier otra variedad de aromáticas)</t>
    </r>
  </si>
  <si>
    <r>
      <rPr>
        <b/>
        <sz val="10"/>
        <color rgb="FF000000"/>
        <rFont val="Arial"/>
        <family val="2"/>
      </rPr>
      <t>KIT DE COMPOSTAJE 1</t>
    </r>
    <r>
      <rPr>
        <sz val="10"/>
        <color rgb="FF000000"/>
        <rFont val="Arial"/>
        <family val="2"/>
      </rPr>
      <t xml:space="preserve">
Tanque Digestor, medidas mínimas: Diámetro 50 cms, Alto 70 cms, incluye soporte en madera o acero inoxidable, material: plástico
Publicidad: Sticker que contramarque la caneca con infografía de los residuos a depositar y logos institucionales del FDLC. </t>
    </r>
  </si>
  <si>
    <r>
      <rPr>
        <b/>
        <sz val="10"/>
        <color rgb="FF000000"/>
        <rFont val="Arial"/>
        <family val="2"/>
      </rPr>
      <t>KIT DE COMPOSTAJE 2</t>
    </r>
    <r>
      <rPr>
        <sz val="10"/>
        <color rgb="FF000000"/>
        <rFont val="Arial"/>
        <family val="2"/>
      </rPr>
      <t xml:space="preserve">
Acelerador de proceso de compostaje 500 ml de Inoculo microbial, que ayude con todo el proceso de degradación, descomposición o fermentación de los materiales orgánicos</t>
    </r>
  </si>
  <si>
    <r>
      <rPr>
        <b/>
        <sz val="10"/>
        <color rgb="FF000000"/>
        <rFont val="Arial"/>
        <family val="2"/>
      </rPr>
      <t xml:space="preserve">GERMINADORES : </t>
    </r>
    <r>
      <rPr>
        <sz val="10"/>
        <color rgb="FF000000"/>
        <rFont val="Arial"/>
        <family val="2"/>
      </rPr>
      <t>Semilleros (Bandejas De Germinación X 50 Cavidades)</t>
    </r>
  </si>
  <si>
    <r>
      <rPr>
        <b/>
        <sz val="10"/>
        <color rgb="FF000000"/>
        <rFont val="Arial"/>
        <family val="2"/>
      </rPr>
      <t xml:space="preserve">RECORDATORIO: </t>
    </r>
    <r>
      <rPr>
        <sz val="10"/>
        <color rgb="FF000000"/>
        <rFont val="Arial"/>
        <family val="2"/>
      </rPr>
      <t>Camisetas en algodón con estampado alusivo a las huertas urbanas. (Las camisetas deben llevar los logos de la Alcaldía Local de La Candelaria), Camiseta T-Shirt 100% algodón  de cuello redondo:</t>
    </r>
  </si>
  <si>
    <r>
      <rPr>
        <b/>
        <sz val="10"/>
        <color rgb="FF000000"/>
        <rFont val="Arial"/>
        <family val="2"/>
      </rPr>
      <t xml:space="preserve">ESTACION DE CAFÉ .
</t>
    </r>
    <r>
      <rPr>
        <sz val="10"/>
        <color rgb="FF000000"/>
        <rFont val="Arial"/>
        <family val="2"/>
      </rPr>
      <t>Entrega de bebidas calientes (100 café, 100 tinto y 100 aromáticas) con 100 pasabocas.</t>
    </r>
  </si>
  <si>
    <r>
      <rPr>
        <b/>
        <sz val="10"/>
        <color rgb="FF000000"/>
        <rFont val="Arial"/>
        <family val="2"/>
      </rPr>
      <t xml:space="preserve">RECORDATORIO: </t>
    </r>
    <r>
      <rPr>
        <sz val="10"/>
        <color rgb="FF000000"/>
        <rFont val="Arial"/>
        <family val="2"/>
      </rPr>
      <t>Camisetas en algodón con estampado alusivo aa las huertas urbanas. (Las camisetas deben llevar los logos de la Alcaldía Local de La Candelaria y logo y/o frase de las huertas urbanas de la localidad), camiseta T-Shirt 100% algodón.</t>
    </r>
  </si>
  <si>
    <r>
      <rPr>
        <b/>
        <sz val="10"/>
        <color rgb="FF000000"/>
        <rFont val="Arial"/>
        <family val="2"/>
      </rPr>
      <t xml:space="preserve">EXPOSICION DE EXPERIENCIAS DE SABERES DE LOS HUERTEROS DE LA LOCALIDAD DE LA CANDELARIA </t>
    </r>
    <r>
      <rPr>
        <sz val="10"/>
        <color rgb="FF000000"/>
        <rFont val="Arial"/>
        <family val="2"/>
      </rPr>
      <t xml:space="preserve">Presentacion de registro fotografico, con marcos en madera, con el fin de dar a conocer las experiencias de saberes de los huerteros de la localdiad de la candelaria </t>
    </r>
  </si>
  <si>
    <r>
      <rPr>
        <b/>
        <sz val="10"/>
        <color rgb="FF000000"/>
        <rFont val="Arial"/>
        <family val="2"/>
      </rPr>
      <t xml:space="preserve">Kit  para cada participante. </t>
    </r>
    <r>
      <rPr>
        <sz val="10"/>
        <color rgb="FF000000"/>
        <rFont val="Arial"/>
        <family val="2"/>
      </rPr>
      <t>Agenda pasta dura argollada, 21,4 cm x 28cm, 112 páginas en papel ecologico, con 4 separadores en propalcote, impresos a dos tintas alusivos a tips de agricultura urbana. Un esfero negro, un lápiz, borrador, tajalápiz, resaltador, tula y una USB de 16 gigas</t>
    </r>
  </si>
  <si>
    <r>
      <rPr>
        <b/>
        <sz val="10"/>
        <color rgb="FF000000"/>
        <rFont val="Arial"/>
        <family val="2"/>
      </rPr>
      <t xml:space="preserve">Lienzos de tela  blanca </t>
    </r>
    <r>
      <rPr>
        <sz val="10"/>
        <color rgb="FF000000"/>
        <rFont val="Arial"/>
        <family val="2"/>
      </rPr>
      <t xml:space="preserve">de 1.5x1.5 mts en el que se elaborará un mural. La tela puede ser de lino, algodón, o una sintética. Tela de grano grueso. </t>
    </r>
  </si>
  <si>
    <r>
      <rPr>
        <b/>
        <sz val="10"/>
        <color rgb="FF000000"/>
        <rFont val="Arial"/>
        <family val="2"/>
      </rPr>
      <t>PLANTULAS SEMBRADAS EN BANDEJA DE GERMINACION PARA LA RUTA AGROECOLOGICA.</t>
    </r>
    <r>
      <rPr>
        <sz val="10"/>
        <color rgb="FF000000"/>
        <rFont val="Arial"/>
        <family val="2"/>
      </rPr>
      <t>Plántulas de hortalizas. 50 plántulas de hortalizas con bandeja de germinación (acelga, rugula, repollo, espinaca, entre otros)</t>
    </r>
  </si>
  <si>
    <r>
      <rPr>
        <b/>
        <sz val="10"/>
        <color rgb="FF000000"/>
        <rFont val="Arial"/>
        <family val="2"/>
      </rPr>
      <t xml:space="preserve">BOLSA DE BASURA PARA MERCADO POR COLORES CON LOGOS INSTITUCIONALES Y CON DIBUJOS ALUSIVOS AL PROCESO DE COMPOSTAJE. </t>
    </r>
    <r>
      <rPr>
        <sz val="10"/>
        <color rgb="FF000000"/>
        <rFont val="Arial"/>
        <family val="2"/>
      </rPr>
      <t xml:space="preserve">Debe ser una bolsa reutilizable en material biodegradable con medidas alto: 50 cm x ancho: 35cm </t>
    </r>
  </si>
  <si>
    <r>
      <rPr>
        <b/>
        <sz val="10"/>
        <color theme="1"/>
        <rFont val="Arial"/>
        <family val="2"/>
      </rPr>
      <t xml:space="preserve">BITACORA </t>
    </r>
    <r>
      <rPr>
        <sz val="10"/>
        <color theme="1"/>
        <rFont val="Arial"/>
        <family val="2"/>
      </rPr>
      <t>.Dimensiones: 21 x 13 cm 
Papel: Reciclado
Hojas: 100  
Caratula: Debe contener logos institucionales de la alcaldía</t>
    </r>
  </si>
  <si>
    <r>
      <rPr>
        <b/>
        <sz val="10"/>
        <color theme="1"/>
        <rFont val="Arial"/>
        <family val="2"/>
      </rPr>
      <t xml:space="preserve">ACRILICO BALNCO: </t>
    </r>
    <r>
      <rPr>
        <sz val="10"/>
        <color theme="1"/>
        <rFont val="Arial"/>
        <family val="2"/>
      </rPr>
      <t>Acrilico con medidas 50 x 30 cm. con estaca o anclaje para jardinería.</t>
    </r>
  </si>
  <si>
    <r>
      <rPr>
        <b/>
        <sz val="10"/>
        <color theme="1"/>
        <rFont val="Arial"/>
        <family val="2"/>
      </rPr>
      <t xml:space="preserve">DISPOSICION FINAL DE ESPECIES INVASORAS  RETAMO LISO Y/O ESPINOSO: </t>
    </r>
    <r>
      <rPr>
        <sz val="10"/>
        <color theme="1"/>
        <rFont val="Arial"/>
        <family val="2"/>
      </rPr>
      <t>Recoleccion (servicio de cargue,transporte, mano de obra en retiro de retamo espinoso), almacenamiento (acopio), disposicion final ( tratamiento termico incineracion residuos peligrosos con una densidad mayor o igual de 100 a 200kg/m3</t>
    </r>
  </si>
  <si>
    <r>
      <rPr>
        <b/>
        <sz val="10"/>
        <color rgb="FF000000"/>
        <rFont val="Arial"/>
        <family val="2"/>
      </rPr>
      <t xml:space="preserve">Diseño de infografia e impresión fisica con relacion al manejo de tenencia adecuada de animales, especificamente manejo de excretas (tamaño carta kimberly a 4 tintas)
</t>
    </r>
    <r>
      <rPr>
        <sz val="10"/>
        <color rgb="FF000000"/>
        <rFont val="Arial"/>
        <family val="2"/>
      </rPr>
      <t>La infografía debe tener mínimo 4 items de manejo y tenencia adecuada de animales y deben ser de fácil comprensión.</t>
    </r>
  </si>
  <si>
    <r>
      <rPr>
        <b/>
        <sz val="10"/>
        <color rgb="FF000000"/>
        <rFont val="Arial"/>
        <family val="2"/>
      </rPr>
      <t xml:space="preserve">Contenedor en material reciclaje o con material recuperable, en acero Inoxidable Para Residuos De Mascota.
</t>
    </r>
    <r>
      <rPr>
        <sz val="10"/>
        <color rgb="FF000000"/>
        <rFont val="Arial"/>
        <family val="2"/>
      </rPr>
      <t>Cotenedor anclado al piso, debe contar con pedal y tapa elevada. Debe estar señallizado como punto de recepción de excretas de mascotas (35 cm de diametro y 100 cm de alto)</t>
    </r>
  </si>
  <si>
    <r>
      <rPr>
        <b/>
        <sz val="10"/>
        <color rgb="FF000000"/>
        <rFont val="Arial"/>
        <family val="2"/>
      </rPr>
      <t xml:space="preserve">PREMIO PARA CAMPAÑAS : CAMA PARA PERROS MEDIANA
</t>
    </r>
    <r>
      <rPr>
        <sz val="10"/>
        <color rgb="FF000000"/>
        <rFont val="Arial"/>
        <family val="2"/>
      </rPr>
      <t>Las dimensiones deben ser mínimo de 75 cm de largo x 52 cm de ancho x 20 cm de alto. Material en poliester</t>
    </r>
  </si>
  <si>
    <r>
      <rPr>
        <b/>
        <sz val="10"/>
        <color rgb="FF000000"/>
        <rFont val="Arial"/>
        <family val="2"/>
      </rPr>
      <t xml:space="preserve">PREMIO PARA CAMPAÑAS : HAMACA PARA GATO
</t>
    </r>
    <r>
      <rPr>
        <sz val="10"/>
        <color rgb="FF000000"/>
        <rFont val="Arial"/>
        <family val="2"/>
      </rPr>
      <t>La hamaca debe tener dimensiones mínimas de 46 x 30 cm y debe ser acolchada. Material: Base dura con recubrimiento en peluche.</t>
    </r>
  </si>
  <si>
    <r>
      <rPr>
        <b/>
        <sz val="10"/>
        <color rgb="FF000000"/>
        <rFont val="Arial"/>
        <family val="2"/>
      </rPr>
      <t xml:space="preserve">PREMIO PARA CAMPAÑAS : TUNEL PARA GATO.
</t>
    </r>
    <r>
      <rPr>
        <sz val="10"/>
        <color rgb="FF000000"/>
        <rFont val="Arial"/>
        <family val="2"/>
      </rPr>
      <t>El tunel debe tener dimensiones mínimas de 23 cm alto x 75 cm de ancho x 23 cm de largo. Material: Tafeta</t>
    </r>
  </si>
  <si>
    <r>
      <rPr>
        <b/>
        <sz val="10"/>
        <color rgb="FF000000"/>
        <rFont val="Arial"/>
        <family val="2"/>
      </rPr>
      <t xml:space="preserve">PREMIO PARA CAMPAÑAS : ESTACIÓN BEBEDERO
</t>
    </r>
    <r>
      <rPr>
        <sz val="10"/>
        <color rgb="FF000000"/>
        <rFont val="Arial"/>
        <family val="2"/>
      </rPr>
      <t>La estación debe contar con base antideslizante para 2 recipientes en material metálico</t>
    </r>
    <r>
      <rPr>
        <b/>
        <sz val="10"/>
        <color rgb="FF000000"/>
        <rFont val="Arial"/>
        <family val="2"/>
      </rPr>
      <t xml:space="preserve">
</t>
    </r>
  </si>
  <si>
    <r>
      <rPr>
        <b/>
        <sz val="10"/>
        <color rgb="FF000000"/>
        <rFont val="Arial"/>
        <family val="2"/>
      </rPr>
      <t>PREMIO PARA CAMPAÑAS Y JORNADA DE LIMPIEZA</t>
    </r>
    <r>
      <rPr>
        <sz val="10"/>
        <color rgb="FF000000"/>
        <rFont val="Arial"/>
        <family val="2"/>
      </rPr>
      <t xml:space="preserve">
Termo en aluminio tipo caramañola de 600ml con logos de la entidad Área de impresión: 14x20 cm full color</t>
    </r>
  </si>
  <si>
    <r>
      <rPr>
        <b/>
        <sz val="10"/>
        <color rgb="FF000000"/>
        <rFont val="Arial"/>
        <family val="2"/>
      </rPr>
      <t xml:space="preserve">PREMIO PARA JORNADA DE LIMPIEZA  </t>
    </r>
    <r>
      <rPr>
        <sz val="10"/>
        <color rgb="FF000000"/>
        <rFont val="Arial"/>
        <family val="2"/>
      </rPr>
      <t xml:space="preserve">Recogedor de desechos para mascota, elaborado en plástico resistente, con un mecanismo en el mango para abrir la parte inferior y recoger los desechos. </t>
    </r>
  </si>
  <si>
    <r>
      <rPr>
        <b/>
        <sz val="10"/>
        <color rgb="FF000000"/>
        <rFont val="Arial"/>
        <family val="2"/>
      </rPr>
      <t xml:space="preserve">DISEÑO E IMPRESIÓN DE CERTIFICADO DE PARTICIPACIÓN EN CAMPAÑAS
</t>
    </r>
    <r>
      <rPr>
        <sz val="10"/>
        <color rgb="FF000000"/>
        <rFont val="Arial"/>
        <family val="2"/>
      </rPr>
      <t>Se debe realizar un diseño llamativo, exaltando el acompañamiento e invitando a realizar la correcta disposición de las excretas animales. El certificado debe ser impreso a todo color en papel kimberly.</t>
    </r>
  </si>
  <si>
    <r>
      <rPr>
        <b/>
        <sz val="10"/>
        <color rgb="FF000000"/>
        <rFont val="Arial"/>
        <family val="2"/>
      </rPr>
      <t xml:space="preserve">KIT DE BOSLSA DE BASURA POR COLOR
</t>
    </r>
    <r>
      <rPr>
        <sz val="10"/>
        <color rgb="FF000000"/>
        <rFont val="Arial"/>
        <family val="2"/>
      </rPr>
      <t>60 Bolsas plásticas biodegradables verdes, blancas y negras. Bolsas de basura 20-25 litros (51 x 70cm). (VEINTE POR COLOR)</t>
    </r>
  </si>
  <si>
    <r>
      <rPr>
        <b/>
        <sz val="10"/>
        <color rgb="FF000000"/>
        <rFont val="Arial"/>
        <family val="2"/>
      </rPr>
      <t xml:space="preserve">ELEMENTOS PARA JORNADAS DE LIMPIEZA (50 PARES DE GUANTES) </t>
    </r>
    <r>
      <rPr>
        <sz val="10"/>
        <color rgb="FF000000"/>
        <rFont val="Arial"/>
        <family val="2"/>
      </rPr>
      <t>Los guantes deben ser de nylon flexible, con recubrimiento en poliuretano (15 talla M y 15 talla L).</t>
    </r>
  </si>
  <si>
    <r>
      <rPr>
        <b/>
        <sz val="10"/>
        <color rgb="FF000000"/>
        <rFont val="Arial"/>
        <family val="2"/>
      </rPr>
      <t xml:space="preserve">ELEMENTOS PARA JORNADAS DE LIMPIEZA  100 TAPABOCAS.
</t>
    </r>
    <r>
      <rPr>
        <sz val="10"/>
        <color rgb="FF000000"/>
        <rFont val="Arial"/>
        <family val="2"/>
      </rPr>
      <t xml:space="preserve">1 caja de Tapabocas deben ser N95. x 100 unidades </t>
    </r>
  </si>
  <si>
    <r>
      <rPr>
        <b/>
        <sz val="10"/>
        <color rgb="FF000000"/>
        <rFont val="Arial"/>
        <family val="2"/>
      </rPr>
      <t xml:space="preserve">IMPLEMENTACION  DE ACCIONES DE BIENESTAR Y PROTECCIÓN ANIMAL. </t>
    </r>
    <r>
      <rPr>
        <sz val="10"/>
        <color rgb="FF000000"/>
        <rFont val="Arial"/>
        <family val="2"/>
      </rPr>
      <t xml:space="preserve">
Entrega de bonos con ocasión al cambio de actividades comerciales en las que se elimine el maltrato, afectación y acciones en contravía del bienestar y protección ambiental.</t>
    </r>
  </si>
  <si>
    <r>
      <rPr>
        <b/>
        <sz val="10"/>
        <color rgb="FF000000"/>
        <rFont val="Arial"/>
        <family val="2"/>
      </rPr>
      <t xml:space="preserve">KIT DE MATERIALES PARA EL TALLER TEÓRICO PRÁCTICO PARA INCENTIVAR EL REHUSO DE MATERIALES (ELABORACIÓN DE ALCANCÍA) (10 TALLERES DE 30 MIN C/U)
</t>
    </r>
    <r>
      <rPr>
        <sz val="10"/>
        <color rgb="FF000000"/>
        <rFont val="Arial"/>
        <family val="2"/>
      </rPr>
      <t>1 tijeras punta roma, 2 vinilos acrilicos de 25 gramos (rojo y blanco), 1 sharpie negro y 4 ojos saltones 1 barra de  silicona</t>
    </r>
  </si>
  <si>
    <r>
      <rPr>
        <b/>
        <sz val="10"/>
        <color rgb="FF000000"/>
        <rFont val="Arial"/>
        <family val="2"/>
      </rPr>
      <t>ELEMENTOS DE DIVULGACION</t>
    </r>
    <r>
      <rPr>
        <sz val="10"/>
        <color rgb="FF000000"/>
        <rFont val="Arial"/>
        <family val="2"/>
      </rPr>
      <t>: Diseño, elaboración y distribución de afiches medio pliego, impresos propalcote 150 gr. Full color
En el dieseño se deben recordar las franjas de recolección de basuras en la localidad (6am-2pm), (2pm-6pm) y (6pm-12m). Y debe resaltar la importancia de la sepración en la fuente (código de colores: Blanco, verde y negro).</t>
    </r>
  </si>
  <si>
    <r>
      <rPr>
        <b/>
        <sz val="10"/>
        <color rgb="FF000000"/>
        <rFont val="Arial"/>
        <family val="2"/>
      </rPr>
      <t xml:space="preserve">PREMIACIÓN CONCURSO DE RECICLAJE
</t>
    </r>
    <r>
      <rPr>
        <sz val="10"/>
        <color rgb="FF000000"/>
        <rFont val="Arial"/>
        <family val="2"/>
      </rPr>
      <t xml:space="preserve">Entrada a parque de diversiones, debe incluir como minimo el ingreso a 15 atracciones mecanicas </t>
    </r>
  </si>
  <si>
    <r>
      <rPr>
        <b/>
        <sz val="10"/>
        <color rgb="FF000000"/>
        <rFont val="Arial"/>
        <family val="2"/>
      </rPr>
      <t xml:space="preserve"> BOSLSA DE BASURA PARA MERCADO POR COLORES CON LOGOS Y CODIGO DE COLORES PARA SEPRACION EN LA FUENTE 
</t>
    </r>
    <r>
      <rPr>
        <sz val="10"/>
        <color rgb="FF000000"/>
        <rFont val="Arial"/>
        <family val="2"/>
      </rPr>
      <t>Las activiaddes se realizarán puerta puerta en 2 propiedades horizontales, a traves de procesos de sensibilización enfocada a la separación de los residuos sólidos</t>
    </r>
  </si>
  <si>
    <r>
      <rPr>
        <b/>
        <sz val="10"/>
        <color rgb="FF000000"/>
        <rFont val="Arial"/>
        <family val="2"/>
      </rPr>
      <t xml:space="preserve">SUCULENTAS PARA INCENIVAR EL CUIDADO DEL AMBIENTE - SEPARACION EN LA FUENTE (planta ornamental con soporte y tierra. Tamaño: diámetro: 3,5cm y altura: 5cm)
</t>
    </r>
    <r>
      <rPr>
        <sz val="10"/>
        <color rgb="FF000000"/>
        <rFont val="Arial"/>
        <family val="2"/>
      </rPr>
      <t>Las activiaddes se realizarán puerta puerta en 2 propiedades horizontales, a traves de procesos de sensibilización enfocada a la separación de los residuos sólidos</t>
    </r>
  </si>
  <si>
    <r>
      <rPr>
        <b/>
        <sz val="10"/>
        <color rgb="FF000000"/>
        <rFont val="Arial"/>
        <family val="2"/>
      </rPr>
      <t xml:space="preserve">MATERIAL PEDAGÓGICO INFORMATIVO
</t>
    </r>
    <r>
      <rPr>
        <sz val="10"/>
        <color rgb="FF000000"/>
        <rFont val="Arial"/>
        <family val="2"/>
      </rPr>
      <t xml:space="preserve">Tarjeta imantada de 14*20 cms forma de "canecas"
Diseño, elaboración y Entrega de imán de información sobre la clasificación de los residuos y canales de comunicación para las rutas de entrega </t>
    </r>
  </si>
  <si>
    <r>
      <rPr>
        <b/>
        <sz val="10"/>
        <color rgb="FF000000"/>
        <rFont val="Arial"/>
        <family val="2"/>
      </rPr>
      <t>PREMIACIÓN JUEGOS DE SEPARACION  EN LA FUENTE - KIT DE COMPOSTAJE  2</t>
    </r>
    <r>
      <rPr>
        <sz val="10"/>
        <color rgb="FF000000"/>
        <rFont val="Arial"/>
        <family val="2"/>
      </rPr>
      <t xml:space="preserve">
Acelerador de proceso de compostaje 500 ml de Inoculo microbial para compostaje ayuda con todo el proceso de degradación, descomposición o fermentación de los materiales orgánicos</t>
    </r>
  </si>
  <si>
    <r>
      <rPr>
        <b/>
        <sz val="10"/>
        <color rgb="FF000000"/>
        <rFont val="Arial"/>
        <family val="2"/>
      </rPr>
      <t xml:space="preserve">PREMIACIÓN JUEGOS DE SEPARACION  EN LA FUENTE - KIT DE COMPOSTAJE 1 
</t>
    </r>
    <r>
      <rPr>
        <sz val="10"/>
        <color rgb="FF000000"/>
        <rFont val="Arial"/>
        <family val="2"/>
      </rPr>
      <t xml:space="preserve">Tanque Digestor, medidas mínimas: Diámetro 50 cms Alto 70 cms, incluye soporte en madera o acero inoxidable, material: plástico
Publicidad: Stiker que contramarque la caneca con infografía de los residuos a depositar y logos institucionales del FDLC. </t>
    </r>
  </si>
  <si>
    <r>
      <rPr>
        <b/>
        <sz val="10"/>
        <color rgb="FF000000"/>
        <rFont val="Arial"/>
        <family val="2"/>
      </rPr>
      <t>PREMIACIÓN PARA ACTIVIDADES JUEGOS SEPARACION EN LA FUENTE</t>
    </r>
    <r>
      <rPr>
        <sz val="10"/>
        <color rgb="FF000000"/>
        <rFont val="Arial"/>
        <family val="2"/>
      </rPr>
      <t xml:space="preserve">
Termo en aluminio tipo caramañola de 600ml con logos de la entidad y slogan separando ando Área de impresión: 14x20 cm full color</t>
    </r>
  </si>
  <si>
    <r>
      <rPr>
        <b/>
        <sz val="10"/>
        <color rgb="FF000000"/>
        <rFont val="Arial"/>
        <family val="2"/>
      </rPr>
      <t>JUEGO "CONCENTRESE"</t>
    </r>
    <r>
      <rPr>
        <sz val="10"/>
        <color rgb="FF000000"/>
        <rFont val="Arial"/>
        <family val="2"/>
      </rPr>
      <t xml:space="preserve">
Diseño e impresión de juego de agilidad mental y memoria que consiste en escoger las tarjetas correctas para armar parejas que tengan que ver con la correcta separación de residuos.
Tamaño gran escala en material rígido, duradero e impermeable. Cada tarjeta debe medir 60*45cm.
Incluye diseño e impresión.
Mínimo 10 parejas de tarjetas por juego</t>
    </r>
  </si>
  <si>
    <r>
      <rPr>
        <b/>
        <sz val="10"/>
        <color rgb="FF000000"/>
        <rFont val="Arial"/>
        <family val="2"/>
      </rPr>
      <t>JUEGO "La ruta del reciclador"</t>
    </r>
    <r>
      <rPr>
        <sz val="10"/>
        <color rgb="FF000000"/>
        <rFont val="Arial"/>
        <family val="2"/>
      </rPr>
      <t xml:space="preserve">
Diseño e impresión de juego de agilidad mental que consta de un tablero a gran escala (estilo tapete) con celdas de avanzada que van demarcando un recorrido tipo ruta de recolección en la ciudad, la ruta tiene un punto de partida de tres camiones recolectores de residuos, cada uno con el color correspondiente a la clasificación de residuos.  El o la participante lazará un dado y avanzará tantos puestos como se indique y en la estación que se detenga habrá diferentes residuos que deben ser colectados correctamente según corresponda el color del camión.
Tamaño gran escala en material rígido, duradero e impermeable.
Medidas mínimas sugeridas: 3,6 mt de alto por 4mt de ancho
Incluye dado inflable de 32 cm x 32 cm</t>
    </r>
  </si>
  <si>
    <t>NOMBRE DE LA EMPRESA: IMPULSAR IFS</t>
  </si>
  <si>
    <t>NOMBRE DE LA EMPRESA: DM SOLUTIONS SAS</t>
  </si>
  <si>
    <r>
      <rPr>
        <b/>
        <sz val="10"/>
        <color rgb="FF000000"/>
        <rFont val="Arial"/>
        <family val="2"/>
      </rPr>
      <t xml:space="preserve">RECURSO HUMANO PARA JORNADAS LUDICO PEDAGOGICAS 
</t>
    </r>
    <r>
      <rPr>
        <sz val="10"/>
        <color rgb="FF000000"/>
        <rFont val="Arial"/>
        <family val="2"/>
      </rPr>
      <t>Grupo artistico que realice performance en separacion en la fuente  en conjunto con  los auxiliares ambientales  en la ejecución de la estrategia de sensibilizacion en colegios</t>
    </r>
  </si>
  <si>
    <t xml:space="preserve">ESTUDIO DE MERCADO </t>
  </si>
  <si>
    <t>COTIZACIÓN 3</t>
  </si>
  <si>
    <t>PROMEDIO DE COTIZACIONES</t>
  </si>
  <si>
    <t>4. RECOGER PARA PROTEGER , POR UNA LOCALIDAD MULTI ESPECIE  - 1705</t>
  </si>
  <si>
    <t>5. SEPARANDO ANDO POR UNA CANDELARIA SOSTENIBLE - EN DOS INSTITUCIONES EDUCATIVAS DE LA LOCALIDAD - 1705</t>
  </si>
  <si>
    <t>6.  SEPARANDO ANDO POR UNA CANDELARIA SOSTENIBLE  PUERTA A PUERTA EN PROPIEDAD HORIZONTAL- GESTIONO LOS RESIDUOS ORGÁNICOS DE MI HOGAR SEPARANDOEN PROPIEDAD HORIZONTAL - 1705</t>
  </si>
  <si>
    <r>
      <t xml:space="preserve">REFRIGERIOS  PARA LA ACTIVIDAD.
</t>
    </r>
    <r>
      <rPr>
        <sz val="10"/>
        <color rgb="FF000000"/>
        <rFont val="Arial"/>
        <family val="2"/>
      </rPr>
      <t>Sándwich de jamón y queso (100gr), bebida (jugo en caja 300 ml), fruta entera (100g)  y un dulce o caramelo.
"El refrigerio que se entregue a los participantes debe ser balanceado y responder a la normatividad vigente en lo que corresponde a las características organolépticas, conservación,  almacenamiento, empaques, presentaciones, vita útil mínima y transporte del mismo - Decreto 3075 de 1997, Resoluciones 2674 y 3929 del 2013 así como con la NTC  que corresponda según el producto a entregar,  con el fin de que se encuentre en óptimas condiciones para el consumo humano".</t>
    </r>
  </si>
  <si>
    <r>
      <t xml:space="preserve">REFRIGERIOS  PARA LA ACTIVIDAD.
</t>
    </r>
    <r>
      <rPr>
        <sz val="10"/>
        <color rgb="FF000000"/>
        <rFont val="Arial"/>
        <family val="2"/>
      </rPr>
      <t>Sándwich de jamón y queso (100gr), bebida (jugo en caja 300 ml), fruta entera (100gr) y un dulce o caramelo).
"El refrigerio que se entregue a los participantes debe ser balanceado y responder a la normatividad vigente en lo que corresponde a las características organolépticas, conservación,  almacenamiento, empaques, presentaciones, vita útil mínima y transporte del mismo - Decreto 3075 de 1997, Resoluciones 2674 y 3929 del 2013 así como con la NTC  que corresponda según el producto a entregar,  con el fin de que se encuentre en óptimas condiciones para el consumo humano".</t>
    </r>
  </si>
  <si>
    <r>
      <t xml:space="preserve">REFRIGERIOS  PARA LA ACTIVIDAD.
</t>
    </r>
    <r>
      <rPr>
        <sz val="10"/>
        <color rgb="FF000000"/>
        <rFont val="Arial"/>
        <family val="2"/>
      </rPr>
      <t>El refrigerio debe contener: 1 jugo natural de 300 ml, una mantecada (porción de 80gr) y fruta de temporada (mínimo 300 gr).</t>
    </r>
  </si>
  <si>
    <t>TOTAL</t>
  </si>
  <si>
    <t xml:space="preserve">OBJETO: PRESTAR SERVICIO PARA EL DESARROLLO DE ACCIONES ENCAMINADAS A FORTALECER HABILIDADES Y CONOCIMIENTOS  EN LA GESTION DE RESIDUOS SOLIDOS E IMPLEMENTAR ACCIONES  DE FOMENTO PARA LA AGRICULTURA URBANA A TRAVES DE PROCESOS DE CAPACITACION, SENSIBILIZACIÓN, EDUCACIÓN Y PARTICIPACIÓN EN LA LOCALIDAD DE LA CANDELARIA, EN MARCO DE LOS PROYECTOS 1705 “LA CANDELARIA SOSTENIBLE: ECOEFICIENCIA, RECICLAJE Y CAMBIO DE HÁBITOS DE CONSUMO” Y 1626 “LA CANDELARIA SOSTENIBLE: AGRICULTURA URBANA”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</si>
</sst>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quot;$&quot;\ #,##0"/>
    <numFmt numFmtId="165" formatCode="&quot;$&quot;\ #,##0_);\(&quot;$&quot;\ #,##0\)"/>
    <numFmt numFmtId="166" formatCode="&quot;$&quot;\ #,##0.00"/>
  </numFmts>
  <fonts count="14" x14ac:knownFonts="1">
    <font>
      <sz val="10"/>
      <color rgb="FF000000"/>
      <name val="Times New Roman"/>
      <scheme val="minor"/>
    </font>
    <font>
      <b/>
      <sz val="10"/>
      <color rgb="FF000000"/>
      <name val="Arial"/>
      <family val="2"/>
    </font>
    <font>
      <sz val="10"/>
      <name val="Times New Roman"/>
      <family val="1"/>
    </font>
    <font>
      <sz val="10"/>
      <color rgb="FF000000"/>
      <name val="Times New Roman"/>
      <family val="1"/>
    </font>
    <font>
      <b/>
      <sz val="10"/>
      <color theme="1"/>
      <name val="Arial"/>
      <family val="2"/>
    </font>
    <font>
      <sz val="10"/>
      <color rgb="FF000000"/>
      <name val="Arial"/>
      <family val="2"/>
    </font>
    <font>
      <sz val="10"/>
      <color theme="1"/>
      <name val="Arial"/>
      <family val="2"/>
    </font>
    <font>
      <b/>
      <sz val="11"/>
      <color rgb="FF000000"/>
      <name val="Arial"/>
      <family val="2"/>
    </font>
    <font>
      <b/>
      <sz val="10"/>
      <color rgb="FF000000"/>
      <name val="Arial"/>
      <family val="2"/>
    </font>
    <font>
      <sz val="10"/>
      <color rgb="FF000000"/>
      <name val="Arial"/>
      <family val="2"/>
    </font>
    <font>
      <b/>
      <sz val="14"/>
      <color rgb="FF000000"/>
      <name val="Arial"/>
      <family val="2"/>
    </font>
    <font>
      <b/>
      <sz val="10"/>
      <color theme="1"/>
      <name val="Arial"/>
      <family val="2"/>
    </font>
    <font>
      <b/>
      <sz val="10"/>
      <color rgb="FF000000"/>
      <name val="Times New Roman"/>
      <family val="1"/>
    </font>
    <font>
      <sz val="12"/>
      <color rgb="FF000000"/>
      <name val="Times New Roman"/>
      <family val="1"/>
    </font>
  </fonts>
  <fills count="19">
    <fill>
      <patternFill patternType="none"/>
    </fill>
    <fill>
      <patternFill patternType="gray125"/>
    </fill>
    <fill>
      <patternFill patternType="solid">
        <fgColor rgb="FFF7CAAC"/>
        <bgColor rgb="FFF7CAAC"/>
      </patternFill>
    </fill>
    <fill>
      <patternFill patternType="solid">
        <fgColor rgb="FFFFFF00"/>
        <bgColor rgb="FFFFFF00"/>
      </patternFill>
    </fill>
    <fill>
      <patternFill patternType="solid">
        <fgColor rgb="FF2E75B5"/>
        <bgColor rgb="FF2E75B5"/>
      </patternFill>
    </fill>
    <fill>
      <patternFill patternType="solid">
        <fgColor rgb="FFFF0000"/>
        <bgColor rgb="FFFF0000"/>
      </patternFill>
    </fill>
    <fill>
      <patternFill patternType="solid">
        <fgColor theme="0"/>
        <bgColor theme="0"/>
      </patternFill>
    </fill>
    <fill>
      <patternFill patternType="solid">
        <fgColor rgb="FFA8D08D"/>
        <bgColor rgb="FFA8D08D"/>
      </patternFill>
    </fill>
    <fill>
      <patternFill patternType="solid">
        <fgColor theme="0" tint="-0.34998626667073579"/>
        <bgColor rgb="FF7F7F7F"/>
      </patternFill>
    </fill>
    <fill>
      <patternFill patternType="solid">
        <fgColor theme="0" tint="-0.34998626667073579"/>
        <bgColor theme="0"/>
      </patternFill>
    </fill>
    <fill>
      <patternFill patternType="solid">
        <fgColor theme="2" tint="-0.34998626667073579"/>
        <bgColor rgb="FF7F7F7F"/>
      </patternFill>
    </fill>
    <fill>
      <patternFill patternType="solid">
        <fgColor theme="2" tint="-0.34998626667073579"/>
        <bgColor indexed="64"/>
      </patternFill>
    </fill>
    <fill>
      <patternFill patternType="solid">
        <fgColor theme="9" tint="0.39997558519241921"/>
        <bgColor indexed="64"/>
      </patternFill>
    </fill>
    <fill>
      <patternFill patternType="solid">
        <fgColor theme="0"/>
        <bgColor indexed="64"/>
      </patternFill>
    </fill>
    <fill>
      <patternFill patternType="solid">
        <fgColor rgb="FFFFFF00"/>
        <bgColor theme="0"/>
      </patternFill>
    </fill>
    <fill>
      <patternFill patternType="solid">
        <fgColor theme="0" tint="-0.249977111117893"/>
        <bgColor theme="0"/>
      </patternFill>
    </fill>
    <fill>
      <patternFill patternType="solid">
        <fgColor rgb="FF0070C0"/>
        <bgColor theme="0"/>
      </patternFill>
    </fill>
    <fill>
      <patternFill patternType="solid">
        <fgColor rgb="FFFF0000"/>
        <bgColor theme="0"/>
      </patternFill>
    </fill>
    <fill>
      <patternFill patternType="solid">
        <fgColor theme="2" tint="-0.249977111117893"/>
        <bgColor theme="0"/>
      </patternFill>
    </fill>
  </fills>
  <borders count="25">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right/>
      <top/>
      <bottom/>
      <diagonal/>
    </border>
    <border>
      <left/>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right/>
      <top/>
      <bottom style="thin">
        <color rgb="FF000000"/>
      </bottom>
      <diagonal/>
    </border>
    <border>
      <left style="thin">
        <color rgb="FF000000"/>
      </left>
      <right/>
      <top style="thin">
        <color rgb="FF000000"/>
      </top>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8">
    <xf numFmtId="0" fontId="0" fillId="0" borderId="0" xfId="0" applyFont="1" applyAlignment="1"/>
    <xf numFmtId="164" fontId="3" fillId="0" borderId="0" xfId="0" applyNumberFormat="1" applyFont="1" applyAlignment="1">
      <alignment horizontal="center"/>
    </xf>
    <xf numFmtId="165" fontId="3" fillId="0" borderId="0" xfId="0" applyNumberFormat="1" applyFont="1"/>
    <xf numFmtId="164" fontId="3" fillId="0" borderId="0" xfId="0" applyNumberFormat="1" applyFont="1"/>
    <xf numFmtId="0" fontId="3" fillId="0" borderId="0" xfId="0" applyFont="1" applyAlignment="1">
      <alignment horizontal="center"/>
    </xf>
    <xf numFmtId="0" fontId="3" fillId="0" borderId="0" xfId="0" applyFont="1" applyAlignment="1">
      <alignment vertical="center"/>
    </xf>
    <xf numFmtId="0" fontId="5" fillId="6" borderId="6" xfId="0" applyFont="1" applyFill="1" applyBorder="1" applyAlignment="1">
      <alignment horizontal="left" vertical="top"/>
    </xf>
    <xf numFmtId="0" fontId="5" fillId="0" borderId="0" xfId="0" applyFont="1" applyAlignment="1">
      <alignment horizontal="left" vertical="top"/>
    </xf>
    <xf numFmtId="164" fontId="1" fillId="3" borderId="15" xfId="0" applyNumberFormat="1" applyFont="1" applyFill="1" applyBorder="1" applyAlignment="1">
      <alignment horizontal="center" vertical="center" wrapText="1"/>
    </xf>
    <xf numFmtId="165" fontId="1" fillId="3" borderId="15" xfId="0" applyNumberFormat="1" applyFont="1" applyFill="1" applyBorder="1" applyAlignment="1">
      <alignment horizontal="center" vertical="center" wrapText="1"/>
    </xf>
    <xf numFmtId="0" fontId="1" fillId="3" borderId="15" xfId="0" applyFont="1" applyFill="1" applyBorder="1" applyAlignment="1">
      <alignment horizontal="center" vertical="center" wrapText="1"/>
    </xf>
    <xf numFmtId="164" fontId="1" fillId="4" borderId="15" xfId="0" applyNumberFormat="1" applyFont="1" applyFill="1" applyBorder="1" applyAlignment="1">
      <alignment horizontal="center" vertical="center" wrapText="1"/>
    </xf>
    <xf numFmtId="164" fontId="1" fillId="5" borderId="15" xfId="0" applyNumberFormat="1" applyFont="1" applyFill="1" applyBorder="1" applyAlignment="1">
      <alignment horizontal="center" vertical="center" wrapText="1"/>
    </xf>
    <xf numFmtId="165" fontId="1" fillId="5" borderId="15" xfId="0" applyNumberFormat="1" applyFont="1" applyFill="1" applyBorder="1" applyAlignment="1">
      <alignment horizontal="center" vertical="center" wrapText="1"/>
    </xf>
    <xf numFmtId="0" fontId="1" fillId="5" borderId="15" xfId="0" applyFont="1" applyFill="1" applyBorder="1" applyAlignment="1">
      <alignment horizontal="center" vertical="center" wrapText="1"/>
    </xf>
    <xf numFmtId="0" fontId="1" fillId="6" borderId="15" xfId="0" applyFont="1" applyFill="1" applyBorder="1" applyAlignment="1">
      <alignment horizontal="center" vertical="center"/>
    </xf>
    <xf numFmtId="0" fontId="6" fillId="6" borderId="15" xfId="0" applyFont="1" applyFill="1" applyBorder="1" applyAlignment="1">
      <alignment horizontal="center" vertical="center" wrapText="1"/>
    </xf>
    <xf numFmtId="0" fontId="5" fillId="6" borderId="15" xfId="0" applyFont="1" applyFill="1" applyBorder="1" applyAlignment="1">
      <alignment horizontal="center" vertical="center"/>
    </xf>
    <xf numFmtId="0" fontId="5" fillId="6" borderId="15" xfId="0" applyFont="1" applyFill="1" applyBorder="1" applyAlignment="1">
      <alignment horizontal="center" vertical="center" wrapText="1"/>
    </xf>
    <xf numFmtId="164" fontId="5" fillId="3" borderId="15" xfId="0" applyNumberFormat="1" applyFont="1" applyFill="1" applyBorder="1" applyAlignment="1">
      <alignment horizontal="center" vertical="center"/>
    </xf>
    <xf numFmtId="165" fontId="5" fillId="6" borderId="15" xfId="0" applyNumberFormat="1" applyFont="1" applyFill="1" applyBorder="1" applyAlignment="1">
      <alignment horizontal="center" vertical="center"/>
    </xf>
    <xf numFmtId="164" fontId="5" fillId="4" borderId="15" xfId="0" applyNumberFormat="1" applyFont="1" applyFill="1" applyBorder="1" applyAlignment="1">
      <alignment horizontal="center" vertical="center"/>
    </xf>
    <xf numFmtId="164" fontId="5" fillId="6" borderId="15" xfId="0" applyNumberFormat="1" applyFont="1" applyFill="1" applyBorder="1" applyAlignment="1">
      <alignment horizontal="center" vertical="center"/>
    </xf>
    <xf numFmtId="166" fontId="5" fillId="5" borderId="15" xfId="0" applyNumberFormat="1" applyFont="1" applyFill="1" applyBorder="1" applyAlignment="1">
      <alignment horizontal="center" vertical="center"/>
    </xf>
    <xf numFmtId="166" fontId="5" fillId="6" borderId="15" xfId="0" applyNumberFormat="1" applyFont="1" applyFill="1" applyBorder="1" applyAlignment="1">
      <alignment horizontal="center" vertical="center"/>
    </xf>
    <xf numFmtId="0" fontId="1" fillId="2" borderId="15" xfId="0" applyFont="1" applyFill="1" applyBorder="1" applyAlignment="1">
      <alignment horizontal="center" vertical="center" wrapText="1"/>
    </xf>
    <xf numFmtId="164" fontId="1" fillId="2" borderId="15" xfId="0" applyNumberFormat="1" applyFont="1" applyFill="1" applyBorder="1" applyAlignment="1">
      <alignment horizontal="center" vertical="center" wrapText="1"/>
    </xf>
    <xf numFmtId="165" fontId="1" fillId="2" borderId="15" xfId="0" applyNumberFormat="1" applyFont="1" applyFill="1" applyBorder="1" applyAlignment="1">
      <alignment horizontal="center" vertical="center" wrapText="1"/>
    </xf>
    <xf numFmtId="166" fontId="1" fillId="2" borderId="15" xfId="0" applyNumberFormat="1" applyFont="1" applyFill="1" applyBorder="1" applyAlignment="1">
      <alignment horizontal="center" vertical="center" wrapText="1"/>
    </xf>
    <xf numFmtId="0" fontId="5" fillId="0" borderId="15" xfId="0" applyFont="1" applyBorder="1" applyAlignment="1">
      <alignment horizontal="center" vertical="center" wrapText="1"/>
    </xf>
    <xf numFmtId="0" fontId="5" fillId="0" borderId="15" xfId="0" applyFont="1" applyBorder="1" applyAlignment="1">
      <alignment horizontal="center" vertical="center"/>
    </xf>
    <xf numFmtId="0" fontId="5" fillId="6" borderId="15" xfId="0" applyFont="1" applyFill="1" applyBorder="1" applyAlignment="1">
      <alignment horizontal="left" vertical="top"/>
    </xf>
    <xf numFmtId="0" fontId="5" fillId="6" borderId="15" xfId="0" applyFont="1" applyFill="1" applyBorder="1" applyAlignment="1">
      <alignment horizontal="center" vertical="top"/>
    </xf>
    <xf numFmtId="164" fontId="5" fillId="6" borderId="15" xfId="0" applyNumberFormat="1" applyFont="1" applyFill="1" applyBorder="1" applyAlignment="1">
      <alignment horizontal="center" vertical="top"/>
    </xf>
    <xf numFmtId="165" fontId="5" fillId="6" borderId="15" xfId="0" applyNumberFormat="1" applyFont="1" applyFill="1" applyBorder="1" applyAlignment="1">
      <alignment horizontal="left" vertical="top"/>
    </xf>
    <xf numFmtId="164" fontId="5" fillId="6" borderId="15" xfId="0" applyNumberFormat="1" applyFont="1" applyFill="1" applyBorder="1" applyAlignment="1">
      <alignment horizontal="left" vertical="top"/>
    </xf>
    <xf numFmtId="0" fontId="5" fillId="6" borderId="6" xfId="0" applyFont="1" applyFill="1" applyBorder="1" applyAlignment="1">
      <alignment horizontal="left" vertical="center"/>
    </xf>
    <xf numFmtId="0" fontId="5" fillId="6" borderId="17" xfId="0" applyFont="1" applyFill="1" applyBorder="1" applyAlignment="1">
      <alignment horizontal="center" vertical="top"/>
    </xf>
    <xf numFmtId="164" fontId="5" fillId="6" borderId="17" xfId="0" applyNumberFormat="1" applyFont="1" applyFill="1" applyBorder="1" applyAlignment="1">
      <alignment horizontal="center" vertical="top"/>
    </xf>
    <xf numFmtId="165" fontId="5" fillId="6" borderId="17" xfId="0" applyNumberFormat="1" applyFont="1" applyFill="1" applyBorder="1" applyAlignment="1">
      <alignment horizontal="left" vertical="top"/>
    </xf>
    <xf numFmtId="0" fontId="5" fillId="6" borderId="17" xfId="0" applyFont="1" applyFill="1" applyBorder="1" applyAlignment="1">
      <alignment horizontal="left" vertical="top"/>
    </xf>
    <xf numFmtId="164" fontId="5" fillId="6" borderId="17" xfId="0" applyNumberFormat="1" applyFont="1" applyFill="1" applyBorder="1" applyAlignment="1">
      <alignment horizontal="left" vertical="top"/>
    </xf>
    <xf numFmtId="164" fontId="3" fillId="6" borderId="6" xfId="0" applyNumberFormat="1" applyFont="1" applyFill="1" applyBorder="1" applyAlignment="1">
      <alignment horizontal="center"/>
    </xf>
    <xf numFmtId="165" fontId="3" fillId="6" borderId="6" xfId="0" applyNumberFormat="1" applyFont="1" applyFill="1" applyBorder="1"/>
    <xf numFmtId="0" fontId="3" fillId="6" borderId="6" xfId="0" applyFont="1" applyFill="1" applyBorder="1"/>
    <xf numFmtId="164" fontId="3" fillId="6" borderId="6" xfId="0" applyNumberFormat="1" applyFont="1" applyFill="1" applyBorder="1"/>
    <xf numFmtId="0" fontId="3" fillId="6" borderId="6" xfId="0" applyFont="1" applyFill="1" applyBorder="1" applyAlignment="1">
      <alignment horizontal="center"/>
    </xf>
    <xf numFmtId="0" fontId="3" fillId="6" borderId="6" xfId="0" applyFont="1" applyFill="1" applyBorder="1" applyAlignment="1">
      <alignment vertical="center"/>
    </xf>
    <xf numFmtId="0" fontId="1" fillId="6" borderId="19" xfId="0" applyFont="1" applyFill="1" applyBorder="1" applyAlignment="1">
      <alignment vertical="center" wrapText="1"/>
    </xf>
    <xf numFmtId="0" fontId="1" fillId="6" borderId="20" xfId="0" applyFont="1" applyFill="1" applyBorder="1" applyAlignment="1">
      <alignment vertical="center" wrapText="1"/>
    </xf>
    <xf numFmtId="164" fontId="1" fillId="8" borderId="15" xfId="0" applyNumberFormat="1" applyFont="1" applyFill="1" applyBorder="1" applyAlignment="1">
      <alignment horizontal="center" vertical="center" wrapText="1"/>
    </xf>
    <xf numFmtId="164" fontId="5" fillId="9" borderId="15" xfId="0" applyNumberFormat="1" applyFont="1" applyFill="1" applyBorder="1" applyAlignment="1">
      <alignment horizontal="center" vertical="center"/>
    </xf>
    <xf numFmtId="164" fontId="1" fillId="10" borderId="15" xfId="0" applyNumberFormat="1" applyFont="1" applyFill="1" applyBorder="1" applyAlignment="1">
      <alignment horizontal="center" vertical="center" wrapText="1"/>
    </xf>
    <xf numFmtId="165" fontId="1" fillId="10" borderId="15" xfId="0" applyNumberFormat="1" applyFont="1" applyFill="1" applyBorder="1" applyAlignment="1">
      <alignment horizontal="center" vertical="center" wrapText="1"/>
    </xf>
    <xf numFmtId="0" fontId="1" fillId="10" borderId="15" xfId="0" applyFont="1" applyFill="1" applyBorder="1" applyAlignment="1">
      <alignment horizontal="center" vertical="center" wrapText="1"/>
    </xf>
    <xf numFmtId="0" fontId="1" fillId="6" borderId="8" xfId="0" applyFont="1" applyFill="1" applyBorder="1" applyAlignment="1">
      <alignment vertical="center" wrapText="1"/>
    </xf>
    <xf numFmtId="0" fontId="1" fillId="6" borderId="18" xfId="0" applyFont="1" applyFill="1" applyBorder="1" applyAlignment="1">
      <alignment vertical="center" wrapText="1"/>
    </xf>
    <xf numFmtId="0" fontId="6" fillId="6" borderId="15" xfId="0" applyFont="1" applyFill="1" applyBorder="1" applyAlignment="1">
      <alignment horizontal="left" vertical="center" wrapText="1"/>
    </xf>
    <xf numFmtId="0" fontId="4" fillId="6" borderId="15" xfId="0" applyFont="1" applyFill="1" applyBorder="1" applyAlignment="1">
      <alignment horizontal="left" vertical="center" wrapText="1"/>
    </xf>
    <xf numFmtId="0" fontId="5" fillId="6" borderId="15" xfId="0" applyFont="1" applyFill="1" applyBorder="1" applyAlignment="1">
      <alignment horizontal="left" vertical="top" wrapText="1"/>
    </xf>
    <xf numFmtId="0" fontId="5" fillId="6" borderId="15" xfId="0" applyFont="1" applyFill="1" applyBorder="1" applyAlignment="1">
      <alignment horizontal="left" vertical="center" wrapText="1"/>
    </xf>
    <xf numFmtId="0" fontId="1" fillId="6" borderId="15" xfId="0" applyFont="1" applyFill="1" applyBorder="1" applyAlignment="1">
      <alignment horizontal="left" vertical="center" wrapText="1"/>
    </xf>
    <xf numFmtId="0" fontId="1" fillId="0" borderId="15" xfId="0" applyFont="1" applyBorder="1" applyAlignment="1">
      <alignment horizontal="left" vertical="top" wrapText="1"/>
    </xf>
    <xf numFmtId="0" fontId="1" fillId="6" borderId="15" xfId="0" applyFont="1" applyFill="1" applyBorder="1" applyAlignment="1">
      <alignment horizontal="left" vertical="top" wrapText="1"/>
    </xf>
    <xf numFmtId="0" fontId="5" fillId="0" borderId="15" xfId="0" applyFont="1" applyBorder="1" applyAlignment="1">
      <alignment horizontal="left" vertical="top" wrapText="1"/>
    </xf>
    <xf numFmtId="0" fontId="5" fillId="13" borderId="15" xfId="0" applyFont="1" applyFill="1" applyBorder="1" applyAlignment="1">
      <alignment horizontal="center" vertical="center"/>
    </xf>
    <xf numFmtId="164" fontId="3" fillId="14" borderId="21" xfId="0" applyNumberFormat="1" applyFont="1" applyFill="1" applyBorder="1"/>
    <xf numFmtId="164" fontId="3" fillId="16" borderId="21" xfId="0" applyNumberFormat="1" applyFont="1" applyFill="1" applyBorder="1"/>
    <xf numFmtId="164" fontId="3" fillId="17" borderId="21" xfId="0" applyNumberFormat="1" applyFont="1" applyFill="1" applyBorder="1"/>
    <xf numFmtId="0" fontId="3" fillId="6" borderId="22" xfId="0" applyFont="1" applyFill="1" applyBorder="1" applyAlignment="1">
      <alignment wrapText="1"/>
    </xf>
    <xf numFmtId="164" fontId="5" fillId="8" borderId="15" xfId="0" applyNumberFormat="1" applyFont="1" applyFill="1" applyBorder="1" applyAlignment="1">
      <alignment horizontal="center" vertical="center" wrapText="1"/>
    </xf>
    <xf numFmtId="164" fontId="12" fillId="18" borderId="22" xfId="0" applyNumberFormat="1" applyFont="1" applyFill="1" applyBorder="1" applyAlignment="1">
      <alignment horizontal="center"/>
    </xf>
    <xf numFmtId="164" fontId="12" fillId="18" borderId="23" xfId="0" applyNumberFormat="1" applyFont="1" applyFill="1" applyBorder="1" applyAlignment="1">
      <alignment horizontal="center"/>
    </xf>
    <xf numFmtId="164" fontId="12" fillId="18" borderId="24" xfId="0" applyNumberFormat="1" applyFont="1" applyFill="1" applyBorder="1" applyAlignment="1">
      <alignment horizontal="center"/>
    </xf>
    <xf numFmtId="164" fontId="3" fillId="16" borderId="22" xfId="0" applyNumberFormat="1" applyFont="1" applyFill="1" applyBorder="1" applyAlignment="1">
      <alignment horizontal="center"/>
    </xf>
    <xf numFmtId="164" fontId="3" fillId="16" borderId="23" xfId="0" applyNumberFormat="1" applyFont="1" applyFill="1" applyBorder="1" applyAlignment="1">
      <alignment horizontal="center"/>
    </xf>
    <xf numFmtId="164" fontId="3" fillId="16" borderId="24" xfId="0" applyNumberFormat="1" applyFont="1" applyFill="1" applyBorder="1" applyAlignment="1">
      <alignment horizontal="center"/>
    </xf>
    <xf numFmtId="0" fontId="3" fillId="6" borderId="23" xfId="0" applyFont="1" applyFill="1" applyBorder="1" applyAlignment="1">
      <alignment horizontal="center" wrapText="1"/>
    </xf>
    <xf numFmtId="0" fontId="3" fillId="14" borderId="23" xfId="0" applyFont="1" applyFill="1" applyBorder="1" applyAlignment="1">
      <alignment horizontal="center" wrapText="1"/>
    </xf>
    <xf numFmtId="0" fontId="3" fillId="14" borderId="24" xfId="0" applyFont="1" applyFill="1" applyBorder="1" applyAlignment="1">
      <alignment horizontal="center" wrapText="1"/>
    </xf>
    <xf numFmtId="164" fontId="3" fillId="17" borderId="22" xfId="0" applyNumberFormat="1" applyFont="1" applyFill="1" applyBorder="1" applyAlignment="1">
      <alignment horizontal="center"/>
    </xf>
    <xf numFmtId="164" fontId="3" fillId="17" borderId="23" xfId="0" applyNumberFormat="1" applyFont="1" applyFill="1" applyBorder="1" applyAlignment="1">
      <alignment horizontal="center"/>
    </xf>
    <xf numFmtId="164" fontId="3" fillId="17" borderId="24" xfId="0" applyNumberFormat="1" applyFont="1" applyFill="1" applyBorder="1" applyAlignment="1">
      <alignment horizontal="center"/>
    </xf>
    <xf numFmtId="0" fontId="1" fillId="6" borderId="20"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18" xfId="0" applyFont="1" applyFill="1" applyBorder="1" applyAlignment="1">
      <alignment horizontal="center" vertical="center" wrapText="1"/>
    </xf>
    <xf numFmtId="0" fontId="1" fillId="6" borderId="9" xfId="0" applyFont="1" applyFill="1" applyBorder="1" applyAlignment="1">
      <alignment horizontal="center" vertical="center" wrapText="1"/>
    </xf>
    <xf numFmtId="0" fontId="10" fillId="12" borderId="18" xfId="0" applyFont="1" applyFill="1" applyBorder="1" applyAlignment="1">
      <alignment horizontal="center" vertical="center"/>
    </xf>
    <xf numFmtId="0" fontId="9" fillId="12" borderId="18" xfId="0" applyFont="1" applyFill="1" applyBorder="1" applyAlignment="1">
      <alignment horizontal="center" vertical="center"/>
    </xf>
    <xf numFmtId="0" fontId="1" fillId="6" borderId="10" xfId="0" applyFont="1" applyFill="1" applyBorder="1" applyAlignment="1">
      <alignment horizontal="center" vertical="center" textRotation="90" wrapText="1"/>
    </xf>
    <xf numFmtId="0" fontId="2" fillId="0" borderId="16" xfId="0" applyFont="1" applyBorder="1"/>
    <xf numFmtId="0" fontId="2" fillId="0" borderId="14" xfId="0" applyFont="1" applyBorder="1"/>
    <xf numFmtId="0" fontId="1" fillId="7" borderId="10" xfId="0" applyFont="1" applyFill="1" applyBorder="1" applyAlignment="1">
      <alignment horizontal="center" vertical="center" wrapText="1"/>
    </xf>
    <xf numFmtId="0" fontId="11" fillId="5" borderId="1" xfId="0" applyFont="1" applyFill="1" applyBorder="1" applyAlignment="1">
      <alignment horizontal="center" vertical="center"/>
    </xf>
    <xf numFmtId="0" fontId="2" fillId="0" borderId="2" xfId="0" applyFont="1" applyBorder="1"/>
    <xf numFmtId="0" fontId="2" fillId="0" borderId="3" xfId="0" applyFont="1" applyBorder="1"/>
    <xf numFmtId="0" fontId="2" fillId="0" borderId="8" xfId="0" applyFont="1" applyBorder="1"/>
    <xf numFmtId="0" fontId="2" fillId="0" borderId="7" xfId="0" applyFont="1" applyBorder="1"/>
    <xf numFmtId="0" fontId="2" fillId="0" borderId="9" xfId="0" applyFont="1" applyBorder="1"/>
    <xf numFmtId="0" fontId="8" fillId="10" borderId="1" xfId="0" applyFont="1" applyFill="1" applyBorder="1" applyAlignment="1">
      <alignment horizontal="center" vertical="center"/>
    </xf>
    <xf numFmtId="0" fontId="2" fillId="11" borderId="2" xfId="0" applyFont="1" applyFill="1" applyBorder="1"/>
    <xf numFmtId="0" fontId="2" fillId="11" borderId="3" xfId="0" applyFont="1" applyFill="1" applyBorder="1"/>
    <xf numFmtId="0" fontId="2" fillId="11" borderId="4" xfId="0" applyFont="1" applyFill="1" applyBorder="1"/>
    <xf numFmtId="0" fontId="0" fillId="11" borderId="0" xfId="0" applyFont="1" applyFill="1" applyAlignment="1"/>
    <xf numFmtId="0" fontId="2" fillId="11" borderId="5" xfId="0" applyFont="1" applyFill="1" applyBorder="1"/>
    <xf numFmtId="0" fontId="2" fillId="11" borderId="8" xfId="0" applyFont="1" applyFill="1" applyBorder="1"/>
    <xf numFmtId="0" fontId="2" fillId="11" borderId="7" xfId="0" applyFont="1" applyFill="1" applyBorder="1"/>
    <xf numFmtId="0" fontId="2" fillId="11" borderId="9" xfId="0" applyFont="1" applyFill="1" applyBorder="1"/>
    <xf numFmtId="0" fontId="1" fillId="6" borderId="11" xfId="0" applyFont="1" applyFill="1" applyBorder="1" applyAlignment="1">
      <alignment horizontal="center" vertical="center" wrapText="1"/>
    </xf>
    <xf numFmtId="0" fontId="2" fillId="0" borderId="12" xfId="0" applyFont="1" applyBorder="1"/>
    <xf numFmtId="0" fontId="2" fillId="0" borderId="13" xfId="0" applyFont="1" applyBorder="1"/>
    <xf numFmtId="0" fontId="1" fillId="3" borderId="1" xfId="0" applyFont="1" applyFill="1" applyBorder="1" applyAlignment="1">
      <alignment horizontal="center" vertical="center"/>
    </xf>
    <xf numFmtId="0" fontId="1" fillId="4" borderId="1" xfId="0" applyFont="1" applyFill="1" applyBorder="1" applyAlignment="1">
      <alignment horizontal="center" vertical="center"/>
    </xf>
    <xf numFmtId="0" fontId="7" fillId="6" borderId="11" xfId="0" applyFont="1" applyFill="1" applyBorder="1" applyAlignment="1">
      <alignment horizontal="center" vertical="center" wrapText="1"/>
    </xf>
    <xf numFmtId="0" fontId="1" fillId="7" borderId="10" xfId="0" applyFont="1" applyFill="1" applyBorder="1" applyAlignment="1">
      <alignment horizontal="center" vertical="center"/>
    </xf>
    <xf numFmtId="0" fontId="1" fillId="2" borderId="11" xfId="0" applyFont="1" applyFill="1" applyBorder="1" applyAlignment="1">
      <alignment horizontal="center" vertical="center" wrapText="1"/>
    </xf>
    <xf numFmtId="0" fontId="8" fillId="2" borderId="11" xfId="0" applyFont="1" applyFill="1" applyBorder="1" applyAlignment="1">
      <alignment horizontal="center" vertical="center" wrapText="1"/>
    </xf>
    <xf numFmtId="164" fontId="13" fillId="15" borderId="21" xfId="0" applyNumberFormat="1"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calcChain" Target="calcChain.xml"/><Relationship Id="rId12" Type="http://schemas.openxmlformats.org/officeDocument/2006/relationships/sharedStrings" Target="sharedStrings.xml"/><Relationship Id="rId1" Type="http://schemas.openxmlformats.org/officeDocument/2006/relationships/worksheet" Target="worksheets/sheet1.xml"/><Relationship Id="rId11" Type="http://schemas.openxmlformats.org/officeDocument/2006/relationships/styles" Target="styles.xml"/><Relationship Id="rId10" Type="http://schemas.openxmlformats.org/officeDocument/2006/relationships/theme" Target="theme/theme1.xml"/><Relationship Id="rId9"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174625</xdr:colOff>
      <xdr:row>1</xdr:row>
      <xdr:rowOff>381000</xdr:rowOff>
    </xdr:from>
    <xdr:ext cx="1895475" cy="647700"/>
    <xdr:pic>
      <xdr:nvPicPr>
        <xdr:cNvPr id="3" name="image1.png" title="Imagen"/>
        <xdr:cNvPicPr preferRelativeResize="0"/>
      </xdr:nvPicPr>
      <xdr:blipFill>
        <a:blip xmlns:r="http://schemas.openxmlformats.org/officeDocument/2006/relationships" r:embed="rId1" cstate="print"/>
        <a:stretch>
          <a:fillRect/>
        </a:stretch>
      </xdr:blipFill>
      <xdr:spPr>
        <a:xfrm>
          <a:off x="174625" y="2825750"/>
          <a:ext cx="1895475" cy="64770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Times New Roman"/>
        <a:ea typeface="Times New Roman"/>
        <a:cs typeface="Times New Roman"/>
      </a:majorFont>
      <a:minorFont>
        <a:latin typeface="Times New Roman"/>
        <a:ea typeface="Times New Roman"/>
        <a:cs typeface="Times New Roma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Z992"/>
  <sheetViews>
    <sheetView tabSelected="1" topLeftCell="F58" zoomScale="50" zoomScaleNormal="50" workbookViewId="0">
      <selection activeCell="V73" sqref="V73"/>
    </sheetView>
  </sheetViews>
  <sheetFormatPr baseColWidth="10" defaultColWidth="14.33203125" defaultRowHeight="15" customHeight="1" x14ac:dyDescent="0.2"/>
  <cols>
    <col min="1" max="1" width="12.1640625" customWidth="1"/>
    <col min="2" max="2" width="23.6640625" customWidth="1"/>
    <col min="3" max="3" width="136" customWidth="1"/>
    <col min="4" max="4" width="30.1640625" customWidth="1"/>
    <col min="5" max="5" width="21.1640625" customWidth="1"/>
    <col min="6" max="6" width="17" customWidth="1"/>
    <col min="7" max="9" width="22" customWidth="1"/>
    <col min="10" max="10" width="23.33203125" customWidth="1"/>
    <col min="11" max="11" width="22" customWidth="1"/>
    <col min="12" max="14" width="26.1640625" customWidth="1"/>
    <col min="15" max="15" width="22" customWidth="1"/>
    <col min="16" max="16" width="23.83203125" customWidth="1"/>
    <col min="17" max="17" width="22" customWidth="1"/>
    <col min="18" max="18" width="23.33203125" customWidth="1"/>
    <col min="19" max="22" width="21.83203125" customWidth="1"/>
    <col min="23" max="26" width="10.6640625" customWidth="1"/>
  </cols>
  <sheetData>
    <row r="1" spans="1:26" ht="45.95" customHeight="1" x14ac:dyDescent="0.2">
      <c r="A1" s="87" t="s">
        <v>90</v>
      </c>
      <c r="B1" s="88"/>
      <c r="C1" s="88"/>
      <c r="D1" s="88"/>
      <c r="E1" s="88"/>
      <c r="F1" s="88"/>
      <c r="G1" s="88"/>
      <c r="H1" s="88"/>
      <c r="I1" s="88"/>
      <c r="J1" s="88"/>
      <c r="K1" s="88"/>
      <c r="L1" s="88"/>
      <c r="M1" s="88"/>
      <c r="N1" s="88"/>
      <c r="O1" s="88"/>
      <c r="P1" s="88"/>
      <c r="Q1" s="88"/>
      <c r="R1" s="88"/>
      <c r="S1" s="88"/>
      <c r="T1" s="88"/>
      <c r="U1" s="88"/>
      <c r="V1" s="88"/>
    </row>
    <row r="2" spans="1:26" ht="61.5" customHeight="1" x14ac:dyDescent="0.2">
      <c r="A2" s="48"/>
      <c r="B2" s="49"/>
      <c r="C2" s="83" t="s">
        <v>100</v>
      </c>
      <c r="D2" s="83"/>
      <c r="E2" s="83"/>
      <c r="F2" s="84"/>
      <c r="G2" s="111" t="s">
        <v>0</v>
      </c>
      <c r="H2" s="94"/>
      <c r="I2" s="94"/>
      <c r="J2" s="95"/>
      <c r="K2" s="112" t="s">
        <v>1</v>
      </c>
      <c r="L2" s="94"/>
      <c r="M2" s="94"/>
      <c r="N2" s="95"/>
      <c r="O2" s="93" t="s">
        <v>91</v>
      </c>
      <c r="P2" s="94"/>
      <c r="Q2" s="94"/>
      <c r="R2" s="95"/>
      <c r="S2" s="99" t="s">
        <v>92</v>
      </c>
      <c r="T2" s="100"/>
      <c r="U2" s="100"/>
      <c r="V2" s="101"/>
      <c r="W2" s="6"/>
      <c r="X2" s="6"/>
      <c r="Y2" s="6"/>
      <c r="Z2" s="6"/>
    </row>
    <row r="3" spans="1:26" ht="61.5" customHeight="1" x14ac:dyDescent="0.2">
      <c r="A3" s="55"/>
      <c r="B3" s="56"/>
      <c r="C3" s="85"/>
      <c r="D3" s="85"/>
      <c r="E3" s="85"/>
      <c r="F3" s="86"/>
      <c r="G3" s="96"/>
      <c r="H3" s="97"/>
      <c r="I3" s="97"/>
      <c r="J3" s="98"/>
      <c r="K3" s="96"/>
      <c r="L3" s="97"/>
      <c r="M3" s="97"/>
      <c r="N3" s="98"/>
      <c r="O3" s="96"/>
      <c r="P3" s="97"/>
      <c r="Q3" s="97"/>
      <c r="R3" s="98"/>
      <c r="S3" s="102"/>
      <c r="T3" s="103"/>
      <c r="U3" s="103"/>
      <c r="V3" s="104"/>
      <c r="W3" s="6"/>
      <c r="X3" s="6"/>
      <c r="Y3" s="6"/>
      <c r="Z3" s="6"/>
    </row>
    <row r="4" spans="1:26" ht="22.5" customHeight="1" x14ac:dyDescent="0.2">
      <c r="A4" s="114" t="s">
        <v>2</v>
      </c>
      <c r="B4" s="114" t="s">
        <v>3</v>
      </c>
      <c r="C4" s="114" t="s">
        <v>4</v>
      </c>
      <c r="D4" s="92" t="s">
        <v>5</v>
      </c>
      <c r="E4" s="92" t="s">
        <v>6</v>
      </c>
      <c r="F4" s="92" t="s">
        <v>7</v>
      </c>
      <c r="G4" s="113" t="s">
        <v>40</v>
      </c>
      <c r="H4" s="109"/>
      <c r="I4" s="109"/>
      <c r="J4" s="110"/>
      <c r="K4" s="108" t="s">
        <v>87</v>
      </c>
      <c r="L4" s="109"/>
      <c r="M4" s="109"/>
      <c r="N4" s="110"/>
      <c r="O4" s="108" t="s">
        <v>88</v>
      </c>
      <c r="P4" s="109"/>
      <c r="Q4" s="109"/>
      <c r="R4" s="110"/>
      <c r="S4" s="105"/>
      <c r="T4" s="106"/>
      <c r="U4" s="106"/>
      <c r="V4" s="107"/>
      <c r="W4" s="7"/>
      <c r="X4" s="7"/>
      <c r="Y4" s="7"/>
      <c r="Z4" s="7"/>
    </row>
    <row r="5" spans="1:26" ht="40.5" customHeight="1" x14ac:dyDescent="0.2">
      <c r="A5" s="91"/>
      <c r="B5" s="91"/>
      <c r="C5" s="91"/>
      <c r="D5" s="91"/>
      <c r="E5" s="91"/>
      <c r="F5" s="91"/>
      <c r="G5" s="8" t="s">
        <v>8</v>
      </c>
      <c r="H5" s="9" t="s">
        <v>9</v>
      </c>
      <c r="I5" s="10" t="s">
        <v>10</v>
      </c>
      <c r="J5" s="10" t="s">
        <v>11</v>
      </c>
      <c r="K5" s="11" t="s">
        <v>8</v>
      </c>
      <c r="L5" s="11" t="s">
        <v>9</v>
      </c>
      <c r="M5" s="11" t="s">
        <v>10</v>
      </c>
      <c r="N5" s="11" t="s">
        <v>11</v>
      </c>
      <c r="O5" s="12" t="s">
        <v>8</v>
      </c>
      <c r="P5" s="13" t="s">
        <v>9</v>
      </c>
      <c r="Q5" s="14" t="s">
        <v>10</v>
      </c>
      <c r="R5" s="14" t="s">
        <v>11</v>
      </c>
      <c r="S5" s="52" t="s">
        <v>8</v>
      </c>
      <c r="T5" s="53" t="s">
        <v>9</v>
      </c>
      <c r="U5" s="54" t="s">
        <v>10</v>
      </c>
      <c r="V5" s="54" t="s">
        <v>11</v>
      </c>
      <c r="W5" s="7"/>
      <c r="X5" s="7"/>
      <c r="Y5" s="7"/>
      <c r="Z5" s="7"/>
    </row>
    <row r="6" spans="1:26" ht="63.95" customHeight="1" x14ac:dyDescent="0.2">
      <c r="A6" s="15">
        <v>1</v>
      </c>
      <c r="B6" s="89" t="s">
        <v>12</v>
      </c>
      <c r="C6" s="57" t="s">
        <v>41</v>
      </c>
      <c r="D6" s="16">
        <v>1</v>
      </c>
      <c r="E6" s="17">
        <v>3</v>
      </c>
      <c r="F6" s="18" t="s">
        <v>13</v>
      </c>
      <c r="G6" s="19">
        <v>4750000</v>
      </c>
      <c r="H6" s="20">
        <f>G6*E6</f>
        <v>14250000</v>
      </c>
      <c r="I6" s="20">
        <f t="shared" ref="I6:I12" si="0">G6*1.19</f>
        <v>5652500</v>
      </c>
      <c r="J6" s="20">
        <f t="shared" ref="J6:J12" si="1">I6*E6*D6</f>
        <v>16957500</v>
      </c>
      <c r="K6" s="21">
        <v>5250000</v>
      </c>
      <c r="L6" s="22">
        <f t="shared" ref="L6:L12" si="2">K6*$E6*$D6</f>
        <v>15750000</v>
      </c>
      <c r="M6" s="22">
        <f t="shared" ref="M6:M12" si="3">K6*1.19</f>
        <v>6247500</v>
      </c>
      <c r="N6" s="22">
        <f t="shared" ref="N6:N12" si="4">M6*E6*D6</f>
        <v>18742500</v>
      </c>
      <c r="O6" s="23">
        <v>5100000</v>
      </c>
      <c r="P6" s="24">
        <f t="shared" ref="P6:P12" si="5">O6*D6*E6</f>
        <v>15300000</v>
      </c>
      <c r="Q6" s="20">
        <f t="shared" ref="Q6:Q12" si="6">O6*1.19</f>
        <v>6069000</v>
      </c>
      <c r="R6" s="20">
        <f t="shared" ref="R6:R12" si="7">Q6*E6*D6</f>
        <v>18207000</v>
      </c>
      <c r="S6" s="51">
        <f t="shared" ref="S6:V6" si="8">AVERAGE(G6,K6,O6)</f>
        <v>5033333.333333333</v>
      </c>
      <c r="T6" s="22">
        <f t="shared" si="8"/>
        <v>15100000</v>
      </c>
      <c r="U6" s="22">
        <f t="shared" si="8"/>
        <v>5989666.666666667</v>
      </c>
      <c r="V6" s="22">
        <f t="shared" si="8"/>
        <v>17969000</v>
      </c>
      <c r="W6" s="6"/>
      <c r="X6" s="6"/>
      <c r="Y6" s="6"/>
      <c r="Z6" s="6"/>
    </row>
    <row r="7" spans="1:26" ht="48" customHeight="1" x14ac:dyDescent="0.2">
      <c r="A7" s="15">
        <v>2</v>
      </c>
      <c r="B7" s="90"/>
      <c r="C7" s="57" t="s">
        <v>42</v>
      </c>
      <c r="D7" s="16">
        <v>3</v>
      </c>
      <c r="E7" s="17">
        <v>3</v>
      </c>
      <c r="F7" s="18" t="s">
        <v>13</v>
      </c>
      <c r="G7" s="19">
        <v>2425000</v>
      </c>
      <c r="H7" s="20">
        <f>G7*E7*D7</f>
        <v>21825000</v>
      </c>
      <c r="I7" s="20">
        <f t="shared" si="0"/>
        <v>2885750</v>
      </c>
      <c r="J7" s="20">
        <f t="shared" si="1"/>
        <v>25971750</v>
      </c>
      <c r="K7" s="21">
        <v>2575000</v>
      </c>
      <c r="L7" s="22">
        <f t="shared" si="2"/>
        <v>23175000</v>
      </c>
      <c r="M7" s="22">
        <f t="shared" si="3"/>
        <v>3064250</v>
      </c>
      <c r="N7" s="22">
        <f t="shared" si="4"/>
        <v>27578250</v>
      </c>
      <c r="O7" s="23">
        <v>2475000</v>
      </c>
      <c r="P7" s="24">
        <f t="shared" si="5"/>
        <v>22275000</v>
      </c>
      <c r="Q7" s="20">
        <f t="shared" si="6"/>
        <v>2945250</v>
      </c>
      <c r="R7" s="20">
        <f t="shared" si="7"/>
        <v>26507250</v>
      </c>
      <c r="S7" s="51">
        <f t="shared" ref="S7:V7" si="9">AVERAGE(G7,K7,O7)</f>
        <v>2491666.6666666665</v>
      </c>
      <c r="T7" s="22">
        <f t="shared" si="9"/>
        <v>22425000</v>
      </c>
      <c r="U7" s="22">
        <f t="shared" si="9"/>
        <v>2965083.3333333335</v>
      </c>
      <c r="V7" s="22">
        <f t="shared" si="9"/>
        <v>26685750</v>
      </c>
      <c r="W7" s="6"/>
      <c r="X7" s="6"/>
      <c r="Y7" s="6"/>
      <c r="Z7" s="6"/>
    </row>
    <row r="8" spans="1:26" ht="45" customHeight="1" x14ac:dyDescent="0.2">
      <c r="A8" s="15">
        <v>3</v>
      </c>
      <c r="B8" s="91"/>
      <c r="C8" s="58" t="s">
        <v>43</v>
      </c>
      <c r="D8" s="16">
        <v>1</v>
      </c>
      <c r="E8" s="17">
        <v>1</v>
      </c>
      <c r="F8" s="18" t="s">
        <v>14</v>
      </c>
      <c r="G8" s="19">
        <v>784000</v>
      </c>
      <c r="H8" s="20">
        <f>G8*E8</f>
        <v>784000</v>
      </c>
      <c r="I8" s="20">
        <f t="shared" si="0"/>
        <v>932960</v>
      </c>
      <c r="J8" s="20">
        <f t="shared" si="1"/>
        <v>932960</v>
      </c>
      <c r="K8" s="21">
        <v>816000</v>
      </c>
      <c r="L8" s="22">
        <f t="shared" si="2"/>
        <v>816000</v>
      </c>
      <c r="M8" s="22">
        <f t="shared" si="3"/>
        <v>971040</v>
      </c>
      <c r="N8" s="22">
        <f t="shared" si="4"/>
        <v>971040</v>
      </c>
      <c r="O8" s="23">
        <v>784000</v>
      </c>
      <c r="P8" s="24">
        <f t="shared" si="5"/>
        <v>784000</v>
      </c>
      <c r="Q8" s="20">
        <f t="shared" si="6"/>
        <v>932960</v>
      </c>
      <c r="R8" s="20">
        <f t="shared" si="7"/>
        <v>932960</v>
      </c>
      <c r="S8" s="51">
        <f t="shared" ref="S8:V8" si="10">AVERAGE(G8,K8,O8)</f>
        <v>794666.66666666663</v>
      </c>
      <c r="T8" s="22">
        <f t="shared" si="10"/>
        <v>794666.66666666663</v>
      </c>
      <c r="U8" s="22">
        <f t="shared" si="10"/>
        <v>945653.33333333337</v>
      </c>
      <c r="V8" s="22">
        <f t="shared" si="10"/>
        <v>945653.33333333337</v>
      </c>
      <c r="W8" s="6"/>
      <c r="X8" s="6"/>
      <c r="Y8" s="6"/>
      <c r="Z8" s="6"/>
    </row>
    <row r="9" spans="1:26" ht="76.5" customHeight="1" x14ac:dyDescent="0.2">
      <c r="A9" s="15">
        <v>4</v>
      </c>
      <c r="B9" s="89" t="s">
        <v>15</v>
      </c>
      <c r="C9" s="57" t="s">
        <v>44</v>
      </c>
      <c r="D9" s="16">
        <v>4</v>
      </c>
      <c r="E9" s="17">
        <v>3</v>
      </c>
      <c r="F9" s="18" t="s">
        <v>13</v>
      </c>
      <c r="G9" s="19">
        <v>1782000</v>
      </c>
      <c r="H9" s="20">
        <f>G9*E9*D9</f>
        <v>21384000</v>
      </c>
      <c r="I9" s="20">
        <f t="shared" si="0"/>
        <v>2120580</v>
      </c>
      <c r="J9" s="20">
        <f t="shared" si="1"/>
        <v>25446960</v>
      </c>
      <c r="K9" s="21">
        <v>1818000</v>
      </c>
      <c r="L9" s="22">
        <f t="shared" si="2"/>
        <v>21816000</v>
      </c>
      <c r="M9" s="22">
        <f t="shared" si="3"/>
        <v>2163420</v>
      </c>
      <c r="N9" s="22">
        <f t="shared" si="4"/>
        <v>25961040</v>
      </c>
      <c r="O9" s="23">
        <v>1854000</v>
      </c>
      <c r="P9" s="24">
        <f t="shared" si="5"/>
        <v>22248000</v>
      </c>
      <c r="Q9" s="20">
        <f t="shared" si="6"/>
        <v>2206260</v>
      </c>
      <c r="R9" s="20">
        <f t="shared" si="7"/>
        <v>26475120</v>
      </c>
      <c r="S9" s="51">
        <f t="shared" ref="S9:V9" si="11">AVERAGE(G9,K9,O9)</f>
        <v>1818000</v>
      </c>
      <c r="T9" s="22">
        <f t="shared" si="11"/>
        <v>21816000</v>
      </c>
      <c r="U9" s="22">
        <f t="shared" si="11"/>
        <v>2163420</v>
      </c>
      <c r="V9" s="22">
        <f t="shared" si="11"/>
        <v>25961040</v>
      </c>
      <c r="W9" s="6"/>
      <c r="X9" s="6"/>
      <c r="Y9" s="6"/>
      <c r="Z9" s="6"/>
    </row>
    <row r="10" spans="1:26" ht="81.599999999999994" customHeight="1" x14ac:dyDescent="0.2">
      <c r="A10" s="15">
        <v>5</v>
      </c>
      <c r="B10" s="90"/>
      <c r="C10" s="57" t="s">
        <v>45</v>
      </c>
      <c r="D10" s="16">
        <v>1</v>
      </c>
      <c r="E10" s="17">
        <v>1</v>
      </c>
      <c r="F10" s="18" t="s">
        <v>16</v>
      </c>
      <c r="G10" s="19">
        <v>2626000</v>
      </c>
      <c r="H10" s="20">
        <f t="shared" ref="H10:H11" si="12">G10*E10</f>
        <v>2626000</v>
      </c>
      <c r="I10" s="20">
        <f t="shared" si="0"/>
        <v>3124940</v>
      </c>
      <c r="J10" s="20">
        <f t="shared" si="1"/>
        <v>3124940</v>
      </c>
      <c r="K10" s="21">
        <v>2574000</v>
      </c>
      <c r="L10" s="22">
        <f t="shared" si="2"/>
        <v>2574000</v>
      </c>
      <c r="M10" s="22">
        <f t="shared" si="3"/>
        <v>3063060</v>
      </c>
      <c r="N10" s="22">
        <f t="shared" si="4"/>
        <v>3063060</v>
      </c>
      <c r="O10" s="23">
        <v>2704000</v>
      </c>
      <c r="P10" s="24">
        <f t="shared" si="5"/>
        <v>2704000</v>
      </c>
      <c r="Q10" s="20">
        <f t="shared" si="6"/>
        <v>3217760</v>
      </c>
      <c r="R10" s="20">
        <f t="shared" si="7"/>
        <v>3217760</v>
      </c>
      <c r="S10" s="51">
        <f t="shared" ref="S10:V10" si="13">AVERAGE(G10,K10,O10)</f>
        <v>2634666.6666666665</v>
      </c>
      <c r="T10" s="22">
        <f t="shared" si="13"/>
        <v>2634666.6666666665</v>
      </c>
      <c r="U10" s="22">
        <f t="shared" si="13"/>
        <v>3135253.3333333335</v>
      </c>
      <c r="V10" s="22">
        <f t="shared" si="13"/>
        <v>3135253.3333333335</v>
      </c>
      <c r="W10" s="6"/>
      <c r="X10" s="6"/>
      <c r="Y10" s="6"/>
      <c r="Z10" s="6"/>
    </row>
    <row r="11" spans="1:26" ht="51" customHeight="1" x14ac:dyDescent="0.2">
      <c r="A11" s="15">
        <v>6</v>
      </c>
      <c r="B11" s="90"/>
      <c r="C11" s="57" t="s">
        <v>46</v>
      </c>
      <c r="D11" s="16">
        <v>1</v>
      </c>
      <c r="E11" s="17">
        <v>1</v>
      </c>
      <c r="F11" s="18" t="s">
        <v>17</v>
      </c>
      <c r="G11" s="19">
        <v>1734000</v>
      </c>
      <c r="H11" s="20">
        <f t="shared" si="12"/>
        <v>1734000</v>
      </c>
      <c r="I11" s="20">
        <f t="shared" si="0"/>
        <v>2063460</v>
      </c>
      <c r="J11" s="20">
        <f t="shared" si="1"/>
        <v>2063460</v>
      </c>
      <c r="K11" s="21">
        <v>1666000</v>
      </c>
      <c r="L11" s="22">
        <f t="shared" si="2"/>
        <v>1666000</v>
      </c>
      <c r="M11" s="22">
        <f t="shared" si="3"/>
        <v>1982540</v>
      </c>
      <c r="N11" s="22">
        <f t="shared" si="4"/>
        <v>1982540</v>
      </c>
      <c r="O11" s="23">
        <v>1683000</v>
      </c>
      <c r="P11" s="24">
        <f t="shared" si="5"/>
        <v>1683000</v>
      </c>
      <c r="Q11" s="20">
        <f t="shared" si="6"/>
        <v>2002770</v>
      </c>
      <c r="R11" s="20">
        <f t="shared" si="7"/>
        <v>2002770</v>
      </c>
      <c r="S11" s="51">
        <f t="shared" ref="S11:V11" si="14">AVERAGE(G11,K11,O11)</f>
        <v>1694333.3333333333</v>
      </c>
      <c r="T11" s="22">
        <f t="shared" si="14"/>
        <v>1694333.3333333333</v>
      </c>
      <c r="U11" s="22">
        <f t="shared" si="14"/>
        <v>2016256.6666666667</v>
      </c>
      <c r="V11" s="22">
        <f t="shared" si="14"/>
        <v>2016256.6666666667</v>
      </c>
      <c r="W11" s="6"/>
      <c r="X11" s="6"/>
      <c r="Y11" s="6"/>
      <c r="Z11" s="6"/>
    </row>
    <row r="12" spans="1:26" ht="51" customHeight="1" x14ac:dyDescent="0.2">
      <c r="A12" s="15">
        <v>7</v>
      </c>
      <c r="B12" s="91"/>
      <c r="C12" s="59" t="s">
        <v>89</v>
      </c>
      <c r="D12" s="18">
        <v>4</v>
      </c>
      <c r="E12" s="17">
        <v>20</v>
      </c>
      <c r="F12" s="17" t="s">
        <v>18</v>
      </c>
      <c r="G12" s="19">
        <v>82400</v>
      </c>
      <c r="H12" s="20">
        <f>G12*E12*D12</f>
        <v>6592000</v>
      </c>
      <c r="I12" s="20">
        <f t="shared" si="0"/>
        <v>98056</v>
      </c>
      <c r="J12" s="20">
        <f t="shared" si="1"/>
        <v>7844480</v>
      </c>
      <c r="K12" s="21">
        <v>77600</v>
      </c>
      <c r="L12" s="22">
        <f t="shared" si="2"/>
        <v>6208000</v>
      </c>
      <c r="M12" s="22">
        <f t="shared" si="3"/>
        <v>92344</v>
      </c>
      <c r="N12" s="22">
        <f t="shared" si="4"/>
        <v>7387520</v>
      </c>
      <c r="O12" s="23">
        <v>81600</v>
      </c>
      <c r="P12" s="24">
        <f t="shared" si="5"/>
        <v>6528000</v>
      </c>
      <c r="Q12" s="20">
        <f t="shared" si="6"/>
        <v>97104</v>
      </c>
      <c r="R12" s="20">
        <f t="shared" si="7"/>
        <v>7768320</v>
      </c>
      <c r="S12" s="51">
        <f t="shared" ref="S12:V12" si="15">AVERAGE(G12,K12,O12)</f>
        <v>80533.333333333328</v>
      </c>
      <c r="T12" s="22">
        <f t="shared" si="15"/>
        <v>6442666.666666667</v>
      </c>
      <c r="U12" s="22">
        <f t="shared" si="15"/>
        <v>95834.666666666672</v>
      </c>
      <c r="V12" s="22">
        <f t="shared" si="15"/>
        <v>7666773.333333333</v>
      </c>
      <c r="W12" s="6"/>
      <c r="X12" s="6"/>
      <c r="Y12" s="6"/>
      <c r="Z12" s="6"/>
    </row>
    <row r="13" spans="1:26" ht="40.5" customHeight="1" x14ac:dyDescent="0.2">
      <c r="A13" s="25"/>
      <c r="B13" s="25"/>
      <c r="C13" s="115" t="s">
        <v>19</v>
      </c>
      <c r="D13" s="109"/>
      <c r="E13" s="109"/>
      <c r="F13" s="110"/>
      <c r="G13" s="26"/>
      <c r="H13" s="27"/>
      <c r="I13" s="25"/>
      <c r="J13" s="25"/>
      <c r="K13" s="26"/>
      <c r="L13" s="26"/>
      <c r="M13" s="26"/>
      <c r="N13" s="26"/>
      <c r="O13" s="26"/>
      <c r="P13" s="28"/>
      <c r="Q13" s="28"/>
      <c r="R13" s="25"/>
      <c r="S13" s="25"/>
      <c r="T13" s="25"/>
      <c r="U13" s="25"/>
      <c r="V13" s="25"/>
      <c r="W13" s="6"/>
      <c r="X13" s="6"/>
      <c r="Y13" s="6"/>
      <c r="Z13" s="6"/>
    </row>
    <row r="14" spans="1:26" ht="40.5" customHeight="1" x14ac:dyDescent="0.2">
      <c r="A14" s="15">
        <f>A12+1</f>
        <v>8</v>
      </c>
      <c r="B14" s="89" t="s">
        <v>20</v>
      </c>
      <c r="C14" s="60" t="s">
        <v>47</v>
      </c>
      <c r="D14" s="29" t="s">
        <v>21</v>
      </c>
      <c r="E14" s="65">
        <v>80</v>
      </c>
      <c r="F14" s="17" t="s">
        <v>22</v>
      </c>
      <c r="G14" s="19">
        <v>62225</v>
      </c>
      <c r="H14" s="20">
        <f t="shared" ref="H14:H19" si="16">G14*E14</f>
        <v>4978000</v>
      </c>
      <c r="I14" s="20">
        <f t="shared" ref="I14:I19" si="17">G14*1.19</f>
        <v>74047.75</v>
      </c>
      <c r="J14" s="20">
        <f t="shared" ref="J14:J19" si="18">I14*E14</f>
        <v>5923820</v>
      </c>
      <c r="K14" s="21">
        <v>68775</v>
      </c>
      <c r="L14" s="22">
        <f t="shared" ref="L14:L19" si="19">K14*E14</f>
        <v>5502000</v>
      </c>
      <c r="M14" s="22">
        <f t="shared" ref="M14:M19" si="20">K14*1.19</f>
        <v>81842.25</v>
      </c>
      <c r="N14" s="22">
        <f t="shared" ref="N14:N19" si="21">M14*E14</f>
        <v>6547380</v>
      </c>
      <c r="O14" s="23">
        <v>64190</v>
      </c>
      <c r="P14" s="24">
        <f t="shared" ref="P14:P19" si="22">O14*E14</f>
        <v>5135200</v>
      </c>
      <c r="Q14" s="20">
        <f t="shared" ref="Q14:Q19" si="23">O14*1.19</f>
        <v>76386.099999999991</v>
      </c>
      <c r="R14" s="22">
        <f t="shared" ref="R14:R19" si="24">Q14*E14</f>
        <v>6110887.9999999991</v>
      </c>
      <c r="S14" s="70">
        <f t="shared" ref="S14:V14" si="25">AVERAGE(G14,K14,O14)</f>
        <v>65063.333333333336</v>
      </c>
      <c r="T14" s="22">
        <f t="shared" si="25"/>
        <v>5205066.666666667</v>
      </c>
      <c r="U14" s="22">
        <f t="shared" si="25"/>
        <v>77425.366666666654</v>
      </c>
      <c r="V14" s="22">
        <f t="shared" si="25"/>
        <v>6194029.333333333</v>
      </c>
      <c r="W14" s="6"/>
      <c r="X14" s="6"/>
      <c r="Y14" s="6"/>
      <c r="Z14" s="6"/>
    </row>
    <row r="15" spans="1:26" ht="39.75" customHeight="1" x14ac:dyDescent="0.2">
      <c r="A15" s="15">
        <f t="shared" ref="A15:A19" si="26">A14+1</f>
        <v>9</v>
      </c>
      <c r="B15" s="90"/>
      <c r="C15" s="60" t="s">
        <v>48</v>
      </c>
      <c r="D15" s="29" t="s">
        <v>21</v>
      </c>
      <c r="E15" s="30">
        <v>80</v>
      </c>
      <c r="F15" s="17" t="s">
        <v>22</v>
      </c>
      <c r="G15" s="19">
        <v>14550</v>
      </c>
      <c r="H15" s="20">
        <f t="shared" si="16"/>
        <v>1164000</v>
      </c>
      <c r="I15" s="20">
        <f t="shared" si="17"/>
        <v>17314.5</v>
      </c>
      <c r="J15" s="20">
        <f t="shared" si="18"/>
        <v>1385160</v>
      </c>
      <c r="K15" s="21">
        <v>15450</v>
      </c>
      <c r="L15" s="22">
        <f t="shared" si="19"/>
        <v>1236000</v>
      </c>
      <c r="M15" s="22">
        <f t="shared" si="20"/>
        <v>18385.5</v>
      </c>
      <c r="N15" s="22">
        <f t="shared" si="21"/>
        <v>1470840</v>
      </c>
      <c r="O15" s="23">
        <v>15450</v>
      </c>
      <c r="P15" s="24">
        <f t="shared" si="22"/>
        <v>1236000</v>
      </c>
      <c r="Q15" s="20">
        <f t="shared" si="23"/>
        <v>18385.5</v>
      </c>
      <c r="R15" s="22">
        <f t="shared" si="24"/>
        <v>1470840</v>
      </c>
      <c r="S15" s="51">
        <f t="shared" ref="S15:V15" si="27">AVERAGE(G15,K15,O15)</f>
        <v>15150</v>
      </c>
      <c r="T15" s="22">
        <f t="shared" si="27"/>
        <v>1212000</v>
      </c>
      <c r="U15" s="22">
        <f t="shared" si="27"/>
        <v>18028.5</v>
      </c>
      <c r="V15" s="22">
        <f t="shared" si="27"/>
        <v>1442280</v>
      </c>
      <c r="W15" s="6"/>
      <c r="X15" s="6"/>
      <c r="Y15" s="6"/>
      <c r="Z15" s="6"/>
    </row>
    <row r="16" spans="1:26" ht="39.75" customHeight="1" x14ac:dyDescent="0.2">
      <c r="A16" s="15">
        <f t="shared" si="26"/>
        <v>10</v>
      </c>
      <c r="B16" s="90"/>
      <c r="C16" s="60" t="s">
        <v>49</v>
      </c>
      <c r="D16" s="29" t="s">
        <v>21</v>
      </c>
      <c r="E16" s="30">
        <v>80</v>
      </c>
      <c r="F16" s="17" t="s">
        <v>22</v>
      </c>
      <c r="G16" s="19">
        <v>294000</v>
      </c>
      <c r="H16" s="20">
        <f t="shared" si="16"/>
        <v>23520000</v>
      </c>
      <c r="I16" s="20">
        <f t="shared" si="17"/>
        <v>349860</v>
      </c>
      <c r="J16" s="20">
        <f t="shared" si="18"/>
        <v>27988800</v>
      </c>
      <c r="K16" s="21">
        <v>306000</v>
      </c>
      <c r="L16" s="22">
        <f t="shared" si="19"/>
        <v>24480000</v>
      </c>
      <c r="M16" s="22">
        <f t="shared" si="20"/>
        <v>364140</v>
      </c>
      <c r="N16" s="22">
        <f t="shared" si="21"/>
        <v>29131200</v>
      </c>
      <c r="O16" s="23">
        <v>312000</v>
      </c>
      <c r="P16" s="24">
        <f t="shared" si="22"/>
        <v>24960000</v>
      </c>
      <c r="Q16" s="20">
        <f t="shared" si="23"/>
        <v>371280</v>
      </c>
      <c r="R16" s="22">
        <f t="shared" si="24"/>
        <v>29702400</v>
      </c>
      <c r="S16" s="51">
        <f t="shared" ref="S16:V16" si="28">AVERAGE(G16,K16,O16)</f>
        <v>304000</v>
      </c>
      <c r="T16" s="22">
        <f t="shared" si="28"/>
        <v>24320000</v>
      </c>
      <c r="U16" s="22">
        <f t="shared" si="28"/>
        <v>361760</v>
      </c>
      <c r="V16" s="22">
        <f t="shared" si="28"/>
        <v>28940800</v>
      </c>
      <c r="W16" s="6"/>
      <c r="X16" s="6"/>
      <c r="Y16" s="6"/>
      <c r="Z16" s="6"/>
    </row>
    <row r="17" spans="1:26" ht="39.75" customHeight="1" x14ac:dyDescent="0.2">
      <c r="A17" s="15">
        <f t="shared" si="26"/>
        <v>11</v>
      </c>
      <c r="B17" s="90"/>
      <c r="C17" s="60" t="s">
        <v>50</v>
      </c>
      <c r="D17" s="29" t="s">
        <v>21</v>
      </c>
      <c r="E17" s="30">
        <v>80</v>
      </c>
      <c r="F17" s="17" t="s">
        <v>22</v>
      </c>
      <c r="G17" s="19">
        <v>25467.750000000004</v>
      </c>
      <c r="H17" s="20">
        <f t="shared" si="16"/>
        <v>2037420.0000000002</v>
      </c>
      <c r="I17" s="20">
        <f t="shared" si="17"/>
        <v>30306.622500000001</v>
      </c>
      <c r="J17" s="20">
        <f t="shared" si="18"/>
        <v>2424529.8000000003</v>
      </c>
      <c r="K17" s="21">
        <v>25982.250000000004</v>
      </c>
      <c r="L17" s="22">
        <f t="shared" si="19"/>
        <v>2078580.0000000002</v>
      </c>
      <c r="M17" s="22">
        <f t="shared" si="20"/>
        <v>30918.877500000002</v>
      </c>
      <c r="N17" s="22">
        <f t="shared" si="21"/>
        <v>2473510.2000000002</v>
      </c>
      <c r="O17" s="23">
        <v>25468</v>
      </c>
      <c r="P17" s="24">
        <f t="shared" si="22"/>
        <v>2037440</v>
      </c>
      <c r="Q17" s="20">
        <f t="shared" si="23"/>
        <v>30306.92</v>
      </c>
      <c r="R17" s="22">
        <f t="shared" si="24"/>
        <v>2424553.5999999996</v>
      </c>
      <c r="S17" s="51">
        <f t="shared" ref="S17:V17" si="29">AVERAGE(G17,K17,O17)</f>
        <v>25639.333333333332</v>
      </c>
      <c r="T17" s="22">
        <f t="shared" si="29"/>
        <v>2051146.6666666667</v>
      </c>
      <c r="U17" s="22">
        <f t="shared" si="29"/>
        <v>30510.806666666667</v>
      </c>
      <c r="V17" s="22">
        <f t="shared" si="29"/>
        <v>2440864.5333333332</v>
      </c>
      <c r="W17" s="6"/>
      <c r="X17" s="6"/>
      <c r="Y17" s="6"/>
      <c r="Z17" s="6"/>
    </row>
    <row r="18" spans="1:26" ht="39.75" customHeight="1" x14ac:dyDescent="0.2">
      <c r="A18" s="15">
        <f t="shared" si="26"/>
        <v>12</v>
      </c>
      <c r="B18" s="90"/>
      <c r="C18" s="61" t="s">
        <v>51</v>
      </c>
      <c r="D18" s="29" t="s">
        <v>21</v>
      </c>
      <c r="E18" s="30">
        <v>80</v>
      </c>
      <c r="F18" s="17" t="s">
        <v>22</v>
      </c>
      <c r="G18" s="19">
        <v>17170</v>
      </c>
      <c r="H18" s="20">
        <f t="shared" si="16"/>
        <v>1373600</v>
      </c>
      <c r="I18" s="20">
        <f t="shared" si="17"/>
        <v>20432.3</v>
      </c>
      <c r="J18" s="20">
        <f t="shared" si="18"/>
        <v>1634584</v>
      </c>
      <c r="K18" s="21">
        <v>16830</v>
      </c>
      <c r="L18" s="22">
        <f t="shared" si="19"/>
        <v>1346400</v>
      </c>
      <c r="M18" s="22">
        <f t="shared" si="20"/>
        <v>20027.7</v>
      </c>
      <c r="N18" s="22">
        <f t="shared" si="21"/>
        <v>1602216</v>
      </c>
      <c r="O18" s="23">
        <v>17340</v>
      </c>
      <c r="P18" s="24">
        <f t="shared" si="22"/>
        <v>1387200</v>
      </c>
      <c r="Q18" s="20">
        <f t="shared" si="23"/>
        <v>20634.599999999999</v>
      </c>
      <c r="R18" s="22">
        <f t="shared" si="24"/>
        <v>1650768</v>
      </c>
      <c r="S18" s="51">
        <f t="shared" ref="S18:V18" si="30">AVERAGE(G18,K18,O18)</f>
        <v>17113.333333333332</v>
      </c>
      <c r="T18" s="22">
        <f t="shared" si="30"/>
        <v>1369066.6666666667</v>
      </c>
      <c r="U18" s="22">
        <f t="shared" si="30"/>
        <v>20364.866666666665</v>
      </c>
      <c r="V18" s="22">
        <f t="shared" si="30"/>
        <v>1629189.3333333333</v>
      </c>
      <c r="W18" s="6"/>
      <c r="X18" s="6"/>
      <c r="Y18" s="6"/>
      <c r="Z18" s="6"/>
    </row>
    <row r="19" spans="1:26" ht="39.75" customHeight="1" x14ac:dyDescent="0.2">
      <c r="A19" s="15">
        <f t="shared" si="26"/>
        <v>13</v>
      </c>
      <c r="B19" s="91"/>
      <c r="C19" s="61" t="s">
        <v>52</v>
      </c>
      <c r="D19" s="29" t="s">
        <v>21</v>
      </c>
      <c r="E19" s="30">
        <v>80</v>
      </c>
      <c r="F19" s="17" t="s">
        <v>22</v>
      </c>
      <c r="G19" s="19">
        <v>35394</v>
      </c>
      <c r="H19" s="20">
        <f t="shared" si="16"/>
        <v>2831520</v>
      </c>
      <c r="I19" s="20">
        <f t="shared" si="17"/>
        <v>42118.86</v>
      </c>
      <c r="J19" s="20">
        <f t="shared" si="18"/>
        <v>3369508.8</v>
      </c>
      <c r="K19" s="21">
        <v>34006</v>
      </c>
      <c r="L19" s="22">
        <f t="shared" si="19"/>
        <v>2720480</v>
      </c>
      <c r="M19" s="22">
        <f t="shared" si="20"/>
        <v>40467.14</v>
      </c>
      <c r="N19" s="22">
        <f t="shared" si="21"/>
        <v>3237371.2</v>
      </c>
      <c r="O19" s="23">
        <v>34353</v>
      </c>
      <c r="P19" s="24">
        <f t="shared" si="22"/>
        <v>2748240</v>
      </c>
      <c r="Q19" s="20">
        <f t="shared" si="23"/>
        <v>40880.07</v>
      </c>
      <c r="R19" s="22">
        <f t="shared" si="24"/>
        <v>3270405.6</v>
      </c>
      <c r="S19" s="51">
        <f t="shared" ref="S19:V19" si="31">AVERAGE(G19,K19,O19)</f>
        <v>34584.333333333336</v>
      </c>
      <c r="T19" s="22">
        <f t="shared" si="31"/>
        <v>2766746.6666666665</v>
      </c>
      <c r="U19" s="22">
        <f t="shared" si="31"/>
        <v>41155.356666666667</v>
      </c>
      <c r="V19" s="22">
        <f t="shared" si="31"/>
        <v>3292428.5333333332</v>
      </c>
      <c r="W19" s="6"/>
      <c r="X19" s="6"/>
      <c r="Y19" s="6"/>
      <c r="Z19" s="6"/>
    </row>
    <row r="20" spans="1:26" ht="40.5" customHeight="1" x14ac:dyDescent="0.2">
      <c r="A20" s="25"/>
      <c r="B20" s="25"/>
      <c r="C20" s="115" t="s">
        <v>23</v>
      </c>
      <c r="D20" s="109"/>
      <c r="E20" s="109"/>
      <c r="F20" s="110"/>
      <c r="G20" s="26"/>
      <c r="H20" s="27"/>
      <c r="I20" s="25"/>
      <c r="J20" s="25"/>
      <c r="K20" s="26"/>
      <c r="L20" s="26"/>
      <c r="M20" s="26"/>
      <c r="N20" s="26"/>
      <c r="O20" s="26"/>
      <c r="P20" s="28"/>
      <c r="Q20" s="28"/>
      <c r="R20" s="25"/>
      <c r="S20" s="25"/>
      <c r="T20" s="25"/>
      <c r="U20" s="25"/>
      <c r="V20" s="25"/>
      <c r="W20" s="6"/>
      <c r="X20" s="6"/>
      <c r="Y20" s="6"/>
      <c r="Z20" s="6"/>
    </row>
    <row r="21" spans="1:26" ht="39.75" customHeight="1" x14ac:dyDescent="0.2">
      <c r="A21" s="15">
        <f>A19+1</f>
        <v>14</v>
      </c>
      <c r="B21" s="89" t="s">
        <v>24</v>
      </c>
      <c r="C21" s="61" t="s">
        <v>53</v>
      </c>
      <c r="D21" s="29" t="s">
        <v>21</v>
      </c>
      <c r="E21" s="30">
        <v>1</v>
      </c>
      <c r="F21" s="17" t="s">
        <v>25</v>
      </c>
      <c r="G21" s="19">
        <v>380000</v>
      </c>
      <c r="H21" s="20">
        <f t="shared" ref="H21:H28" si="32">G21*E21</f>
        <v>380000</v>
      </c>
      <c r="I21" s="20">
        <f t="shared" ref="I21:I28" si="33">G21*1.19</f>
        <v>452200</v>
      </c>
      <c r="J21" s="20">
        <f t="shared" ref="J21:J28" si="34">I21*E21</f>
        <v>452200</v>
      </c>
      <c r="K21" s="21">
        <v>420000</v>
      </c>
      <c r="L21" s="22">
        <f t="shared" ref="L21:L28" si="35">K21*E21</f>
        <v>420000</v>
      </c>
      <c r="M21" s="22">
        <f t="shared" ref="M21:M28" si="36">K21*1.19</f>
        <v>499800</v>
      </c>
      <c r="N21" s="22">
        <f t="shared" ref="N21:N28" si="37">M21*E21</f>
        <v>499800</v>
      </c>
      <c r="O21" s="23">
        <v>412000</v>
      </c>
      <c r="P21" s="24">
        <f t="shared" ref="P21:P28" si="38">O21*E21</f>
        <v>412000</v>
      </c>
      <c r="Q21" s="20">
        <f t="shared" ref="Q21:Q28" si="39">O21*1.19</f>
        <v>490280</v>
      </c>
      <c r="R21" s="22">
        <f t="shared" ref="R21:R28" si="40">Q21*E21</f>
        <v>490280</v>
      </c>
      <c r="S21" s="70">
        <f t="shared" ref="S21:V21" si="41">AVERAGE(G21,K21,O21)</f>
        <v>404000</v>
      </c>
      <c r="T21" s="22">
        <f t="shared" si="41"/>
        <v>404000</v>
      </c>
      <c r="U21" s="22">
        <f t="shared" si="41"/>
        <v>480760</v>
      </c>
      <c r="V21" s="22">
        <f t="shared" si="41"/>
        <v>480760</v>
      </c>
      <c r="W21" s="6"/>
      <c r="X21" s="6"/>
      <c r="Y21" s="6"/>
      <c r="Z21" s="6"/>
    </row>
    <row r="22" spans="1:26" ht="39.75" customHeight="1" x14ac:dyDescent="0.2">
      <c r="A22" s="15">
        <f t="shared" ref="A22:A28" si="42">A21+1</f>
        <v>15</v>
      </c>
      <c r="B22" s="90"/>
      <c r="C22" s="61" t="s">
        <v>54</v>
      </c>
      <c r="D22" s="29" t="s">
        <v>21</v>
      </c>
      <c r="E22" s="30">
        <v>30</v>
      </c>
      <c r="F22" s="17" t="s">
        <v>22</v>
      </c>
      <c r="G22" s="19">
        <v>33659</v>
      </c>
      <c r="H22" s="20">
        <f t="shared" si="32"/>
        <v>1009770</v>
      </c>
      <c r="I22" s="20">
        <f t="shared" si="33"/>
        <v>40054.21</v>
      </c>
      <c r="J22" s="20">
        <f t="shared" si="34"/>
        <v>1201626.3</v>
      </c>
      <c r="K22" s="21">
        <v>35741</v>
      </c>
      <c r="L22" s="22">
        <f t="shared" si="35"/>
        <v>1072230</v>
      </c>
      <c r="M22" s="22">
        <f t="shared" si="36"/>
        <v>42531.79</v>
      </c>
      <c r="N22" s="22">
        <f t="shared" si="37"/>
        <v>1275953.7</v>
      </c>
      <c r="O22" s="23">
        <v>36088</v>
      </c>
      <c r="P22" s="24">
        <f t="shared" si="38"/>
        <v>1082640</v>
      </c>
      <c r="Q22" s="20">
        <f t="shared" si="39"/>
        <v>42944.72</v>
      </c>
      <c r="R22" s="22">
        <f t="shared" si="40"/>
        <v>1288341.6000000001</v>
      </c>
      <c r="S22" s="51">
        <f t="shared" ref="S22:V22" si="43">AVERAGE(G22,K22,O22)</f>
        <v>35162.666666666664</v>
      </c>
      <c r="T22" s="22">
        <f t="shared" si="43"/>
        <v>1054880</v>
      </c>
      <c r="U22" s="22">
        <f t="shared" si="43"/>
        <v>41843.573333333334</v>
      </c>
      <c r="V22" s="22">
        <f t="shared" si="43"/>
        <v>1255307.2</v>
      </c>
      <c r="W22" s="6"/>
      <c r="X22" s="6"/>
      <c r="Y22" s="6"/>
      <c r="Z22" s="6"/>
    </row>
    <row r="23" spans="1:26" ht="39.75" customHeight="1" x14ac:dyDescent="0.2">
      <c r="A23" s="15">
        <f t="shared" si="42"/>
        <v>16</v>
      </c>
      <c r="B23" s="90"/>
      <c r="C23" s="61" t="s">
        <v>55</v>
      </c>
      <c r="D23" s="29" t="s">
        <v>21</v>
      </c>
      <c r="E23" s="30">
        <v>1000</v>
      </c>
      <c r="F23" s="17" t="s">
        <v>26</v>
      </c>
      <c r="G23" s="19">
        <v>1470</v>
      </c>
      <c r="H23" s="20">
        <f t="shared" si="32"/>
        <v>1470000</v>
      </c>
      <c r="I23" s="20">
        <f t="shared" si="33"/>
        <v>1749.3</v>
      </c>
      <c r="J23" s="20">
        <f t="shared" si="34"/>
        <v>1749300</v>
      </c>
      <c r="K23" s="21">
        <v>1530</v>
      </c>
      <c r="L23" s="22">
        <f t="shared" si="35"/>
        <v>1530000</v>
      </c>
      <c r="M23" s="22">
        <f t="shared" si="36"/>
        <v>1820.6999999999998</v>
      </c>
      <c r="N23" s="22">
        <f t="shared" si="37"/>
        <v>1820699.9999999998</v>
      </c>
      <c r="O23" s="23">
        <v>1485</v>
      </c>
      <c r="P23" s="24">
        <f t="shared" si="38"/>
        <v>1485000</v>
      </c>
      <c r="Q23" s="20">
        <f t="shared" si="39"/>
        <v>1767.1499999999999</v>
      </c>
      <c r="R23" s="22">
        <f t="shared" si="40"/>
        <v>1767149.9999999998</v>
      </c>
      <c r="S23" s="51">
        <f t="shared" ref="S23:V23" si="44">AVERAGE(G23,K23,O23)</f>
        <v>1495</v>
      </c>
      <c r="T23" s="22">
        <f t="shared" si="44"/>
        <v>1495000</v>
      </c>
      <c r="U23" s="22">
        <f t="shared" si="44"/>
        <v>1779.05</v>
      </c>
      <c r="V23" s="22">
        <f t="shared" si="44"/>
        <v>1779050</v>
      </c>
      <c r="W23" s="6"/>
      <c r="X23" s="6"/>
      <c r="Y23" s="6"/>
      <c r="Z23" s="6"/>
    </row>
    <row r="24" spans="1:26" ht="39.75" customHeight="1" x14ac:dyDescent="0.2">
      <c r="A24" s="15">
        <f t="shared" si="42"/>
        <v>17</v>
      </c>
      <c r="B24" s="90"/>
      <c r="C24" s="61" t="s">
        <v>56</v>
      </c>
      <c r="D24" s="29" t="s">
        <v>21</v>
      </c>
      <c r="E24" s="30">
        <v>100</v>
      </c>
      <c r="F24" s="17" t="s">
        <v>26</v>
      </c>
      <c r="G24" s="19">
        <v>74250</v>
      </c>
      <c r="H24" s="20">
        <f t="shared" si="32"/>
        <v>7425000</v>
      </c>
      <c r="I24" s="20">
        <f t="shared" si="33"/>
        <v>88357.5</v>
      </c>
      <c r="J24" s="20">
        <f t="shared" si="34"/>
        <v>8835750</v>
      </c>
      <c r="K24" s="21">
        <v>75750</v>
      </c>
      <c r="L24" s="22">
        <f t="shared" si="35"/>
        <v>7575000</v>
      </c>
      <c r="M24" s="22">
        <f t="shared" si="36"/>
        <v>90142.5</v>
      </c>
      <c r="N24" s="22">
        <f t="shared" si="37"/>
        <v>9014250</v>
      </c>
      <c r="O24" s="23">
        <v>76500</v>
      </c>
      <c r="P24" s="24">
        <f t="shared" si="38"/>
        <v>7650000</v>
      </c>
      <c r="Q24" s="20">
        <f t="shared" si="39"/>
        <v>91035</v>
      </c>
      <c r="R24" s="22">
        <f t="shared" si="40"/>
        <v>9103500</v>
      </c>
      <c r="S24" s="51">
        <f t="shared" ref="S24:V24" si="45">AVERAGE(G24,K24,O24)</f>
        <v>75500</v>
      </c>
      <c r="T24" s="22">
        <f t="shared" si="45"/>
        <v>7550000</v>
      </c>
      <c r="U24" s="22">
        <f t="shared" si="45"/>
        <v>89845</v>
      </c>
      <c r="V24" s="22">
        <f t="shared" si="45"/>
        <v>8984500</v>
      </c>
      <c r="W24" s="6"/>
      <c r="X24" s="6"/>
      <c r="Y24" s="6"/>
      <c r="Z24" s="6"/>
    </row>
    <row r="25" spans="1:26" ht="39.75" customHeight="1" x14ac:dyDescent="0.2">
      <c r="A25" s="15">
        <f t="shared" si="42"/>
        <v>18</v>
      </c>
      <c r="B25" s="90"/>
      <c r="C25" s="60" t="s">
        <v>57</v>
      </c>
      <c r="D25" s="29" t="s">
        <v>21</v>
      </c>
      <c r="E25" s="30">
        <v>20</v>
      </c>
      <c r="F25" s="17" t="s">
        <v>26</v>
      </c>
      <c r="G25" s="19">
        <v>6060</v>
      </c>
      <c r="H25" s="20">
        <f t="shared" si="32"/>
        <v>121200</v>
      </c>
      <c r="I25" s="20">
        <f t="shared" si="33"/>
        <v>7211.4</v>
      </c>
      <c r="J25" s="20">
        <f t="shared" si="34"/>
        <v>144228</v>
      </c>
      <c r="K25" s="21">
        <v>5940</v>
      </c>
      <c r="L25" s="22">
        <f t="shared" si="35"/>
        <v>118800</v>
      </c>
      <c r="M25" s="22">
        <f t="shared" si="36"/>
        <v>7068.5999999999995</v>
      </c>
      <c r="N25" s="22">
        <f t="shared" si="37"/>
        <v>141372</v>
      </c>
      <c r="O25" s="23">
        <v>5940</v>
      </c>
      <c r="P25" s="24">
        <f t="shared" si="38"/>
        <v>118800</v>
      </c>
      <c r="Q25" s="20">
        <f t="shared" si="39"/>
        <v>7068.5999999999995</v>
      </c>
      <c r="R25" s="22">
        <f t="shared" si="40"/>
        <v>141372</v>
      </c>
      <c r="S25" s="51">
        <f t="shared" ref="S25:V25" si="46">AVERAGE(G25,K25,O25)</f>
        <v>5980</v>
      </c>
      <c r="T25" s="22">
        <f t="shared" si="46"/>
        <v>119600</v>
      </c>
      <c r="U25" s="22">
        <f t="shared" si="46"/>
        <v>7116.2</v>
      </c>
      <c r="V25" s="22">
        <f t="shared" si="46"/>
        <v>142324</v>
      </c>
      <c r="W25" s="6"/>
      <c r="X25" s="6"/>
      <c r="Y25" s="6"/>
      <c r="Z25" s="6"/>
    </row>
    <row r="26" spans="1:26" ht="39.75" customHeight="1" x14ac:dyDescent="0.2">
      <c r="A26" s="15">
        <f t="shared" si="42"/>
        <v>19</v>
      </c>
      <c r="B26" s="90"/>
      <c r="C26" s="60" t="s">
        <v>27</v>
      </c>
      <c r="D26" s="29" t="s">
        <v>21</v>
      </c>
      <c r="E26" s="30">
        <v>10</v>
      </c>
      <c r="F26" s="17" t="s">
        <v>26</v>
      </c>
      <c r="G26" s="19">
        <v>56100</v>
      </c>
      <c r="H26" s="20">
        <f t="shared" si="32"/>
        <v>561000</v>
      </c>
      <c r="I26" s="20">
        <f t="shared" si="33"/>
        <v>66759</v>
      </c>
      <c r="J26" s="20">
        <f t="shared" si="34"/>
        <v>667590</v>
      </c>
      <c r="K26" s="21">
        <v>53900</v>
      </c>
      <c r="L26" s="22">
        <f t="shared" si="35"/>
        <v>539000</v>
      </c>
      <c r="M26" s="22">
        <f t="shared" si="36"/>
        <v>64141</v>
      </c>
      <c r="N26" s="22">
        <f t="shared" si="37"/>
        <v>641410</v>
      </c>
      <c r="O26" s="23">
        <v>53900</v>
      </c>
      <c r="P26" s="24">
        <f t="shared" si="38"/>
        <v>539000</v>
      </c>
      <c r="Q26" s="20">
        <f t="shared" si="39"/>
        <v>64141</v>
      </c>
      <c r="R26" s="22">
        <f t="shared" si="40"/>
        <v>641410</v>
      </c>
      <c r="S26" s="51">
        <f t="shared" ref="S26:V26" si="47">AVERAGE(G26,K26,O26)</f>
        <v>54633.333333333336</v>
      </c>
      <c r="T26" s="22">
        <f t="shared" si="47"/>
        <v>546333.33333333337</v>
      </c>
      <c r="U26" s="22">
        <f t="shared" si="47"/>
        <v>65013.666666666664</v>
      </c>
      <c r="V26" s="22">
        <f t="shared" si="47"/>
        <v>650136.66666666663</v>
      </c>
      <c r="W26" s="6"/>
      <c r="X26" s="6"/>
      <c r="Y26" s="6"/>
      <c r="Z26" s="6"/>
    </row>
    <row r="27" spans="1:26" ht="39.75" customHeight="1" x14ac:dyDescent="0.2">
      <c r="A27" s="15">
        <f t="shared" si="42"/>
        <v>20</v>
      </c>
      <c r="B27" s="90"/>
      <c r="C27" s="60" t="s">
        <v>28</v>
      </c>
      <c r="D27" s="29" t="s">
        <v>21</v>
      </c>
      <c r="E27" s="30">
        <v>27</v>
      </c>
      <c r="F27" s="17" t="s">
        <v>26</v>
      </c>
      <c r="G27" s="19">
        <v>10300</v>
      </c>
      <c r="H27" s="20">
        <f t="shared" si="32"/>
        <v>278100</v>
      </c>
      <c r="I27" s="20">
        <f t="shared" si="33"/>
        <v>12257</v>
      </c>
      <c r="J27" s="20">
        <f t="shared" si="34"/>
        <v>330939</v>
      </c>
      <c r="K27" s="21">
        <v>9700</v>
      </c>
      <c r="L27" s="22">
        <f t="shared" si="35"/>
        <v>261900</v>
      </c>
      <c r="M27" s="22">
        <f t="shared" si="36"/>
        <v>11543</v>
      </c>
      <c r="N27" s="22">
        <f t="shared" si="37"/>
        <v>311661</v>
      </c>
      <c r="O27" s="23">
        <v>10300</v>
      </c>
      <c r="P27" s="24">
        <f t="shared" si="38"/>
        <v>278100</v>
      </c>
      <c r="Q27" s="20">
        <f t="shared" si="39"/>
        <v>12257</v>
      </c>
      <c r="R27" s="22">
        <f t="shared" si="40"/>
        <v>330939</v>
      </c>
      <c r="S27" s="70">
        <f t="shared" ref="S27:V27" si="48">AVERAGE(G27,K27,O27)</f>
        <v>10100</v>
      </c>
      <c r="T27" s="22">
        <f t="shared" si="48"/>
        <v>272700</v>
      </c>
      <c r="U27" s="22">
        <f t="shared" si="48"/>
        <v>12019</v>
      </c>
      <c r="V27" s="22">
        <f t="shared" si="48"/>
        <v>324513</v>
      </c>
      <c r="W27" s="6"/>
      <c r="X27" s="6"/>
      <c r="Y27" s="6"/>
      <c r="Z27" s="6"/>
    </row>
    <row r="28" spans="1:26" ht="102" customHeight="1" x14ac:dyDescent="0.2">
      <c r="A28" s="15">
        <f t="shared" si="42"/>
        <v>21</v>
      </c>
      <c r="B28" s="91"/>
      <c r="C28" s="61" t="s">
        <v>96</v>
      </c>
      <c r="D28" s="29" t="s">
        <v>21</v>
      </c>
      <c r="E28" s="17">
        <v>210</v>
      </c>
      <c r="F28" s="17" t="s">
        <v>22</v>
      </c>
      <c r="G28" s="19">
        <v>9500</v>
      </c>
      <c r="H28" s="20">
        <f t="shared" si="32"/>
        <v>1995000</v>
      </c>
      <c r="I28" s="20">
        <f t="shared" si="33"/>
        <v>11305</v>
      </c>
      <c r="J28" s="20">
        <f t="shared" si="34"/>
        <v>2374050</v>
      </c>
      <c r="K28" s="21">
        <v>10500</v>
      </c>
      <c r="L28" s="22">
        <f t="shared" si="35"/>
        <v>2205000</v>
      </c>
      <c r="M28" s="22">
        <f t="shared" si="36"/>
        <v>12495</v>
      </c>
      <c r="N28" s="22">
        <f t="shared" si="37"/>
        <v>2623950</v>
      </c>
      <c r="O28" s="23">
        <v>10400</v>
      </c>
      <c r="P28" s="24">
        <f t="shared" si="38"/>
        <v>2184000</v>
      </c>
      <c r="Q28" s="20">
        <f t="shared" si="39"/>
        <v>12376</v>
      </c>
      <c r="R28" s="22">
        <f t="shared" si="40"/>
        <v>2598960</v>
      </c>
      <c r="S28" s="51">
        <f t="shared" ref="S28:V28" si="49">AVERAGE(G28,K28,O28)</f>
        <v>10133.333333333334</v>
      </c>
      <c r="T28" s="22">
        <f t="shared" si="49"/>
        <v>2128000</v>
      </c>
      <c r="U28" s="22">
        <f t="shared" si="49"/>
        <v>12058.666666666666</v>
      </c>
      <c r="V28" s="22">
        <f t="shared" si="49"/>
        <v>2532320</v>
      </c>
      <c r="W28" s="6"/>
      <c r="X28" s="6"/>
      <c r="Y28" s="6"/>
      <c r="Z28" s="6"/>
    </row>
    <row r="29" spans="1:26" ht="45.75" customHeight="1" x14ac:dyDescent="0.2">
      <c r="A29" s="25"/>
      <c r="B29" s="25"/>
      <c r="C29" s="115" t="s">
        <v>29</v>
      </c>
      <c r="D29" s="109"/>
      <c r="E29" s="109"/>
      <c r="F29" s="110"/>
      <c r="G29" s="26"/>
      <c r="H29" s="27"/>
      <c r="I29" s="25"/>
      <c r="J29" s="25"/>
      <c r="K29" s="25"/>
      <c r="L29" s="26"/>
      <c r="M29" s="26"/>
      <c r="N29" s="26"/>
      <c r="O29" s="26"/>
      <c r="P29" s="28"/>
      <c r="Q29" s="28"/>
      <c r="R29" s="25"/>
      <c r="S29" s="25"/>
      <c r="T29" s="25"/>
      <c r="U29" s="25"/>
      <c r="V29" s="25"/>
      <c r="W29" s="6"/>
      <c r="X29" s="6"/>
      <c r="Y29" s="6"/>
      <c r="Z29" s="6"/>
    </row>
    <row r="30" spans="1:26" ht="116.45" customHeight="1" x14ac:dyDescent="0.2">
      <c r="A30" s="15">
        <f>A28+1</f>
        <v>22</v>
      </c>
      <c r="B30" s="89" t="s">
        <v>30</v>
      </c>
      <c r="C30" s="61" t="s">
        <v>97</v>
      </c>
      <c r="D30" s="29" t="s">
        <v>21</v>
      </c>
      <c r="E30" s="17">
        <v>40</v>
      </c>
      <c r="F30" s="17" t="s">
        <v>22</v>
      </c>
      <c r="G30" s="19">
        <v>9700</v>
      </c>
      <c r="H30" s="20">
        <f t="shared" ref="H30:H35" si="50">G30*E30</f>
        <v>388000</v>
      </c>
      <c r="I30" s="20">
        <f t="shared" ref="I30:I35" si="51">G30*1.19</f>
        <v>11543</v>
      </c>
      <c r="J30" s="20">
        <f t="shared" ref="J30:J35" si="52">I30*E30</f>
        <v>461720</v>
      </c>
      <c r="K30" s="21">
        <v>10300</v>
      </c>
      <c r="L30" s="22">
        <f t="shared" ref="L30:L35" si="53">K30*E30</f>
        <v>412000</v>
      </c>
      <c r="M30" s="22">
        <f t="shared" ref="M30:M35" si="54">K30*1.19</f>
        <v>12257</v>
      </c>
      <c r="N30" s="22">
        <f t="shared" ref="N30:N35" si="55">M30*E30</f>
        <v>490280</v>
      </c>
      <c r="O30" s="23">
        <v>10200</v>
      </c>
      <c r="P30" s="24">
        <f t="shared" ref="P30:P35" si="56">O30*E30</f>
        <v>408000</v>
      </c>
      <c r="Q30" s="20">
        <f t="shared" ref="Q30:Q35" si="57">O30*1.19</f>
        <v>12138</v>
      </c>
      <c r="R30" s="24">
        <f t="shared" ref="R30:R35" si="58">Q30*E30</f>
        <v>485520</v>
      </c>
      <c r="S30" s="50">
        <f t="shared" ref="S30:V30" si="59">AVERAGE(G30,K30,O30)</f>
        <v>10066.666666666666</v>
      </c>
      <c r="T30" s="22">
        <f t="shared" si="59"/>
        <v>402666.66666666669</v>
      </c>
      <c r="U30" s="22">
        <f t="shared" si="59"/>
        <v>11979.333333333334</v>
      </c>
      <c r="V30" s="22">
        <f t="shared" si="59"/>
        <v>479173.33333333331</v>
      </c>
      <c r="W30" s="6"/>
      <c r="X30" s="6"/>
      <c r="Y30" s="6"/>
      <c r="Z30" s="6"/>
    </row>
    <row r="31" spans="1:26" ht="48.75" customHeight="1" x14ac:dyDescent="0.2">
      <c r="A31" s="15">
        <f t="shared" ref="A31:A35" si="60">A30+1</f>
        <v>23</v>
      </c>
      <c r="B31" s="90"/>
      <c r="C31" s="61" t="s">
        <v>58</v>
      </c>
      <c r="D31" s="29" t="s">
        <v>21</v>
      </c>
      <c r="E31" s="17">
        <v>40</v>
      </c>
      <c r="F31" s="17" t="s">
        <v>22</v>
      </c>
      <c r="G31" s="19">
        <v>39200</v>
      </c>
      <c r="H31" s="20">
        <f t="shared" si="50"/>
        <v>1568000</v>
      </c>
      <c r="I31" s="20">
        <f t="shared" si="51"/>
        <v>46648</v>
      </c>
      <c r="J31" s="20">
        <f t="shared" si="52"/>
        <v>1865920</v>
      </c>
      <c r="K31" s="21">
        <v>40800</v>
      </c>
      <c r="L31" s="22">
        <f t="shared" si="53"/>
        <v>1632000</v>
      </c>
      <c r="M31" s="22">
        <f t="shared" si="54"/>
        <v>48552</v>
      </c>
      <c r="N31" s="22">
        <f t="shared" si="55"/>
        <v>1942080</v>
      </c>
      <c r="O31" s="23">
        <v>39600</v>
      </c>
      <c r="P31" s="24">
        <f t="shared" si="56"/>
        <v>1584000</v>
      </c>
      <c r="Q31" s="20">
        <f t="shared" si="57"/>
        <v>47124</v>
      </c>
      <c r="R31" s="24">
        <f t="shared" si="58"/>
        <v>1884960</v>
      </c>
      <c r="S31" s="51">
        <f t="shared" ref="S31:V31" si="61">AVERAGE(G31,K31,O31)</f>
        <v>39866.666666666664</v>
      </c>
      <c r="T31" s="22">
        <f t="shared" si="61"/>
        <v>1594666.6666666667</v>
      </c>
      <c r="U31" s="22">
        <f t="shared" si="61"/>
        <v>47441.333333333336</v>
      </c>
      <c r="V31" s="22">
        <f t="shared" si="61"/>
        <v>1897653.3333333333</v>
      </c>
      <c r="W31" s="6"/>
      <c r="X31" s="6"/>
      <c r="Y31" s="6"/>
      <c r="Z31" s="6"/>
    </row>
    <row r="32" spans="1:26" ht="53.1" customHeight="1" x14ac:dyDescent="0.2">
      <c r="A32" s="15">
        <f t="shared" si="60"/>
        <v>24</v>
      </c>
      <c r="B32" s="90"/>
      <c r="C32" s="62" t="s">
        <v>59</v>
      </c>
      <c r="D32" s="29" t="s">
        <v>21</v>
      </c>
      <c r="E32" s="17">
        <v>40</v>
      </c>
      <c r="F32" s="17" t="s">
        <v>22</v>
      </c>
      <c r="G32" s="19">
        <v>11880</v>
      </c>
      <c r="H32" s="20">
        <f t="shared" si="50"/>
        <v>475200</v>
      </c>
      <c r="I32" s="20">
        <f t="shared" si="51"/>
        <v>14137.199999999999</v>
      </c>
      <c r="J32" s="20">
        <f t="shared" si="52"/>
        <v>565488</v>
      </c>
      <c r="K32" s="21">
        <v>12120</v>
      </c>
      <c r="L32" s="22">
        <f t="shared" si="53"/>
        <v>484800</v>
      </c>
      <c r="M32" s="22">
        <f t="shared" si="54"/>
        <v>14422.8</v>
      </c>
      <c r="N32" s="22">
        <f t="shared" si="55"/>
        <v>576912</v>
      </c>
      <c r="O32" s="23">
        <v>11760</v>
      </c>
      <c r="P32" s="24">
        <f t="shared" si="56"/>
        <v>470400</v>
      </c>
      <c r="Q32" s="20">
        <f t="shared" si="57"/>
        <v>13994.4</v>
      </c>
      <c r="R32" s="24">
        <f t="shared" si="58"/>
        <v>559776</v>
      </c>
      <c r="S32" s="51">
        <f t="shared" ref="S32:V32" si="62">AVERAGE(G32,K32,O32)</f>
        <v>11920</v>
      </c>
      <c r="T32" s="22">
        <f t="shared" si="62"/>
        <v>476800</v>
      </c>
      <c r="U32" s="22">
        <f t="shared" si="62"/>
        <v>14184.800000000001</v>
      </c>
      <c r="V32" s="22">
        <f t="shared" si="62"/>
        <v>567392</v>
      </c>
      <c r="W32" s="6"/>
      <c r="X32" s="6"/>
      <c r="Y32" s="6"/>
      <c r="Z32" s="6"/>
    </row>
    <row r="33" spans="1:26" ht="69.95" customHeight="1" x14ac:dyDescent="0.2">
      <c r="A33" s="15">
        <f t="shared" si="60"/>
        <v>25</v>
      </c>
      <c r="B33" s="90"/>
      <c r="C33" s="57" t="s">
        <v>60</v>
      </c>
      <c r="D33" s="16" t="s">
        <v>21</v>
      </c>
      <c r="E33" s="17">
        <v>40</v>
      </c>
      <c r="F33" s="18" t="s">
        <v>22</v>
      </c>
      <c r="G33" s="19">
        <v>19089</v>
      </c>
      <c r="H33" s="20">
        <f t="shared" si="50"/>
        <v>763560</v>
      </c>
      <c r="I33" s="20">
        <f t="shared" si="51"/>
        <v>22715.91</v>
      </c>
      <c r="J33" s="20">
        <f t="shared" si="52"/>
        <v>908636.4</v>
      </c>
      <c r="K33" s="21">
        <v>18711</v>
      </c>
      <c r="L33" s="22">
        <f t="shared" si="53"/>
        <v>748440</v>
      </c>
      <c r="M33" s="22">
        <f t="shared" si="54"/>
        <v>22266.09</v>
      </c>
      <c r="N33" s="22">
        <f t="shared" si="55"/>
        <v>890643.6</v>
      </c>
      <c r="O33" s="23">
        <v>19467</v>
      </c>
      <c r="P33" s="24">
        <f t="shared" si="56"/>
        <v>778680</v>
      </c>
      <c r="Q33" s="20">
        <f t="shared" si="57"/>
        <v>23165.73</v>
      </c>
      <c r="R33" s="24">
        <f t="shared" si="58"/>
        <v>926629.2</v>
      </c>
      <c r="S33" s="51">
        <f t="shared" ref="S33:V33" si="63">AVERAGE(G33,K33,O33)</f>
        <v>19089</v>
      </c>
      <c r="T33" s="22">
        <f t="shared" si="63"/>
        <v>763560</v>
      </c>
      <c r="U33" s="22">
        <f t="shared" si="63"/>
        <v>22715.91</v>
      </c>
      <c r="V33" s="22">
        <f t="shared" si="63"/>
        <v>908636.4</v>
      </c>
      <c r="W33" s="6"/>
      <c r="X33" s="6"/>
      <c r="Y33" s="6"/>
      <c r="Z33" s="6"/>
    </row>
    <row r="34" spans="1:26" ht="50.1" customHeight="1" x14ac:dyDescent="0.2">
      <c r="A34" s="15">
        <f t="shared" si="60"/>
        <v>26</v>
      </c>
      <c r="B34" s="90"/>
      <c r="C34" s="57" t="s">
        <v>61</v>
      </c>
      <c r="D34" s="16" t="s">
        <v>21</v>
      </c>
      <c r="E34" s="17">
        <v>120</v>
      </c>
      <c r="F34" s="18" t="s">
        <v>22</v>
      </c>
      <c r="G34" s="19">
        <v>35700</v>
      </c>
      <c r="H34" s="20">
        <f t="shared" si="50"/>
        <v>4284000</v>
      </c>
      <c r="I34" s="20">
        <f t="shared" si="51"/>
        <v>42483</v>
      </c>
      <c r="J34" s="20">
        <f t="shared" si="52"/>
        <v>5097960</v>
      </c>
      <c r="K34" s="21">
        <v>34300</v>
      </c>
      <c r="L34" s="22">
        <f t="shared" si="53"/>
        <v>4116000</v>
      </c>
      <c r="M34" s="22">
        <f t="shared" si="54"/>
        <v>40817</v>
      </c>
      <c r="N34" s="22">
        <f t="shared" si="55"/>
        <v>4898040</v>
      </c>
      <c r="O34" s="23">
        <v>36400</v>
      </c>
      <c r="P34" s="24">
        <f t="shared" si="56"/>
        <v>4368000</v>
      </c>
      <c r="Q34" s="20">
        <f t="shared" si="57"/>
        <v>43316</v>
      </c>
      <c r="R34" s="24">
        <f t="shared" si="58"/>
        <v>5197920</v>
      </c>
      <c r="S34" s="51">
        <f t="shared" ref="S34:V34" si="64">AVERAGE(G34,K34,O34)</f>
        <v>35466.666666666664</v>
      </c>
      <c r="T34" s="22">
        <f t="shared" si="64"/>
        <v>4256000</v>
      </c>
      <c r="U34" s="22">
        <f t="shared" si="64"/>
        <v>42205.333333333336</v>
      </c>
      <c r="V34" s="22">
        <f t="shared" si="64"/>
        <v>5064640</v>
      </c>
      <c r="W34" s="6"/>
      <c r="X34" s="6"/>
      <c r="Y34" s="6"/>
      <c r="Z34" s="6"/>
    </row>
    <row r="35" spans="1:26" ht="44.25" customHeight="1" x14ac:dyDescent="0.2">
      <c r="A35" s="15">
        <f t="shared" si="60"/>
        <v>27</v>
      </c>
      <c r="B35" s="91"/>
      <c r="C35" s="58" t="s">
        <v>62</v>
      </c>
      <c r="D35" s="16" t="s">
        <v>21</v>
      </c>
      <c r="E35" s="17">
        <v>2</v>
      </c>
      <c r="F35" s="18" t="s">
        <v>31</v>
      </c>
      <c r="G35" s="19">
        <v>3395000</v>
      </c>
      <c r="H35" s="20">
        <f t="shared" si="50"/>
        <v>6790000</v>
      </c>
      <c r="I35" s="20">
        <f t="shared" si="51"/>
        <v>4040050</v>
      </c>
      <c r="J35" s="20">
        <f t="shared" si="52"/>
        <v>8080100</v>
      </c>
      <c r="K35" s="21">
        <v>3605000</v>
      </c>
      <c r="L35" s="22">
        <f t="shared" si="53"/>
        <v>7210000</v>
      </c>
      <c r="M35" s="22">
        <f t="shared" si="54"/>
        <v>4289950</v>
      </c>
      <c r="N35" s="22">
        <f t="shared" si="55"/>
        <v>8579900</v>
      </c>
      <c r="O35" s="23">
        <v>3465000</v>
      </c>
      <c r="P35" s="24">
        <f t="shared" si="56"/>
        <v>6930000</v>
      </c>
      <c r="Q35" s="20">
        <f t="shared" si="57"/>
        <v>4123350</v>
      </c>
      <c r="R35" s="24">
        <f t="shared" si="58"/>
        <v>8246700</v>
      </c>
      <c r="S35" s="51">
        <f t="shared" ref="S35:V35" si="65">AVERAGE(G35,K35,O35)</f>
        <v>3488333.3333333335</v>
      </c>
      <c r="T35" s="22">
        <f t="shared" si="65"/>
        <v>6976666.666666667</v>
      </c>
      <c r="U35" s="22">
        <f t="shared" si="65"/>
        <v>4151116.6666666665</v>
      </c>
      <c r="V35" s="22">
        <f t="shared" si="65"/>
        <v>8302233.333333333</v>
      </c>
      <c r="W35" s="6"/>
      <c r="X35" s="6"/>
      <c r="Y35" s="6"/>
      <c r="Z35" s="6"/>
    </row>
    <row r="36" spans="1:26" ht="12.75" customHeight="1" x14ac:dyDescent="0.2">
      <c r="A36" s="25"/>
      <c r="B36" s="25"/>
      <c r="C36" s="116" t="s">
        <v>93</v>
      </c>
      <c r="D36" s="109"/>
      <c r="E36" s="109"/>
      <c r="F36" s="110"/>
      <c r="G36" s="26"/>
      <c r="H36" s="27"/>
      <c r="I36" s="25"/>
      <c r="J36" s="25"/>
      <c r="K36" s="26"/>
      <c r="L36" s="26"/>
      <c r="M36" s="26"/>
      <c r="N36" s="26"/>
      <c r="O36" s="26"/>
      <c r="P36" s="28"/>
      <c r="Q36" s="28"/>
      <c r="R36" s="28"/>
      <c r="S36" s="28"/>
      <c r="T36" s="28"/>
      <c r="U36" s="28"/>
      <c r="V36" s="28"/>
      <c r="W36" s="6"/>
      <c r="X36" s="6"/>
      <c r="Y36" s="6"/>
      <c r="Z36" s="6"/>
    </row>
    <row r="37" spans="1:26" ht="48.95" customHeight="1" x14ac:dyDescent="0.2">
      <c r="A37" s="15">
        <f>A35+1</f>
        <v>28</v>
      </c>
      <c r="B37" s="89" t="s">
        <v>32</v>
      </c>
      <c r="C37" s="62" t="s">
        <v>63</v>
      </c>
      <c r="D37" s="29" t="s">
        <v>21</v>
      </c>
      <c r="E37" s="17">
        <v>1000</v>
      </c>
      <c r="F37" s="17" t="s">
        <v>26</v>
      </c>
      <c r="G37" s="19">
        <v>980</v>
      </c>
      <c r="H37" s="20">
        <f t="shared" ref="H37:H51" si="66">G37*E37</f>
        <v>980000</v>
      </c>
      <c r="I37" s="20">
        <f t="shared" ref="I37:I51" si="67">G37*1.19</f>
        <v>1166.2</v>
      </c>
      <c r="J37" s="20">
        <f t="shared" ref="J37:J51" si="68">I37*E37</f>
        <v>1166200</v>
      </c>
      <c r="K37" s="21">
        <v>1020</v>
      </c>
      <c r="L37" s="22">
        <f t="shared" ref="L37:L51" si="69">K37*E37</f>
        <v>1020000</v>
      </c>
      <c r="M37" s="22">
        <f t="shared" ref="M37:M51" si="70">K37*1.19</f>
        <v>1213.8</v>
      </c>
      <c r="N37" s="22">
        <f t="shared" ref="N37:N51" si="71">M37*E37</f>
        <v>1213800</v>
      </c>
      <c r="O37" s="23">
        <v>1020</v>
      </c>
      <c r="P37" s="24">
        <f t="shared" ref="P37:P51" si="72">O37*E37</f>
        <v>1020000</v>
      </c>
      <c r="Q37" s="20">
        <f t="shared" ref="Q37:Q51" si="73">O37*1.19</f>
        <v>1213.8</v>
      </c>
      <c r="R37" s="24">
        <f t="shared" ref="R37:R51" si="74">Q37*E37</f>
        <v>1213800</v>
      </c>
      <c r="S37" s="70">
        <f t="shared" ref="S37:V37" si="75">AVERAGE(G37,K37,O37)</f>
        <v>1006.6666666666666</v>
      </c>
      <c r="T37" s="22">
        <f t="shared" si="75"/>
        <v>1006666.6666666666</v>
      </c>
      <c r="U37" s="22">
        <f t="shared" si="75"/>
        <v>1197.9333333333334</v>
      </c>
      <c r="V37" s="22">
        <f t="shared" si="75"/>
        <v>1197933.3333333333</v>
      </c>
      <c r="W37" s="6"/>
      <c r="X37" s="6"/>
      <c r="Y37" s="6"/>
      <c r="Z37" s="6"/>
    </row>
    <row r="38" spans="1:26" ht="41.45" customHeight="1" x14ac:dyDescent="0.2">
      <c r="A38" s="15">
        <f t="shared" ref="A38:A51" si="76">A37+1</f>
        <v>29</v>
      </c>
      <c r="B38" s="90"/>
      <c r="C38" s="62" t="s">
        <v>64</v>
      </c>
      <c r="D38" s="29" t="s">
        <v>21</v>
      </c>
      <c r="E38" s="17">
        <v>10</v>
      </c>
      <c r="F38" s="17" t="s">
        <v>26</v>
      </c>
      <c r="G38" s="19">
        <v>2591820</v>
      </c>
      <c r="H38" s="20">
        <f t="shared" si="66"/>
        <v>25918200</v>
      </c>
      <c r="I38" s="20">
        <f t="shared" si="67"/>
        <v>3084265.8</v>
      </c>
      <c r="J38" s="20">
        <f t="shared" si="68"/>
        <v>30842658</v>
      </c>
      <c r="K38" s="21">
        <v>2644180</v>
      </c>
      <c r="L38" s="22">
        <f t="shared" si="69"/>
        <v>26441800</v>
      </c>
      <c r="M38" s="22">
        <f t="shared" si="70"/>
        <v>3146574.1999999997</v>
      </c>
      <c r="N38" s="22">
        <f t="shared" si="71"/>
        <v>31465741.999999996</v>
      </c>
      <c r="O38" s="23">
        <v>2591820</v>
      </c>
      <c r="P38" s="24">
        <f t="shared" si="72"/>
        <v>25918200</v>
      </c>
      <c r="Q38" s="20">
        <f t="shared" si="73"/>
        <v>3084265.8</v>
      </c>
      <c r="R38" s="24">
        <f t="shared" si="74"/>
        <v>30842658</v>
      </c>
      <c r="S38" s="51">
        <f t="shared" ref="S38:V38" si="77">AVERAGE(G38,K38,O38)</f>
        <v>2609273.3333333335</v>
      </c>
      <c r="T38" s="22">
        <f t="shared" si="77"/>
        <v>26092733.333333332</v>
      </c>
      <c r="U38" s="22">
        <f t="shared" si="77"/>
        <v>3105035.2666666671</v>
      </c>
      <c r="V38" s="22">
        <f t="shared" si="77"/>
        <v>31050352.666666668</v>
      </c>
      <c r="W38" s="6"/>
      <c r="X38" s="6"/>
      <c r="Y38" s="6"/>
      <c r="Z38" s="6"/>
    </row>
    <row r="39" spans="1:26" ht="21.6" customHeight="1" x14ac:dyDescent="0.2">
      <c r="A39" s="15">
        <f t="shared" si="76"/>
        <v>30</v>
      </c>
      <c r="B39" s="90"/>
      <c r="C39" s="62" t="s">
        <v>33</v>
      </c>
      <c r="D39" s="29" t="s">
        <v>21</v>
      </c>
      <c r="E39" s="17">
        <v>1000</v>
      </c>
      <c r="F39" s="17" t="s">
        <v>26</v>
      </c>
      <c r="G39" s="19">
        <v>2525</v>
      </c>
      <c r="H39" s="20">
        <f t="shared" si="66"/>
        <v>2525000</v>
      </c>
      <c r="I39" s="20">
        <f t="shared" si="67"/>
        <v>3004.75</v>
      </c>
      <c r="J39" s="20">
        <f t="shared" si="68"/>
        <v>3004750</v>
      </c>
      <c r="K39" s="21">
        <v>2475</v>
      </c>
      <c r="L39" s="22">
        <f t="shared" si="69"/>
        <v>2475000</v>
      </c>
      <c r="M39" s="22">
        <f t="shared" si="70"/>
        <v>2945.25</v>
      </c>
      <c r="N39" s="22">
        <f t="shared" si="71"/>
        <v>2945250</v>
      </c>
      <c r="O39" s="23">
        <v>2450</v>
      </c>
      <c r="P39" s="24">
        <f t="shared" si="72"/>
        <v>2450000</v>
      </c>
      <c r="Q39" s="20">
        <f t="shared" si="73"/>
        <v>2915.5</v>
      </c>
      <c r="R39" s="24">
        <f t="shared" si="74"/>
        <v>2915500</v>
      </c>
      <c r="S39" s="51">
        <f t="shared" ref="S39:V39" si="78">AVERAGE(G39,K39,O39)</f>
        <v>2483.3333333333335</v>
      </c>
      <c r="T39" s="22">
        <f t="shared" si="78"/>
        <v>2483333.3333333335</v>
      </c>
      <c r="U39" s="22">
        <f t="shared" si="78"/>
        <v>2955.1666666666665</v>
      </c>
      <c r="V39" s="22">
        <f t="shared" si="78"/>
        <v>2955166.6666666665</v>
      </c>
      <c r="W39" s="6"/>
      <c r="X39" s="6"/>
      <c r="Y39" s="6"/>
      <c r="Z39" s="6"/>
    </row>
    <row r="40" spans="1:26" ht="37.5" customHeight="1" x14ac:dyDescent="0.2">
      <c r="A40" s="15">
        <f t="shared" si="76"/>
        <v>31</v>
      </c>
      <c r="B40" s="90"/>
      <c r="C40" s="63" t="s">
        <v>65</v>
      </c>
      <c r="D40" s="29" t="s">
        <v>21</v>
      </c>
      <c r="E40" s="17">
        <v>1</v>
      </c>
      <c r="F40" s="17" t="s">
        <v>26</v>
      </c>
      <c r="G40" s="19">
        <v>91800</v>
      </c>
      <c r="H40" s="20">
        <f t="shared" si="66"/>
        <v>91800</v>
      </c>
      <c r="I40" s="20">
        <f t="shared" si="67"/>
        <v>109242</v>
      </c>
      <c r="J40" s="20">
        <f t="shared" si="68"/>
        <v>109242</v>
      </c>
      <c r="K40" s="21">
        <v>88200</v>
      </c>
      <c r="L40" s="22">
        <f t="shared" si="69"/>
        <v>88200</v>
      </c>
      <c r="M40" s="22">
        <f t="shared" si="70"/>
        <v>104958</v>
      </c>
      <c r="N40" s="22">
        <f t="shared" si="71"/>
        <v>104958</v>
      </c>
      <c r="O40" s="23">
        <v>92700</v>
      </c>
      <c r="P40" s="24">
        <f t="shared" si="72"/>
        <v>92700</v>
      </c>
      <c r="Q40" s="20">
        <f t="shared" si="73"/>
        <v>110313</v>
      </c>
      <c r="R40" s="24">
        <f t="shared" si="74"/>
        <v>110313</v>
      </c>
      <c r="S40" s="51">
        <f t="shared" ref="S40:V40" si="79">AVERAGE(G40,K40,O40)</f>
        <v>90900</v>
      </c>
      <c r="T40" s="22">
        <f t="shared" si="79"/>
        <v>90900</v>
      </c>
      <c r="U40" s="22">
        <f t="shared" si="79"/>
        <v>108171</v>
      </c>
      <c r="V40" s="22">
        <f t="shared" si="79"/>
        <v>108171</v>
      </c>
      <c r="W40" s="6"/>
      <c r="X40" s="6"/>
      <c r="Y40" s="6"/>
      <c r="Z40" s="6"/>
    </row>
    <row r="41" spans="1:26" ht="37.5" customHeight="1" x14ac:dyDescent="0.2">
      <c r="A41" s="15">
        <f t="shared" si="76"/>
        <v>32</v>
      </c>
      <c r="B41" s="90"/>
      <c r="C41" s="63" t="s">
        <v>66</v>
      </c>
      <c r="D41" s="29" t="s">
        <v>21</v>
      </c>
      <c r="E41" s="17">
        <v>1</v>
      </c>
      <c r="F41" s="17" t="s">
        <v>26</v>
      </c>
      <c r="G41" s="19">
        <v>58800</v>
      </c>
      <c r="H41" s="20">
        <f t="shared" si="66"/>
        <v>58800</v>
      </c>
      <c r="I41" s="20">
        <f t="shared" si="67"/>
        <v>69972</v>
      </c>
      <c r="J41" s="20">
        <f t="shared" si="68"/>
        <v>69972</v>
      </c>
      <c r="K41" s="21">
        <v>61200</v>
      </c>
      <c r="L41" s="22">
        <f t="shared" si="69"/>
        <v>61200</v>
      </c>
      <c r="M41" s="22">
        <f t="shared" si="70"/>
        <v>72828</v>
      </c>
      <c r="N41" s="22">
        <f t="shared" si="71"/>
        <v>72828</v>
      </c>
      <c r="O41" s="23">
        <v>62400</v>
      </c>
      <c r="P41" s="24">
        <f t="shared" si="72"/>
        <v>62400</v>
      </c>
      <c r="Q41" s="20">
        <f t="shared" si="73"/>
        <v>74256</v>
      </c>
      <c r="R41" s="24">
        <f t="shared" si="74"/>
        <v>74256</v>
      </c>
      <c r="S41" s="51">
        <f t="shared" ref="S41:V41" si="80">AVERAGE(G41,K41,O41)</f>
        <v>60800</v>
      </c>
      <c r="T41" s="22">
        <f t="shared" si="80"/>
        <v>60800</v>
      </c>
      <c r="U41" s="22">
        <f t="shared" si="80"/>
        <v>72352</v>
      </c>
      <c r="V41" s="22">
        <f t="shared" si="80"/>
        <v>72352</v>
      </c>
      <c r="W41" s="6"/>
      <c r="X41" s="6"/>
      <c r="Y41" s="6"/>
      <c r="Z41" s="6"/>
    </row>
    <row r="42" spans="1:26" ht="32.450000000000003" customHeight="1" x14ac:dyDescent="0.2">
      <c r="A42" s="15">
        <f t="shared" si="76"/>
        <v>33</v>
      </c>
      <c r="B42" s="90"/>
      <c r="C42" s="63" t="s">
        <v>67</v>
      </c>
      <c r="D42" s="29" t="s">
        <v>21</v>
      </c>
      <c r="E42" s="17">
        <v>1</v>
      </c>
      <c r="F42" s="17" t="s">
        <v>26</v>
      </c>
      <c r="G42" s="19">
        <v>39600</v>
      </c>
      <c r="H42" s="20">
        <f t="shared" si="66"/>
        <v>39600</v>
      </c>
      <c r="I42" s="20">
        <f t="shared" si="67"/>
        <v>47124</v>
      </c>
      <c r="J42" s="20">
        <f t="shared" si="68"/>
        <v>47124</v>
      </c>
      <c r="K42" s="21">
        <v>40400</v>
      </c>
      <c r="L42" s="22">
        <f t="shared" si="69"/>
        <v>40400</v>
      </c>
      <c r="M42" s="22">
        <f t="shared" si="70"/>
        <v>48076</v>
      </c>
      <c r="N42" s="22">
        <f t="shared" si="71"/>
        <v>48076</v>
      </c>
      <c r="O42" s="23">
        <v>39600</v>
      </c>
      <c r="P42" s="24">
        <f t="shared" si="72"/>
        <v>39600</v>
      </c>
      <c r="Q42" s="20">
        <f t="shared" si="73"/>
        <v>47124</v>
      </c>
      <c r="R42" s="24">
        <f t="shared" si="74"/>
        <v>47124</v>
      </c>
      <c r="S42" s="51">
        <f t="shared" ref="S42:V51" si="81">AVERAGE(G42,K42,O42)</f>
        <v>39866.666666666664</v>
      </c>
      <c r="T42" s="22">
        <f t="shared" si="81"/>
        <v>39866.666666666664</v>
      </c>
      <c r="U42" s="22">
        <f t="shared" si="81"/>
        <v>47441.333333333336</v>
      </c>
      <c r="V42" s="22">
        <f t="shared" si="81"/>
        <v>47441.333333333336</v>
      </c>
      <c r="W42" s="6"/>
      <c r="X42" s="6"/>
      <c r="Y42" s="6"/>
      <c r="Z42" s="6"/>
    </row>
    <row r="43" spans="1:26" ht="47.45" customHeight="1" x14ac:dyDescent="0.2">
      <c r="A43" s="15">
        <f t="shared" si="76"/>
        <v>34</v>
      </c>
      <c r="B43" s="90"/>
      <c r="C43" s="63" t="s">
        <v>68</v>
      </c>
      <c r="D43" s="29" t="s">
        <v>21</v>
      </c>
      <c r="E43" s="17">
        <v>1</v>
      </c>
      <c r="F43" s="17" t="s">
        <v>26</v>
      </c>
      <c r="G43" s="19">
        <v>70700</v>
      </c>
      <c r="H43" s="20">
        <f t="shared" si="66"/>
        <v>70700</v>
      </c>
      <c r="I43" s="20">
        <f t="shared" si="67"/>
        <v>84133</v>
      </c>
      <c r="J43" s="20">
        <f t="shared" si="68"/>
        <v>84133</v>
      </c>
      <c r="K43" s="21">
        <v>69300</v>
      </c>
      <c r="L43" s="22">
        <f t="shared" si="69"/>
        <v>69300</v>
      </c>
      <c r="M43" s="22">
        <f t="shared" si="70"/>
        <v>82467</v>
      </c>
      <c r="N43" s="22">
        <f t="shared" si="71"/>
        <v>82467</v>
      </c>
      <c r="O43" s="23">
        <v>71400</v>
      </c>
      <c r="P43" s="24">
        <f t="shared" si="72"/>
        <v>71400</v>
      </c>
      <c r="Q43" s="20">
        <f t="shared" si="73"/>
        <v>84966</v>
      </c>
      <c r="R43" s="24">
        <f t="shared" si="74"/>
        <v>84966</v>
      </c>
      <c r="S43" s="70">
        <f t="shared" si="81"/>
        <v>70466.666666666672</v>
      </c>
      <c r="T43" s="22">
        <f t="shared" ref="T43:V43" si="82">AVERAGE(H43,L43,P43)</f>
        <v>70466.666666666672</v>
      </c>
      <c r="U43" s="22">
        <f t="shared" si="82"/>
        <v>83855.333333333328</v>
      </c>
      <c r="V43" s="22">
        <f t="shared" si="82"/>
        <v>83855.333333333328</v>
      </c>
      <c r="W43" s="6"/>
      <c r="X43" s="6"/>
      <c r="Y43" s="6"/>
      <c r="Z43" s="6"/>
    </row>
    <row r="44" spans="1:26" ht="39.950000000000003" customHeight="1" x14ac:dyDescent="0.2">
      <c r="A44" s="15">
        <f t="shared" si="76"/>
        <v>35</v>
      </c>
      <c r="B44" s="90"/>
      <c r="C44" s="60" t="s">
        <v>69</v>
      </c>
      <c r="D44" s="29" t="s">
        <v>21</v>
      </c>
      <c r="E44" s="17">
        <v>50</v>
      </c>
      <c r="F44" s="17" t="s">
        <v>22</v>
      </c>
      <c r="G44" s="19">
        <v>18742.5</v>
      </c>
      <c r="H44" s="20">
        <f t="shared" si="66"/>
        <v>937125</v>
      </c>
      <c r="I44" s="20">
        <f t="shared" si="67"/>
        <v>22303.575000000001</v>
      </c>
      <c r="J44" s="20">
        <f t="shared" si="68"/>
        <v>1115178.75</v>
      </c>
      <c r="K44" s="21">
        <v>18007.5</v>
      </c>
      <c r="L44" s="22">
        <f t="shared" si="69"/>
        <v>900375</v>
      </c>
      <c r="M44" s="22">
        <f t="shared" si="70"/>
        <v>21428.924999999999</v>
      </c>
      <c r="N44" s="22">
        <f t="shared" si="71"/>
        <v>1071446.25</v>
      </c>
      <c r="O44" s="23">
        <v>18191</v>
      </c>
      <c r="P44" s="24">
        <f t="shared" si="72"/>
        <v>909550</v>
      </c>
      <c r="Q44" s="20">
        <f t="shared" si="73"/>
        <v>21647.289999999997</v>
      </c>
      <c r="R44" s="24">
        <f t="shared" si="74"/>
        <v>1082364.4999999998</v>
      </c>
      <c r="S44" s="51">
        <f t="shared" si="81"/>
        <v>18313.666666666668</v>
      </c>
      <c r="T44" s="22">
        <f t="shared" ref="T44:V44" si="83">AVERAGE(H44,L44,P44)</f>
        <v>915683.33333333337</v>
      </c>
      <c r="U44" s="22">
        <f t="shared" si="83"/>
        <v>21793.263333333332</v>
      </c>
      <c r="V44" s="22">
        <f t="shared" si="83"/>
        <v>1089663.1666666667</v>
      </c>
      <c r="W44" s="6"/>
      <c r="X44" s="6"/>
      <c r="Y44" s="6"/>
      <c r="Z44" s="6"/>
    </row>
    <row r="45" spans="1:26" ht="41.45" customHeight="1" x14ac:dyDescent="0.2">
      <c r="A45" s="15">
        <f t="shared" si="76"/>
        <v>36</v>
      </c>
      <c r="B45" s="90"/>
      <c r="C45" s="61" t="s">
        <v>70</v>
      </c>
      <c r="D45" s="29" t="s">
        <v>21</v>
      </c>
      <c r="E45" s="17">
        <v>30</v>
      </c>
      <c r="F45" s="17" t="s">
        <v>22</v>
      </c>
      <c r="G45" s="19">
        <v>24402</v>
      </c>
      <c r="H45" s="20">
        <f t="shared" si="66"/>
        <v>732060</v>
      </c>
      <c r="I45" s="20">
        <f t="shared" si="67"/>
        <v>29038.379999999997</v>
      </c>
      <c r="J45" s="20">
        <f t="shared" si="68"/>
        <v>871151.39999999991</v>
      </c>
      <c r="K45" s="21">
        <v>25398</v>
      </c>
      <c r="L45" s="22">
        <f t="shared" si="69"/>
        <v>761940</v>
      </c>
      <c r="M45" s="22">
        <f t="shared" si="70"/>
        <v>30223.62</v>
      </c>
      <c r="N45" s="22">
        <f t="shared" si="71"/>
        <v>906708.6</v>
      </c>
      <c r="O45" s="23">
        <v>24402</v>
      </c>
      <c r="P45" s="24">
        <f t="shared" si="72"/>
        <v>732060</v>
      </c>
      <c r="Q45" s="20">
        <f t="shared" si="73"/>
        <v>29038.379999999997</v>
      </c>
      <c r="R45" s="24">
        <f t="shared" si="74"/>
        <v>871151.39999999991</v>
      </c>
      <c r="S45" s="51">
        <f t="shared" si="81"/>
        <v>24734</v>
      </c>
      <c r="T45" s="22">
        <f t="shared" ref="T45:V45" si="84">AVERAGE(H45,L45,P45)</f>
        <v>742020</v>
      </c>
      <c r="U45" s="22">
        <f t="shared" si="84"/>
        <v>29433.460000000003</v>
      </c>
      <c r="V45" s="22">
        <f t="shared" si="84"/>
        <v>883003.79999999993</v>
      </c>
      <c r="W45" s="6"/>
      <c r="X45" s="6"/>
      <c r="Y45" s="6"/>
      <c r="Z45" s="6"/>
    </row>
    <row r="46" spans="1:26" ht="39.950000000000003" customHeight="1" x14ac:dyDescent="0.2">
      <c r="A46" s="15">
        <f t="shared" si="76"/>
        <v>37</v>
      </c>
      <c r="B46" s="90"/>
      <c r="C46" s="62" t="s">
        <v>71</v>
      </c>
      <c r="D46" s="29" t="s">
        <v>21</v>
      </c>
      <c r="E46" s="17">
        <v>30</v>
      </c>
      <c r="F46" s="17" t="s">
        <v>34</v>
      </c>
      <c r="G46" s="19">
        <v>495</v>
      </c>
      <c r="H46" s="20">
        <f t="shared" si="66"/>
        <v>14850</v>
      </c>
      <c r="I46" s="20">
        <f t="shared" si="67"/>
        <v>589.04999999999995</v>
      </c>
      <c r="J46" s="20">
        <f t="shared" si="68"/>
        <v>17671.5</v>
      </c>
      <c r="K46" s="21">
        <v>505</v>
      </c>
      <c r="L46" s="22">
        <f t="shared" si="69"/>
        <v>15150</v>
      </c>
      <c r="M46" s="22">
        <f t="shared" si="70"/>
        <v>600.94999999999993</v>
      </c>
      <c r="N46" s="22">
        <f t="shared" si="71"/>
        <v>18028.499999999996</v>
      </c>
      <c r="O46" s="23">
        <v>515</v>
      </c>
      <c r="P46" s="24">
        <f t="shared" si="72"/>
        <v>15450</v>
      </c>
      <c r="Q46" s="20">
        <f t="shared" si="73"/>
        <v>612.85</v>
      </c>
      <c r="R46" s="24">
        <f t="shared" si="74"/>
        <v>18385.5</v>
      </c>
      <c r="S46" s="51">
        <f t="shared" si="81"/>
        <v>505</v>
      </c>
      <c r="T46" s="22">
        <f t="shared" ref="T46:V46" si="85">AVERAGE(H46,L46,P46)</f>
        <v>15150</v>
      </c>
      <c r="U46" s="22">
        <f t="shared" si="85"/>
        <v>600.94999999999993</v>
      </c>
      <c r="V46" s="22">
        <f t="shared" si="85"/>
        <v>18028.5</v>
      </c>
      <c r="W46" s="6"/>
      <c r="X46" s="6"/>
      <c r="Y46" s="6"/>
      <c r="Z46" s="6"/>
    </row>
    <row r="47" spans="1:26" ht="60.6" customHeight="1" x14ac:dyDescent="0.2">
      <c r="A47" s="15">
        <f t="shared" si="76"/>
        <v>38</v>
      </c>
      <c r="B47" s="90"/>
      <c r="C47" s="61" t="s">
        <v>98</v>
      </c>
      <c r="D47" s="29" t="s">
        <v>21</v>
      </c>
      <c r="E47" s="17">
        <v>60</v>
      </c>
      <c r="F47" s="17" t="s">
        <v>22</v>
      </c>
      <c r="G47" s="19">
        <v>18558.75</v>
      </c>
      <c r="H47" s="20">
        <f t="shared" si="66"/>
        <v>1113525</v>
      </c>
      <c r="I47" s="20">
        <f t="shared" si="67"/>
        <v>22084.912499999999</v>
      </c>
      <c r="J47" s="20">
        <f t="shared" si="68"/>
        <v>1325094.75</v>
      </c>
      <c r="K47" s="21">
        <v>18191.25</v>
      </c>
      <c r="L47" s="22">
        <f t="shared" si="69"/>
        <v>1091475</v>
      </c>
      <c r="M47" s="22">
        <f t="shared" si="70"/>
        <v>21647.587499999998</v>
      </c>
      <c r="N47" s="22">
        <f t="shared" si="71"/>
        <v>1298855.2499999998</v>
      </c>
      <c r="O47" s="23">
        <v>19110</v>
      </c>
      <c r="P47" s="24">
        <f t="shared" si="72"/>
        <v>1146600</v>
      </c>
      <c r="Q47" s="20">
        <f t="shared" si="73"/>
        <v>22740.899999999998</v>
      </c>
      <c r="R47" s="24">
        <f t="shared" si="74"/>
        <v>1364453.9999999998</v>
      </c>
      <c r="S47" s="51">
        <f t="shared" si="81"/>
        <v>18620</v>
      </c>
      <c r="T47" s="22">
        <f t="shared" ref="T47:V47" si="86">AVERAGE(H47,L47,P47)</f>
        <v>1117200</v>
      </c>
      <c r="U47" s="22">
        <f t="shared" si="86"/>
        <v>22157.8</v>
      </c>
      <c r="V47" s="22">
        <f t="shared" si="86"/>
        <v>1329468</v>
      </c>
      <c r="W47" s="6"/>
      <c r="X47" s="6"/>
      <c r="Y47" s="6"/>
      <c r="Z47" s="6"/>
    </row>
    <row r="48" spans="1:26" ht="37.5" customHeight="1" x14ac:dyDescent="0.2">
      <c r="A48" s="15">
        <f t="shared" si="76"/>
        <v>39</v>
      </c>
      <c r="B48" s="90"/>
      <c r="C48" s="62" t="s">
        <v>72</v>
      </c>
      <c r="D48" s="29" t="s">
        <v>21</v>
      </c>
      <c r="E48" s="17">
        <v>50</v>
      </c>
      <c r="F48" s="17" t="s">
        <v>22</v>
      </c>
      <c r="G48" s="19">
        <v>31237.500000000004</v>
      </c>
      <c r="H48" s="20">
        <f t="shared" si="66"/>
        <v>1561875.0000000002</v>
      </c>
      <c r="I48" s="20">
        <f t="shared" si="67"/>
        <v>37172.625</v>
      </c>
      <c r="J48" s="20">
        <f t="shared" si="68"/>
        <v>1858631.25</v>
      </c>
      <c r="K48" s="21">
        <v>30012.500000000004</v>
      </c>
      <c r="L48" s="22">
        <f t="shared" si="69"/>
        <v>1500625.0000000002</v>
      </c>
      <c r="M48" s="22">
        <f t="shared" si="70"/>
        <v>35714.875</v>
      </c>
      <c r="N48" s="22">
        <f t="shared" si="71"/>
        <v>1785743.75</v>
      </c>
      <c r="O48" s="23">
        <v>30319</v>
      </c>
      <c r="P48" s="24">
        <f t="shared" si="72"/>
        <v>1515950</v>
      </c>
      <c r="Q48" s="20">
        <f t="shared" si="73"/>
        <v>36079.61</v>
      </c>
      <c r="R48" s="24">
        <f t="shared" si="74"/>
        <v>1803980.5</v>
      </c>
      <c r="S48" s="51">
        <f t="shared" si="81"/>
        <v>30523</v>
      </c>
      <c r="T48" s="22">
        <f t="shared" ref="T48:V48" si="87">AVERAGE(H48,L48,P48)</f>
        <v>1526150</v>
      </c>
      <c r="U48" s="22">
        <f t="shared" si="87"/>
        <v>36322.370000000003</v>
      </c>
      <c r="V48" s="22">
        <f t="shared" si="87"/>
        <v>1816118.5</v>
      </c>
      <c r="W48" s="6"/>
      <c r="X48" s="6"/>
      <c r="Y48" s="6"/>
      <c r="Z48" s="6"/>
    </row>
    <row r="49" spans="1:26" ht="33.950000000000003" customHeight="1" x14ac:dyDescent="0.2">
      <c r="A49" s="15">
        <f t="shared" si="76"/>
        <v>40</v>
      </c>
      <c r="B49" s="90"/>
      <c r="C49" s="62" t="s">
        <v>73</v>
      </c>
      <c r="D49" s="29" t="s">
        <v>21</v>
      </c>
      <c r="E49" s="17">
        <v>50</v>
      </c>
      <c r="F49" s="17" t="s">
        <v>22</v>
      </c>
      <c r="G49" s="19">
        <v>5880</v>
      </c>
      <c r="H49" s="20">
        <f t="shared" si="66"/>
        <v>294000</v>
      </c>
      <c r="I49" s="20">
        <f t="shared" si="67"/>
        <v>6997.2</v>
      </c>
      <c r="J49" s="20">
        <f t="shared" si="68"/>
        <v>349860</v>
      </c>
      <c r="K49" s="21">
        <v>6120</v>
      </c>
      <c r="L49" s="22">
        <f t="shared" si="69"/>
        <v>306000</v>
      </c>
      <c r="M49" s="22">
        <f t="shared" si="70"/>
        <v>7282.7999999999993</v>
      </c>
      <c r="N49" s="22">
        <f t="shared" si="71"/>
        <v>364139.99999999994</v>
      </c>
      <c r="O49" s="23">
        <v>6120</v>
      </c>
      <c r="P49" s="24">
        <f t="shared" si="72"/>
        <v>306000</v>
      </c>
      <c r="Q49" s="20">
        <f t="shared" si="73"/>
        <v>7282.7999999999993</v>
      </c>
      <c r="R49" s="24">
        <f t="shared" si="74"/>
        <v>364139.99999999994</v>
      </c>
      <c r="S49" s="50">
        <f t="shared" si="81"/>
        <v>6040</v>
      </c>
      <c r="T49" s="22">
        <f t="shared" ref="T49:V49" si="88">AVERAGE(H49,L49,P49)</f>
        <v>302000</v>
      </c>
      <c r="U49" s="22">
        <f t="shared" si="88"/>
        <v>7187.5999999999995</v>
      </c>
      <c r="V49" s="22">
        <f t="shared" si="88"/>
        <v>359380</v>
      </c>
      <c r="W49" s="6"/>
      <c r="X49" s="6"/>
      <c r="Y49" s="6"/>
      <c r="Z49" s="6"/>
    </row>
    <row r="50" spans="1:26" ht="32.450000000000003" customHeight="1" x14ac:dyDescent="0.2">
      <c r="A50" s="15">
        <f t="shared" si="76"/>
        <v>41</v>
      </c>
      <c r="B50" s="90"/>
      <c r="C50" s="62" t="s">
        <v>74</v>
      </c>
      <c r="D50" s="29" t="s">
        <v>35</v>
      </c>
      <c r="E50" s="17">
        <v>1</v>
      </c>
      <c r="F50" s="17" t="s">
        <v>26</v>
      </c>
      <c r="G50" s="19">
        <v>41580</v>
      </c>
      <c r="H50" s="20">
        <f t="shared" si="66"/>
        <v>41580</v>
      </c>
      <c r="I50" s="20">
        <f t="shared" si="67"/>
        <v>49480.2</v>
      </c>
      <c r="J50" s="20">
        <f t="shared" si="68"/>
        <v>49480.2</v>
      </c>
      <c r="K50" s="21">
        <v>42420</v>
      </c>
      <c r="L50" s="22">
        <f t="shared" si="69"/>
        <v>42420</v>
      </c>
      <c r="M50" s="22">
        <f t="shared" si="70"/>
        <v>50479.799999999996</v>
      </c>
      <c r="N50" s="22">
        <f t="shared" si="71"/>
        <v>50479.799999999996</v>
      </c>
      <c r="O50" s="23">
        <v>41580</v>
      </c>
      <c r="P50" s="24">
        <f t="shared" si="72"/>
        <v>41580</v>
      </c>
      <c r="Q50" s="20">
        <f t="shared" si="73"/>
        <v>49480.2</v>
      </c>
      <c r="R50" s="24">
        <f t="shared" si="74"/>
        <v>49480.2</v>
      </c>
      <c r="S50" s="51">
        <f t="shared" si="81"/>
        <v>41860</v>
      </c>
      <c r="T50" s="22">
        <f t="shared" ref="T50:V50" si="89">AVERAGE(H50,L50,P50)</f>
        <v>41860</v>
      </c>
      <c r="U50" s="22">
        <f t="shared" si="89"/>
        <v>49813.4</v>
      </c>
      <c r="V50" s="22">
        <f t="shared" si="89"/>
        <v>49813.4</v>
      </c>
      <c r="W50" s="6"/>
      <c r="X50" s="6"/>
      <c r="Y50" s="6"/>
      <c r="Z50" s="6"/>
    </row>
    <row r="51" spans="1:26" ht="45.6" customHeight="1" x14ac:dyDescent="0.2">
      <c r="A51" s="15">
        <f t="shared" si="76"/>
        <v>42</v>
      </c>
      <c r="B51" s="91"/>
      <c r="C51" s="64" t="s">
        <v>75</v>
      </c>
      <c r="D51" s="29" t="s">
        <v>21</v>
      </c>
      <c r="E51" s="17">
        <v>1</v>
      </c>
      <c r="F51" s="17" t="s">
        <v>25</v>
      </c>
      <c r="G51" s="19">
        <v>3030000</v>
      </c>
      <c r="H51" s="20">
        <f t="shared" si="66"/>
        <v>3030000</v>
      </c>
      <c r="I51" s="20">
        <f t="shared" si="67"/>
        <v>3605700</v>
      </c>
      <c r="J51" s="20">
        <f t="shared" si="68"/>
        <v>3605700</v>
      </c>
      <c r="K51" s="21">
        <v>2970000</v>
      </c>
      <c r="L51" s="22">
        <f t="shared" si="69"/>
        <v>2970000</v>
      </c>
      <c r="M51" s="22">
        <f t="shared" si="70"/>
        <v>3534300</v>
      </c>
      <c r="N51" s="22">
        <f t="shared" si="71"/>
        <v>3534300</v>
      </c>
      <c r="O51" s="23">
        <v>2940000</v>
      </c>
      <c r="P51" s="24">
        <f t="shared" si="72"/>
        <v>2940000</v>
      </c>
      <c r="Q51" s="20">
        <f t="shared" si="73"/>
        <v>3498600</v>
      </c>
      <c r="R51" s="24">
        <f t="shared" si="74"/>
        <v>3498600</v>
      </c>
      <c r="S51" s="51">
        <f t="shared" si="81"/>
        <v>2980000</v>
      </c>
      <c r="T51" s="22">
        <f t="shared" ref="T51:V51" si="90">AVERAGE(H51,L51,P51)</f>
        <v>2980000</v>
      </c>
      <c r="U51" s="22">
        <f t="shared" si="90"/>
        <v>3546200</v>
      </c>
      <c r="V51" s="22">
        <f t="shared" si="90"/>
        <v>3546200</v>
      </c>
      <c r="W51" s="6"/>
      <c r="X51" s="6"/>
      <c r="Y51" s="6"/>
      <c r="Z51" s="6"/>
    </row>
    <row r="52" spans="1:26" ht="12.75" customHeight="1" x14ac:dyDescent="0.2">
      <c r="A52" s="25"/>
      <c r="B52" s="25"/>
      <c r="C52" s="116" t="s">
        <v>94</v>
      </c>
      <c r="D52" s="109"/>
      <c r="E52" s="109"/>
      <c r="F52" s="110"/>
      <c r="G52" s="26"/>
      <c r="H52" s="27"/>
      <c r="I52" s="25"/>
      <c r="J52" s="25"/>
      <c r="K52" s="25"/>
      <c r="L52" s="26"/>
      <c r="M52" s="26"/>
      <c r="N52" s="26"/>
      <c r="O52" s="26"/>
      <c r="P52" s="28"/>
      <c r="Q52" s="28"/>
      <c r="R52" s="28"/>
      <c r="S52" s="28"/>
      <c r="T52" s="28"/>
      <c r="U52" s="28"/>
      <c r="V52" s="28"/>
      <c r="W52" s="6"/>
      <c r="X52" s="6"/>
      <c r="Y52" s="6"/>
      <c r="Z52" s="6"/>
    </row>
    <row r="53" spans="1:26" ht="51" customHeight="1" x14ac:dyDescent="0.2">
      <c r="A53" s="15">
        <f>A51+1</f>
        <v>43</v>
      </c>
      <c r="B53" s="89" t="s">
        <v>36</v>
      </c>
      <c r="C53" s="60" t="s">
        <v>76</v>
      </c>
      <c r="D53" s="29" t="s">
        <v>21</v>
      </c>
      <c r="E53" s="30">
        <v>300</v>
      </c>
      <c r="F53" s="17" t="s">
        <v>22</v>
      </c>
      <c r="G53" s="19">
        <v>19000</v>
      </c>
      <c r="H53" s="20">
        <f t="shared" ref="H53:H55" si="91">G53*E53</f>
        <v>5700000</v>
      </c>
      <c r="I53" s="20">
        <f t="shared" ref="I53:I55" si="92">G53*1.19</f>
        <v>22610</v>
      </c>
      <c r="J53" s="20">
        <f t="shared" ref="J53:J55" si="93">I53*E53</f>
        <v>6783000</v>
      </c>
      <c r="K53" s="21">
        <v>21000</v>
      </c>
      <c r="L53" s="22">
        <f t="shared" ref="L53:L55" si="94">K53*E53</f>
        <v>6300000</v>
      </c>
      <c r="M53" s="22">
        <f t="shared" ref="M53:M55" si="95">K53*1.19</f>
        <v>24990</v>
      </c>
      <c r="N53" s="22">
        <f t="shared" ref="N53:N55" si="96">M53*E53</f>
        <v>7497000</v>
      </c>
      <c r="O53" s="23">
        <v>20800</v>
      </c>
      <c r="P53" s="24">
        <f t="shared" ref="P53:P55" si="97">O53*E53</f>
        <v>6240000</v>
      </c>
      <c r="Q53" s="20">
        <f t="shared" ref="Q53:Q55" si="98">O53*1.19</f>
        <v>24752</v>
      </c>
      <c r="R53" s="24">
        <f t="shared" ref="R53:R55" si="99">Q53*E53</f>
        <v>7425600</v>
      </c>
      <c r="S53" s="50">
        <f t="shared" ref="S53:V53" si="100">AVERAGE(G53,K53,O53)</f>
        <v>20266.666666666668</v>
      </c>
      <c r="T53" s="22">
        <f t="shared" si="100"/>
        <v>6080000</v>
      </c>
      <c r="U53" s="22">
        <f t="shared" si="100"/>
        <v>24117.333333333332</v>
      </c>
      <c r="V53" s="22">
        <f t="shared" si="100"/>
        <v>7235200</v>
      </c>
      <c r="W53" s="6"/>
      <c r="X53" s="6"/>
      <c r="Y53" s="6"/>
      <c r="Z53" s="6"/>
    </row>
    <row r="54" spans="1:26" ht="51" customHeight="1" x14ac:dyDescent="0.2">
      <c r="A54" s="15">
        <f t="shared" ref="A54:A55" si="101">A53+1</f>
        <v>44</v>
      </c>
      <c r="B54" s="90"/>
      <c r="C54" s="60" t="s">
        <v>77</v>
      </c>
      <c r="D54" s="29" t="s">
        <v>37</v>
      </c>
      <c r="E54" s="30">
        <v>30</v>
      </c>
      <c r="F54" s="17" t="s">
        <v>38</v>
      </c>
      <c r="G54" s="19">
        <v>9215</v>
      </c>
      <c r="H54" s="20">
        <f t="shared" si="91"/>
        <v>276450</v>
      </c>
      <c r="I54" s="20">
        <f t="shared" si="92"/>
        <v>10965.85</v>
      </c>
      <c r="J54" s="20">
        <f t="shared" si="93"/>
        <v>328975.5</v>
      </c>
      <c r="K54" s="21">
        <v>9785</v>
      </c>
      <c r="L54" s="22">
        <f t="shared" si="94"/>
        <v>293550</v>
      </c>
      <c r="M54" s="22">
        <f t="shared" si="95"/>
        <v>11644.15</v>
      </c>
      <c r="N54" s="22">
        <f t="shared" si="96"/>
        <v>349324.5</v>
      </c>
      <c r="O54" s="23">
        <v>9405</v>
      </c>
      <c r="P54" s="24">
        <f t="shared" si="97"/>
        <v>282150</v>
      </c>
      <c r="Q54" s="20">
        <f t="shared" si="98"/>
        <v>11191.949999999999</v>
      </c>
      <c r="R54" s="24">
        <f t="shared" si="99"/>
        <v>335758.49999999994</v>
      </c>
      <c r="S54" s="51">
        <f t="shared" ref="S54:V54" si="102">AVERAGE(G54,K54,O54)</f>
        <v>9468.3333333333339</v>
      </c>
      <c r="T54" s="22">
        <f t="shared" si="102"/>
        <v>284050</v>
      </c>
      <c r="U54" s="22">
        <f t="shared" si="102"/>
        <v>11267.316666666666</v>
      </c>
      <c r="V54" s="22">
        <f t="shared" si="102"/>
        <v>338019.5</v>
      </c>
      <c r="W54" s="6"/>
      <c r="X54" s="6"/>
      <c r="Y54" s="6"/>
      <c r="Z54" s="6"/>
    </row>
    <row r="55" spans="1:26" ht="51.75" customHeight="1" x14ac:dyDescent="0.2">
      <c r="A55" s="15">
        <f t="shared" si="101"/>
        <v>45</v>
      </c>
      <c r="B55" s="91"/>
      <c r="C55" s="61" t="s">
        <v>78</v>
      </c>
      <c r="D55" s="29" t="s">
        <v>21</v>
      </c>
      <c r="E55" s="30">
        <v>40</v>
      </c>
      <c r="F55" s="17" t="s">
        <v>22</v>
      </c>
      <c r="G55" s="19">
        <v>63700</v>
      </c>
      <c r="H55" s="20">
        <f t="shared" si="91"/>
        <v>2548000</v>
      </c>
      <c r="I55" s="20">
        <f t="shared" si="92"/>
        <v>75803</v>
      </c>
      <c r="J55" s="20">
        <f t="shared" si="93"/>
        <v>3032120</v>
      </c>
      <c r="K55" s="21">
        <v>66300</v>
      </c>
      <c r="L55" s="22">
        <f t="shared" si="94"/>
        <v>2652000</v>
      </c>
      <c r="M55" s="22">
        <f t="shared" si="95"/>
        <v>78897</v>
      </c>
      <c r="N55" s="22">
        <f t="shared" si="96"/>
        <v>3155880</v>
      </c>
      <c r="O55" s="23">
        <v>66300</v>
      </c>
      <c r="P55" s="24">
        <f t="shared" si="97"/>
        <v>2652000</v>
      </c>
      <c r="Q55" s="20">
        <f t="shared" si="98"/>
        <v>78897</v>
      </c>
      <c r="R55" s="24">
        <f t="shared" si="99"/>
        <v>3155880</v>
      </c>
      <c r="S55" s="51">
        <f t="shared" ref="S55:V55" si="103">AVERAGE(G55,K55,O55)</f>
        <v>65433.333333333336</v>
      </c>
      <c r="T55" s="22">
        <f t="shared" si="103"/>
        <v>2617333.3333333335</v>
      </c>
      <c r="U55" s="22">
        <f t="shared" si="103"/>
        <v>77865.666666666672</v>
      </c>
      <c r="V55" s="22">
        <f t="shared" si="103"/>
        <v>3114626.6666666665</v>
      </c>
      <c r="W55" s="6"/>
      <c r="X55" s="6"/>
      <c r="Y55" s="6"/>
      <c r="Z55" s="6"/>
    </row>
    <row r="56" spans="1:26" ht="12.75" customHeight="1" x14ac:dyDescent="0.2">
      <c r="A56" s="25"/>
      <c r="B56" s="25"/>
      <c r="C56" s="116" t="s">
        <v>95</v>
      </c>
      <c r="D56" s="109"/>
      <c r="E56" s="109"/>
      <c r="F56" s="110"/>
      <c r="G56" s="26"/>
      <c r="H56" s="27"/>
      <c r="I56" s="25"/>
      <c r="J56" s="25"/>
      <c r="K56" s="26"/>
      <c r="L56" s="26"/>
      <c r="M56" s="26"/>
      <c r="N56" s="26"/>
      <c r="O56" s="26"/>
      <c r="P56" s="28"/>
      <c r="Q56" s="28"/>
      <c r="R56" s="28"/>
      <c r="S56" s="28"/>
      <c r="T56" s="28"/>
      <c r="U56" s="28"/>
      <c r="V56" s="28"/>
      <c r="W56" s="6"/>
      <c r="X56" s="6"/>
      <c r="Y56" s="6"/>
      <c r="Z56" s="6"/>
    </row>
    <row r="57" spans="1:26" ht="50.1" customHeight="1" x14ac:dyDescent="0.2">
      <c r="A57" s="15">
        <f>A55+1</f>
        <v>46</v>
      </c>
      <c r="B57" s="89" t="s">
        <v>39</v>
      </c>
      <c r="C57" s="62" t="s">
        <v>79</v>
      </c>
      <c r="D57" s="29" t="s">
        <v>21</v>
      </c>
      <c r="E57" s="17">
        <v>1000</v>
      </c>
      <c r="F57" s="17" t="s">
        <v>22</v>
      </c>
      <c r="G57" s="19">
        <v>11880</v>
      </c>
      <c r="H57" s="20">
        <f t="shared" ref="H57:H64" si="104">G57*E57</f>
        <v>11880000</v>
      </c>
      <c r="I57" s="20">
        <f t="shared" ref="I57:I64" si="105">G57*1.19</f>
        <v>14137.199999999999</v>
      </c>
      <c r="J57" s="20">
        <f t="shared" ref="J57:J64" si="106">I57*E57</f>
        <v>14137199.999999998</v>
      </c>
      <c r="K57" s="21">
        <v>12120</v>
      </c>
      <c r="L57" s="22">
        <f t="shared" ref="L57:L64" si="107">K57*E57</f>
        <v>12120000</v>
      </c>
      <c r="M57" s="22">
        <f t="shared" ref="M57:M64" si="108">K57*1.19</f>
        <v>14422.8</v>
      </c>
      <c r="N57" s="22">
        <f t="shared" ref="N57:N64" si="109">M57*E57</f>
        <v>14422800</v>
      </c>
      <c r="O57" s="23">
        <v>11760</v>
      </c>
      <c r="P57" s="24">
        <f t="shared" ref="P57:P64" si="110">O57*E57</f>
        <v>11760000</v>
      </c>
      <c r="Q57" s="20">
        <f t="shared" ref="Q57:Q64" si="111">O57*1.19</f>
        <v>13994.4</v>
      </c>
      <c r="R57" s="24">
        <f t="shared" ref="R57:R64" si="112">Q57*E57</f>
        <v>13994400</v>
      </c>
      <c r="S57" s="51">
        <f t="shared" ref="S57:V57" si="113">AVERAGE(G57,K57,O57)</f>
        <v>11920</v>
      </c>
      <c r="T57" s="22">
        <f t="shared" si="113"/>
        <v>11920000</v>
      </c>
      <c r="U57" s="22">
        <f t="shared" si="113"/>
        <v>14184.800000000001</v>
      </c>
      <c r="V57" s="22">
        <f t="shared" si="113"/>
        <v>14184800</v>
      </c>
      <c r="W57" s="6"/>
      <c r="X57" s="6"/>
      <c r="Y57" s="6"/>
      <c r="Z57" s="6"/>
    </row>
    <row r="58" spans="1:26" ht="71.45" customHeight="1" x14ac:dyDescent="0.2">
      <c r="A58" s="15">
        <f t="shared" ref="A58:A64" si="114">A57+1</f>
        <v>47</v>
      </c>
      <c r="B58" s="90"/>
      <c r="C58" s="61" t="s">
        <v>80</v>
      </c>
      <c r="D58" s="29" t="s">
        <v>21</v>
      </c>
      <c r="E58" s="30">
        <v>1000</v>
      </c>
      <c r="F58" s="17" t="s">
        <v>22</v>
      </c>
      <c r="G58" s="19">
        <v>6060</v>
      </c>
      <c r="H58" s="20">
        <f t="shared" si="104"/>
        <v>6060000</v>
      </c>
      <c r="I58" s="20">
        <f t="shared" si="105"/>
        <v>7211.4</v>
      </c>
      <c r="J58" s="20">
        <f t="shared" si="106"/>
        <v>7211400</v>
      </c>
      <c r="K58" s="21">
        <v>5940</v>
      </c>
      <c r="L58" s="22">
        <f t="shared" si="107"/>
        <v>5940000</v>
      </c>
      <c r="M58" s="22">
        <f t="shared" si="108"/>
        <v>7068.5999999999995</v>
      </c>
      <c r="N58" s="22">
        <f t="shared" si="109"/>
        <v>7068599.9999999991</v>
      </c>
      <c r="O58" s="23">
        <v>6180</v>
      </c>
      <c r="P58" s="24">
        <f t="shared" si="110"/>
        <v>6180000</v>
      </c>
      <c r="Q58" s="20">
        <f t="shared" si="111"/>
        <v>7354.2</v>
      </c>
      <c r="R58" s="24">
        <f t="shared" si="112"/>
        <v>7354200</v>
      </c>
      <c r="S58" s="51">
        <f t="shared" ref="S58:V58" si="115">AVERAGE(G58,K58,O58)</f>
        <v>6060</v>
      </c>
      <c r="T58" s="22">
        <f t="shared" si="115"/>
        <v>6060000</v>
      </c>
      <c r="U58" s="22">
        <f t="shared" si="115"/>
        <v>7211.4000000000005</v>
      </c>
      <c r="V58" s="22">
        <f t="shared" si="115"/>
        <v>7211400</v>
      </c>
      <c r="W58" s="6"/>
      <c r="X58" s="6"/>
      <c r="Y58" s="6"/>
      <c r="Z58" s="6"/>
    </row>
    <row r="59" spans="1:26" ht="39.6" customHeight="1" x14ac:dyDescent="0.2">
      <c r="A59" s="15">
        <f t="shared" si="114"/>
        <v>48</v>
      </c>
      <c r="B59" s="90"/>
      <c r="C59" s="62" t="s">
        <v>81</v>
      </c>
      <c r="D59" s="29" t="s">
        <v>21</v>
      </c>
      <c r="E59" s="17">
        <v>600</v>
      </c>
      <c r="F59" s="17" t="s">
        <v>22</v>
      </c>
      <c r="G59" s="19">
        <v>1999.2000000000003</v>
      </c>
      <c r="H59" s="20">
        <f t="shared" si="104"/>
        <v>1199520.0000000002</v>
      </c>
      <c r="I59" s="20">
        <f t="shared" si="105"/>
        <v>2379.0480000000002</v>
      </c>
      <c r="J59" s="20">
        <f t="shared" si="106"/>
        <v>1427428.8</v>
      </c>
      <c r="K59" s="21">
        <v>1920.8000000000002</v>
      </c>
      <c r="L59" s="22">
        <f t="shared" si="107"/>
        <v>1152480</v>
      </c>
      <c r="M59" s="22">
        <f t="shared" si="108"/>
        <v>2285.752</v>
      </c>
      <c r="N59" s="22">
        <f t="shared" si="109"/>
        <v>1371451.2</v>
      </c>
      <c r="O59" s="23">
        <v>2038.4</v>
      </c>
      <c r="P59" s="24">
        <f t="shared" si="110"/>
        <v>1223040</v>
      </c>
      <c r="Q59" s="20">
        <f t="shared" si="111"/>
        <v>2425.6959999999999</v>
      </c>
      <c r="R59" s="24">
        <f t="shared" si="112"/>
        <v>1455417.5999999999</v>
      </c>
      <c r="S59" s="50">
        <f t="shared" ref="S59:V59" si="116">AVERAGE(G59,K59,O59)</f>
        <v>1986.1333333333334</v>
      </c>
      <c r="T59" s="22">
        <f t="shared" si="116"/>
        <v>1191680</v>
      </c>
      <c r="U59" s="22">
        <f t="shared" si="116"/>
        <v>2363.4986666666668</v>
      </c>
      <c r="V59" s="22">
        <f t="shared" si="116"/>
        <v>1418099.2</v>
      </c>
      <c r="W59" s="6"/>
      <c r="X59" s="6"/>
      <c r="Y59" s="6"/>
      <c r="Z59" s="6"/>
    </row>
    <row r="60" spans="1:26" ht="48" customHeight="1" x14ac:dyDescent="0.2">
      <c r="A60" s="15">
        <f t="shared" si="114"/>
        <v>49</v>
      </c>
      <c r="B60" s="90"/>
      <c r="C60" s="60" t="s">
        <v>82</v>
      </c>
      <c r="D60" s="29" t="s">
        <v>21</v>
      </c>
      <c r="E60" s="30">
        <v>5</v>
      </c>
      <c r="F60" s="17" t="s">
        <v>22</v>
      </c>
      <c r="G60" s="19">
        <v>26496.750000000004</v>
      </c>
      <c r="H60" s="20">
        <f t="shared" si="104"/>
        <v>132483.75000000003</v>
      </c>
      <c r="I60" s="20">
        <f t="shared" si="105"/>
        <v>31531.132500000003</v>
      </c>
      <c r="J60" s="20">
        <f t="shared" si="106"/>
        <v>157655.66250000001</v>
      </c>
      <c r="K60" s="21">
        <v>24953.250000000004</v>
      </c>
      <c r="L60" s="22">
        <f t="shared" si="107"/>
        <v>124766.25000000001</v>
      </c>
      <c r="M60" s="22">
        <f t="shared" si="108"/>
        <v>29694.367500000004</v>
      </c>
      <c r="N60" s="22">
        <f t="shared" si="109"/>
        <v>148471.83750000002</v>
      </c>
      <c r="O60" s="23">
        <v>25467.75</v>
      </c>
      <c r="P60" s="24">
        <f t="shared" si="110"/>
        <v>127338.75</v>
      </c>
      <c r="Q60" s="20">
        <f t="shared" si="111"/>
        <v>30306.622499999998</v>
      </c>
      <c r="R60" s="24">
        <f t="shared" si="112"/>
        <v>151533.11249999999</v>
      </c>
      <c r="S60" s="51">
        <f t="shared" ref="S60:V60" si="117">AVERAGE(G60,K60,O60)</f>
        <v>25639.25</v>
      </c>
      <c r="T60" s="22">
        <f t="shared" si="117"/>
        <v>128196.25000000001</v>
      </c>
      <c r="U60" s="22">
        <f t="shared" si="117"/>
        <v>30510.7075</v>
      </c>
      <c r="V60" s="22">
        <f t="shared" si="117"/>
        <v>152553.53750000001</v>
      </c>
      <c r="W60" s="6"/>
      <c r="X60" s="6"/>
      <c r="Y60" s="6"/>
      <c r="Z60" s="6"/>
    </row>
    <row r="61" spans="1:26" ht="45.95" customHeight="1" x14ac:dyDescent="0.2">
      <c r="A61" s="15">
        <f t="shared" si="114"/>
        <v>50</v>
      </c>
      <c r="B61" s="90"/>
      <c r="C61" s="61" t="s">
        <v>83</v>
      </c>
      <c r="D61" s="29" t="s">
        <v>21</v>
      </c>
      <c r="E61" s="30">
        <v>5</v>
      </c>
      <c r="F61" s="17" t="s">
        <v>22</v>
      </c>
      <c r="G61" s="19">
        <v>284050</v>
      </c>
      <c r="H61" s="20">
        <f t="shared" si="104"/>
        <v>1420250</v>
      </c>
      <c r="I61" s="20">
        <f t="shared" si="105"/>
        <v>338019.5</v>
      </c>
      <c r="J61" s="20">
        <f t="shared" si="106"/>
        <v>1690097.5</v>
      </c>
      <c r="K61" s="21">
        <v>313950</v>
      </c>
      <c r="L61" s="22">
        <f t="shared" si="107"/>
        <v>1569750</v>
      </c>
      <c r="M61" s="22">
        <f t="shared" si="108"/>
        <v>373600.5</v>
      </c>
      <c r="N61" s="22">
        <f t="shared" si="109"/>
        <v>1868002.5</v>
      </c>
      <c r="O61" s="23">
        <v>304980</v>
      </c>
      <c r="P61" s="24">
        <f t="shared" si="110"/>
        <v>1524900</v>
      </c>
      <c r="Q61" s="20">
        <f t="shared" si="111"/>
        <v>362926.2</v>
      </c>
      <c r="R61" s="24">
        <f t="shared" si="112"/>
        <v>1814631</v>
      </c>
      <c r="S61" s="51">
        <f t="shared" ref="S61:V61" si="118">AVERAGE(G61,K61,O61)</f>
        <v>300993.33333333331</v>
      </c>
      <c r="T61" s="22">
        <f t="shared" si="118"/>
        <v>1504966.6666666667</v>
      </c>
      <c r="U61" s="22">
        <f t="shared" si="118"/>
        <v>358182.06666666665</v>
      </c>
      <c r="V61" s="22">
        <f t="shared" si="118"/>
        <v>1790910.3333333333</v>
      </c>
      <c r="W61" s="6"/>
      <c r="X61" s="6"/>
      <c r="Y61" s="6"/>
      <c r="Z61" s="6"/>
    </row>
    <row r="62" spans="1:26" ht="60" customHeight="1" x14ac:dyDescent="0.2">
      <c r="A62" s="15">
        <f t="shared" si="114"/>
        <v>51</v>
      </c>
      <c r="B62" s="90"/>
      <c r="C62" s="60" t="s">
        <v>84</v>
      </c>
      <c r="D62" s="29" t="s">
        <v>21</v>
      </c>
      <c r="E62" s="17">
        <v>55</v>
      </c>
      <c r="F62" s="17" t="s">
        <v>22</v>
      </c>
      <c r="G62" s="19">
        <v>17823.75</v>
      </c>
      <c r="H62" s="20">
        <f t="shared" si="104"/>
        <v>980306.25</v>
      </c>
      <c r="I62" s="20">
        <f t="shared" si="105"/>
        <v>21210.262500000001</v>
      </c>
      <c r="J62" s="20">
        <f t="shared" si="106"/>
        <v>1166564.4375</v>
      </c>
      <c r="K62" s="21">
        <v>18926.25</v>
      </c>
      <c r="L62" s="22">
        <f t="shared" si="107"/>
        <v>1040943.75</v>
      </c>
      <c r="M62" s="22">
        <f t="shared" si="108"/>
        <v>22522.237499999999</v>
      </c>
      <c r="N62" s="22">
        <f t="shared" si="109"/>
        <v>1238723.0625</v>
      </c>
      <c r="O62" s="23">
        <v>18191.25</v>
      </c>
      <c r="P62" s="24">
        <f t="shared" si="110"/>
        <v>1000518.75</v>
      </c>
      <c r="Q62" s="20">
        <f t="shared" si="111"/>
        <v>21647.587499999998</v>
      </c>
      <c r="R62" s="24">
        <f t="shared" si="112"/>
        <v>1190617.3124999998</v>
      </c>
      <c r="S62" s="51">
        <f t="shared" ref="S62:V62" si="119">AVERAGE(G62,K62,O62)</f>
        <v>18313.75</v>
      </c>
      <c r="T62" s="22">
        <f t="shared" si="119"/>
        <v>1007256.25</v>
      </c>
      <c r="U62" s="22">
        <f t="shared" si="119"/>
        <v>21793.362499999999</v>
      </c>
      <c r="V62" s="22">
        <f t="shared" si="119"/>
        <v>1198634.9375</v>
      </c>
      <c r="W62" s="6"/>
      <c r="X62" s="6"/>
      <c r="Y62" s="6"/>
      <c r="Z62" s="6"/>
    </row>
    <row r="63" spans="1:26" ht="66" customHeight="1" x14ac:dyDescent="0.2">
      <c r="A63" s="15">
        <f t="shared" si="114"/>
        <v>52</v>
      </c>
      <c r="B63" s="90"/>
      <c r="C63" s="64" t="s">
        <v>85</v>
      </c>
      <c r="D63" s="29" t="s">
        <v>21</v>
      </c>
      <c r="E63" s="17">
        <v>1</v>
      </c>
      <c r="F63" s="17" t="s">
        <v>25</v>
      </c>
      <c r="G63" s="19">
        <v>1020425.0000000001</v>
      </c>
      <c r="H63" s="20">
        <f t="shared" si="104"/>
        <v>1020425.0000000001</v>
      </c>
      <c r="I63" s="20">
        <f t="shared" si="105"/>
        <v>1214305.75</v>
      </c>
      <c r="J63" s="20">
        <f t="shared" si="106"/>
        <v>1214305.75</v>
      </c>
      <c r="K63" s="21">
        <v>1062075.0000000002</v>
      </c>
      <c r="L63" s="22">
        <f t="shared" si="107"/>
        <v>1062075.0000000002</v>
      </c>
      <c r="M63" s="22">
        <f t="shared" si="108"/>
        <v>1263869.2500000002</v>
      </c>
      <c r="N63" s="22">
        <f t="shared" si="109"/>
        <v>1263869.2500000002</v>
      </c>
      <c r="O63" s="23">
        <v>1020425</v>
      </c>
      <c r="P63" s="24">
        <f t="shared" si="110"/>
        <v>1020425</v>
      </c>
      <c r="Q63" s="20">
        <f t="shared" si="111"/>
        <v>1214305.75</v>
      </c>
      <c r="R63" s="24">
        <f t="shared" si="112"/>
        <v>1214305.75</v>
      </c>
      <c r="S63" s="51">
        <f t="shared" ref="S63:V63" si="120">AVERAGE(G63,K63,O63)</f>
        <v>1034308.3333333335</v>
      </c>
      <c r="T63" s="22">
        <f t="shared" si="120"/>
        <v>1034308.3333333335</v>
      </c>
      <c r="U63" s="22">
        <f t="shared" si="120"/>
        <v>1230826.9166666667</v>
      </c>
      <c r="V63" s="22">
        <f t="shared" si="120"/>
        <v>1230826.9166666667</v>
      </c>
      <c r="W63" s="6"/>
      <c r="X63" s="6"/>
      <c r="Y63" s="6"/>
      <c r="Z63" s="6"/>
    </row>
    <row r="64" spans="1:26" ht="120.75" customHeight="1" x14ac:dyDescent="0.2">
      <c r="A64" s="15">
        <f t="shared" si="114"/>
        <v>53</v>
      </c>
      <c r="B64" s="91"/>
      <c r="C64" s="64" t="s">
        <v>86</v>
      </c>
      <c r="D64" s="29" t="s">
        <v>21</v>
      </c>
      <c r="E64" s="17">
        <v>1</v>
      </c>
      <c r="F64" s="17" t="s">
        <v>25</v>
      </c>
      <c r="G64" s="19">
        <v>1375258.5</v>
      </c>
      <c r="H64" s="20">
        <f t="shared" si="104"/>
        <v>1375258.5</v>
      </c>
      <c r="I64" s="20">
        <f t="shared" si="105"/>
        <v>1636557.615</v>
      </c>
      <c r="J64" s="20">
        <f t="shared" si="106"/>
        <v>1636557.615</v>
      </c>
      <c r="K64" s="21">
        <v>1403041.5</v>
      </c>
      <c r="L64" s="22">
        <f t="shared" si="107"/>
        <v>1403041.5</v>
      </c>
      <c r="M64" s="22">
        <f t="shared" si="108"/>
        <v>1669619.385</v>
      </c>
      <c r="N64" s="22">
        <f t="shared" si="109"/>
        <v>1669619.385</v>
      </c>
      <c r="O64" s="23">
        <v>1430824.5</v>
      </c>
      <c r="P64" s="24">
        <f t="shared" si="110"/>
        <v>1430824.5</v>
      </c>
      <c r="Q64" s="20">
        <f t="shared" si="111"/>
        <v>1702681.155</v>
      </c>
      <c r="R64" s="24">
        <f t="shared" si="112"/>
        <v>1702681.155</v>
      </c>
      <c r="S64" s="51">
        <f t="shared" ref="S64:U64" si="121">AVERAGE(G64,K64,O64)</f>
        <v>1403041.5</v>
      </c>
      <c r="T64" s="22">
        <f t="shared" si="121"/>
        <v>1403041.5</v>
      </c>
      <c r="U64" s="22">
        <f t="shared" si="121"/>
        <v>1669619.385</v>
      </c>
      <c r="V64" s="22">
        <f>AVERAGE(J64,N64,R64)</f>
        <v>1669619.385</v>
      </c>
      <c r="W64" s="6"/>
      <c r="X64" s="6"/>
      <c r="Y64" s="6"/>
      <c r="Z64" s="6"/>
    </row>
    <row r="65" spans="1:26" ht="51" hidden="1" customHeight="1" x14ac:dyDescent="0.2">
      <c r="A65" s="32"/>
      <c r="B65" s="32"/>
      <c r="C65" s="32"/>
      <c r="D65" s="32"/>
      <c r="E65" s="32"/>
      <c r="F65" s="32"/>
      <c r="G65" s="33"/>
      <c r="H65" s="34"/>
      <c r="I65" s="31"/>
      <c r="J65" s="31"/>
      <c r="K65" s="35"/>
      <c r="L65" s="35"/>
      <c r="M65" s="33"/>
      <c r="N65" s="35"/>
      <c r="O65" s="32"/>
      <c r="P65" s="31"/>
      <c r="Q65" s="36"/>
      <c r="R65" s="36"/>
      <c r="S65" s="6"/>
      <c r="T65" s="6"/>
      <c r="U65" s="6"/>
      <c r="V65" s="6"/>
      <c r="W65" s="6"/>
      <c r="X65" s="6"/>
      <c r="Y65" s="6"/>
      <c r="Z65" s="6"/>
    </row>
    <row r="66" spans="1:26" ht="12.75" hidden="1" customHeight="1" x14ac:dyDescent="0.2">
      <c r="A66" s="32"/>
      <c r="B66" s="32"/>
      <c r="C66" s="32"/>
      <c r="D66" s="32"/>
      <c r="E66" s="32"/>
      <c r="F66" s="32"/>
      <c r="G66" s="33"/>
      <c r="H66" s="34"/>
      <c r="I66" s="31"/>
      <c r="J66" s="31"/>
      <c r="K66" s="35"/>
      <c r="L66" s="35"/>
      <c r="M66" s="33"/>
      <c r="N66" s="35"/>
      <c r="O66" s="32"/>
      <c r="P66" s="31"/>
      <c r="Q66" s="36"/>
      <c r="R66" s="36"/>
      <c r="S66" s="6"/>
      <c r="T66" s="6"/>
      <c r="U66" s="6"/>
      <c r="V66" s="6"/>
      <c r="W66" s="6"/>
      <c r="X66" s="6"/>
      <c r="Y66" s="6"/>
      <c r="Z66" s="6"/>
    </row>
    <row r="67" spans="1:26" ht="51.75" hidden="1" customHeight="1" x14ac:dyDescent="0.2">
      <c r="A67" s="32"/>
      <c r="B67" s="32"/>
      <c r="C67" s="32"/>
      <c r="D67" s="32"/>
      <c r="E67" s="32"/>
      <c r="F67" s="32"/>
      <c r="G67" s="33"/>
      <c r="H67" s="34"/>
      <c r="I67" s="31"/>
      <c r="J67" s="31"/>
      <c r="K67" s="35"/>
      <c r="L67" s="35"/>
      <c r="M67" s="33"/>
      <c r="N67" s="35"/>
      <c r="O67" s="32"/>
      <c r="P67" s="31"/>
      <c r="Q67" s="36"/>
      <c r="R67" s="36"/>
      <c r="S67" s="6"/>
      <c r="T67" s="6"/>
      <c r="U67" s="6"/>
      <c r="V67" s="6"/>
      <c r="W67" s="6"/>
      <c r="X67" s="6"/>
      <c r="Y67" s="6"/>
      <c r="Z67" s="6"/>
    </row>
    <row r="68" spans="1:26" ht="12.75" hidden="1" customHeight="1" x14ac:dyDescent="0.2">
      <c r="A68" s="32"/>
      <c r="B68" s="32"/>
      <c r="C68" s="32"/>
      <c r="D68" s="32"/>
      <c r="E68" s="32"/>
      <c r="F68" s="32"/>
      <c r="G68" s="33"/>
      <c r="H68" s="34"/>
      <c r="I68" s="31"/>
      <c r="J68" s="31"/>
      <c r="K68" s="35"/>
      <c r="L68" s="35"/>
      <c r="M68" s="33"/>
      <c r="N68" s="35"/>
      <c r="O68" s="32"/>
      <c r="P68" s="31"/>
      <c r="Q68" s="36"/>
      <c r="R68" s="36"/>
      <c r="S68" s="6"/>
      <c r="T68" s="6"/>
      <c r="U68" s="6"/>
      <c r="V68" s="6"/>
      <c r="W68" s="6"/>
      <c r="X68" s="6"/>
      <c r="Y68" s="6"/>
      <c r="Z68" s="6"/>
    </row>
    <row r="69" spans="1:26" ht="76.5" hidden="1" customHeight="1" x14ac:dyDescent="0.2">
      <c r="A69" s="32"/>
      <c r="B69" s="32"/>
      <c r="C69" s="32"/>
      <c r="D69" s="32"/>
      <c r="E69" s="32"/>
      <c r="F69" s="32"/>
      <c r="G69" s="33"/>
      <c r="H69" s="34"/>
      <c r="I69" s="31"/>
      <c r="J69" s="31"/>
      <c r="K69" s="35"/>
      <c r="L69" s="35"/>
      <c r="M69" s="33"/>
      <c r="N69" s="35"/>
      <c r="O69" s="32"/>
      <c r="P69" s="31"/>
      <c r="Q69" s="36"/>
      <c r="R69" s="36"/>
      <c r="S69" s="6"/>
      <c r="T69" s="6"/>
      <c r="U69" s="6"/>
      <c r="V69" s="6"/>
      <c r="W69" s="6"/>
      <c r="X69" s="6"/>
      <c r="Y69" s="6"/>
      <c r="Z69" s="6"/>
    </row>
    <row r="70" spans="1:26" ht="76.5" hidden="1" customHeight="1" x14ac:dyDescent="0.2">
      <c r="A70" s="32"/>
      <c r="B70" s="32"/>
      <c r="C70" s="32"/>
      <c r="D70" s="32"/>
      <c r="E70" s="32"/>
      <c r="F70" s="32"/>
      <c r="G70" s="33"/>
      <c r="H70" s="34"/>
      <c r="I70" s="31"/>
      <c r="J70" s="31"/>
      <c r="K70" s="35"/>
      <c r="L70" s="35"/>
      <c r="M70" s="33"/>
      <c r="N70" s="35"/>
      <c r="O70" s="32"/>
      <c r="P70" s="31"/>
      <c r="Q70" s="36"/>
      <c r="R70" s="36"/>
      <c r="S70" s="6"/>
      <c r="T70" s="6"/>
      <c r="U70" s="6"/>
      <c r="V70" s="6"/>
      <c r="W70" s="6"/>
      <c r="X70" s="6"/>
      <c r="Y70" s="6"/>
      <c r="Z70" s="6"/>
    </row>
    <row r="71" spans="1:26" ht="76.5" hidden="1" customHeight="1" x14ac:dyDescent="0.2">
      <c r="A71" s="32"/>
      <c r="B71" s="32"/>
      <c r="C71" s="32"/>
      <c r="D71" s="32"/>
      <c r="E71" s="32"/>
      <c r="F71" s="32"/>
      <c r="G71" s="33"/>
      <c r="H71" s="34"/>
      <c r="I71" s="31"/>
      <c r="J71" s="31"/>
      <c r="K71" s="35"/>
      <c r="L71" s="35"/>
      <c r="M71" s="33"/>
      <c r="N71" s="35"/>
      <c r="O71" s="32"/>
      <c r="P71" s="31"/>
      <c r="Q71" s="36"/>
      <c r="R71" s="36"/>
      <c r="S71" s="6"/>
      <c r="T71" s="6"/>
      <c r="U71" s="6"/>
      <c r="V71" s="6"/>
      <c r="W71" s="6"/>
      <c r="X71" s="6"/>
      <c r="Y71" s="6"/>
      <c r="Z71" s="6"/>
    </row>
    <row r="72" spans="1:26" ht="76.5" hidden="1" customHeight="1" x14ac:dyDescent="0.2">
      <c r="A72" s="37"/>
      <c r="B72" s="37"/>
      <c r="C72" s="37"/>
      <c r="D72" s="37"/>
      <c r="E72" s="37"/>
      <c r="F72" s="37"/>
      <c r="G72" s="38"/>
      <c r="H72" s="39"/>
      <c r="I72" s="40"/>
      <c r="J72" s="40"/>
      <c r="K72" s="41"/>
      <c r="L72" s="41"/>
      <c r="M72" s="38"/>
      <c r="N72" s="41"/>
      <c r="O72" s="37"/>
      <c r="P72" s="40"/>
      <c r="Q72" s="36"/>
      <c r="R72" s="36"/>
      <c r="S72" s="6"/>
      <c r="T72" s="6"/>
      <c r="U72" s="6"/>
      <c r="V72" s="6"/>
      <c r="W72" s="6"/>
      <c r="X72" s="6"/>
      <c r="Y72" s="6"/>
      <c r="Z72" s="6"/>
    </row>
    <row r="73" spans="1:26" ht="41.25" customHeight="1" x14ac:dyDescent="0.25">
      <c r="A73" s="69"/>
      <c r="B73" s="77"/>
      <c r="C73" s="77"/>
      <c r="D73" s="77"/>
      <c r="E73" s="77"/>
      <c r="F73" s="77"/>
      <c r="G73" s="78" t="s">
        <v>99</v>
      </c>
      <c r="H73" s="78"/>
      <c r="I73" s="79"/>
      <c r="J73" s="66">
        <f t="shared" ref="J73" si="122">SUM(J6:J64)</f>
        <v>241106112.41499999</v>
      </c>
      <c r="K73" s="74" t="s">
        <v>99</v>
      </c>
      <c r="L73" s="75"/>
      <c r="M73" s="76"/>
      <c r="N73" s="67">
        <f t="shared" ref="N73" si="123">SUM(N6:N64)</f>
        <v>248871984.58500001</v>
      </c>
      <c r="O73" s="80" t="s">
        <v>99</v>
      </c>
      <c r="P73" s="81"/>
      <c r="Q73" s="82"/>
      <c r="R73" s="68">
        <f t="shared" ref="R73" si="124">SUM(R6:R64)</f>
        <v>247540690.52999997</v>
      </c>
      <c r="S73" s="71" t="s">
        <v>99</v>
      </c>
      <c r="T73" s="72"/>
      <c r="U73" s="73"/>
      <c r="V73" s="117">
        <f>SUM(V6:V64)</f>
        <v>245839595.84333333</v>
      </c>
      <c r="W73" s="44"/>
      <c r="X73" s="44"/>
      <c r="Y73" s="44"/>
      <c r="Z73" s="44"/>
    </row>
    <row r="74" spans="1:26" ht="12.75" customHeight="1" x14ac:dyDescent="0.2">
      <c r="A74" s="44"/>
      <c r="B74" s="44"/>
      <c r="C74" s="44"/>
      <c r="D74" s="44"/>
      <c r="E74" s="44"/>
      <c r="F74" s="44"/>
      <c r="G74" s="42"/>
      <c r="H74" s="43"/>
      <c r="I74" s="44"/>
      <c r="J74" s="44"/>
      <c r="K74" s="45"/>
      <c r="L74" s="45"/>
      <c r="M74" s="42"/>
      <c r="N74" s="45"/>
      <c r="O74" s="46"/>
      <c r="P74" s="44"/>
      <c r="Q74" s="47"/>
      <c r="R74" s="47"/>
      <c r="S74" s="44"/>
      <c r="T74" s="44"/>
      <c r="U74" s="44"/>
      <c r="V74" s="45"/>
      <c r="W74" s="44"/>
      <c r="X74" s="44"/>
      <c r="Y74" s="44"/>
      <c r="Z74" s="44"/>
    </row>
    <row r="75" spans="1:26" ht="12.75" customHeight="1" x14ac:dyDescent="0.2">
      <c r="A75" s="44"/>
      <c r="B75" s="44"/>
      <c r="C75" s="44"/>
      <c r="D75" s="44"/>
      <c r="E75" s="44"/>
      <c r="F75" s="44"/>
      <c r="G75" s="42"/>
      <c r="H75" s="43"/>
      <c r="I75" s="44"/>
      <c r="J75" s="44"/>
      <c r="K75" s="45"/>
      <c r="L75" s="45"/>
      <c r="M75" s="42"/>
      <c r="N75" s="45"/>
      <c r="O75" s="46"/>
      <c r="P75" s="44"/>
      <c r="Q75" s="47"/>
      <c r="R75" s="47"/>
      <c r="S75" s="44"/>
      <c r="T75" s="44"/>
      <c r="U75" s="44"/>
      <c r="V75" s="44"/>
      <c r="W75" s="44"/>
      <c r="X75" s="44"/>
      <c r="Y75" s="44"/>
      <c r="Z75" s="44"/>
    </row>
    <row r="76" spans="1:26" ht="12.75" customHeight="1" x14ac:dyDescent="0.2">
      <c r="A76" s="44"/>
      <c r="B76" s="44"/>
      <c r="C76" s="44"/>
      <c r="D76" s="44"/>
      <c r="E76" s="44"/>
      <c r="F76" s="44"/>
      <c r="G76" s="42"/>
      <c r="H76" s="43"/>
      <c r="I76" s="44"/>
      <c r="J76" s="44"/>
      <c r="K76" s="45"/>
      <c r="L76" s="45"/>
      <c r="M76" s="42"/>
      <c r="N76" s="45"/>
      <c r="O76" s="46"/>
      <c r="P76" s="44"/>
      <c r="Q76" s="47"/>
      <c r="R76" s="47"/>
      <c r="S76" s="44"/>
      <c r="T76" s="44"/>
      <c r="U76" s="44"/>
      <c r="V76" s="44"/>
      <c r="W76" s="44"/>
      <c r="X76" s="44"/>
      <c r="Y76" s="44"/>
      <c r="Z76" s="44"/>
    </row>
    <row r="77" spans="1:26" ht="12.75" customHeight="1" x14ac:dyDescent="0.2">
      <c r="A77" s="44"/>
      <c r="B77" s="44"/>
      <c r="C77" s="44"/>
      <c r="D77" s="44"/>
      <c r="E77" s="44"/>
      <c r="F77" s="44"/>
      <c r="G77" s="42"/>
      <c r="H77" s="43"/>
      <c r="I77" s="44"/>
      <c r="J77" s="44"/>
      <c r="K77" s="45"/>
      <c r="L77" s="45"/>
      <c r="M77" s="42"/>
      <c r="N77" s="45"/>
      <c r="O77" s="46"/>
      <c r="P77" s="44"/>
      <c r="Q77" s="47"/>
      <c r="R77" s="47"/>
      <c r="S77" s="44"/>
      <c r="T77" s="44"/>
      <c r="U77" s="44"/>
      <c r="V77" s="44"/>
      <c r="W77" s="44"/>
      <c r="X77" s="44"/>
      <c r="Y77" s="44"/>
      <c r="Z77" s="44"/>
    </row>
    <row r="78" spans="1:26" ht="12.75" customHeight="1" x14ac:dyDescent="0.2">
      <c r="A78" s="44"/>
      <c r="B78" s="44"/>
      <c r="C78" s="44"/>
      <c r="D78" s="44"/>
      <c r="E78" s="44"/>
      <c r="F78" s="44"/>
      <c r="G78" s="42"/>
      <c r="H78" s="43"/>
      <c r="I78" s="44"/>
      <c r="J78" s="44"/>
      <c r="K78" s="45"/>
      <c r="L78" s="45"/>
      <c r="M78" s="42"/>
      <c r="N78" s="45"/>
      <c r="O78" s="46"/>
      <c r="P78" s="44"/>
      <c r="Q78" s="47"/>
      <c r="R78" s="47"/>
      <c r="S78" s="44"/>
      <c r="T78" s="44"/>
      <c r="U78" s="44"/>
      <c r="V78" s="44"/>
      <c r="W78" s="44"/>
      <c r="X78" s="44"/>
      <c r="Y78" s="44"/>
      <c r="Z78" s="44"/>
    </row>
    <row r="79" spans="1:26" ht="12.75" customHeight="1" x14ac:dyDescent="0.2">
      <c r="A79" s="44"/>
      <c r="B79" s="44"/>
      <c r="C79" s="44"/>
      <c r="D79" s="44"/>
      <c r="E79" s="44"/>
      <c r="F79" s="44"/>
      <c r="G79" s="42"/>
      <c r="H79" s="43"/>
      <c r="I79" s="44"/>
      <c r="J79" s="44"/>
      <c r="K79" s="45"/>
      <c r="L79" s="45"/>
      <c r="M79" s="42"/>
      <c r="N79" s="45"/>
      <c r="O79" s="46"/>
      <c r="P79" s="44"/>
      <c r="Q79" s="47"/>
      <c r="R79" s="47"/>
      <c r="S79" s="44"/>
      <c r="T79" s="44"/>
      <c r="U79" s="44"/>
      <c r="V79" s="44"/>
      <c r="W79" s="44"/>
      <c r="X79" s="44"/>
      <c r="Y79" s="44"/>
      <c r="Z79" s="44"/>
    </row>
    <row r="80" spans="1:26" ht="12.75" customHeight="1" x14ac:dyDescent="0.2">
      <c r="A80" s="44"/>
      <c r="B80" s="44"/>
      <c r="C80" s="44"/>
      <c r="D80" s="44"/>
      <c r="E80" s="44"/>
      <c r="F80" s="44"/>
      <c r="G80" s="42"/>
      <c r="H80" s="43"/>
      <c r="I80" s="44"/>
      <c r="J80" s="44"/>
      <c r="K80" s="45"/>
      <c r="L80" s="45"/>
      <c r="M80" s="42"/>
      <c r="N80" s="45"/>
      <c r="O80" s="46"/>
      <c r="P80" s="44"/>
      <c r="Q80" s="47"/>
      <c r="R80" s="47"/>
      <c r="S80" s="44"/>
      <c r="T80" s="44"/>
      <c r="U80" s="44"/>
      <c r="V80" s="44"/>
      <c r="W80" s="44"/>
      <c r="X80" s="44"/>
      <c r="Y80" s="44"/>
      <c r="Z80" s="44"/>
    </row>
    <row r="81" spans="1:26" ht="12.75" customHeight="1" x14ac:dyDescent="0.2">
      <c r="A81" s="44"/>
      <c r="B81" s="44"/>
      <c r="C81" s="44"/>
      <c r="D81" s="44"/>
      <c r="E81" s="44"/>
      <c r="F81" s="44"/>
      <c r="G81" s="42"/>
      <c r="H81" s="43"/>
      <c r="I81" s="44"/>
      <c r="J81" s="44"/>
      <c r="K81" s="45"/>
      <c r="L81" s="45"/>
      <c r="M81" s="42"/>
      <c r="N81" s="45"/>
      <c r="O81" s="46"/>
      <c r="P81" s="44"/>
      <c r="Q81" s="47"/>
      <c r="R81" s="47"/>
      <c r="S81" s="44"/>
      <c r="T81" s="44"/>
      <c r="U81" s="44"/>
      <c r="V81" s="44"/>
      <c r="W81" s="44"/>
      <c r="X81" s="44"/>
      <c r="Y81" s="44"/>
      <c r="Z81" s="44"/>
    </row>
    <row r="82" spans="1:26" ht="12.75" customHeight="1" x14ac:dyDescent="0.2">
      <c r="A82" s="44"/>
      <c r="B82" s="44"/>
      <c r="C82" s="44"/>
      <c r="D82" s="44"/>
      <c r="E82" s="44"/>
      <c r="F82" s="44"/>
      <c r="G82" s="42"/>
      <c r="H82" s="43"/>
      <c r="I82" s="44"/>
      <c r="J82" s="44"/>
      <c r="K82" s="45"/>
      <c r="L82" s="45"/>
      <c r="M82" s="42"/>
      <c r="N82" s="45"/>
      <c r="O82" s="46"/>
      <c r="P82" s="44"/>
      <c r="Q82" s="47"/>
      <c r="R82" s="47"/>
      <c r="S82" s="44"/>
      <c r="T82" s="44"/>
      <c r="U82" s="44"/>
      <c r="V82" s="44"/>
      <c r="W82" s="44"/>
      <c r="X82" s="44"/>
      <c r="Y82" s="44"/>
      <c r="Z82" s="44"/>
    </row>
    <row r="83" spans="1:26" ht="12.75" customHeight="1" x14ac:dyDescent="0.2">
      <c r="A83" s="44"/>
      <c r="B83" s="44"/>
      <c r="C83" s="44"/>
      <c r="D83" s="44"/>
      <c r="E83" s="44"/>
      <c r="F83" s="44"/>
      <c r="G83" s="42"/>
      <c r="H83" s="43"/>
      <c r="I83" s="44"/>
      <c r="J83" s="44"/>
      <c r="K83" s="45"/>
      <c r="L83" s="45"/>
      <c r="M83" s="42"/>
      <c r="N83" s="45"/>
      <c r="O83" s="46"/>
      <c r="P83" s="44"/>
      <c r="Q83" s="47"/>
      <c r="R83" s="47"/>
      <c r="S83" s="44"/>
      <c r="T83" s="44"/>
      <c r="U83" s="44"/>
      <c r="V83" s="44"/>
      <c r="W83" s="44"/>
      <c r="X83" s="44"/>
      <c r="Y83" s="44"/>
      <c r="Z83" s="44"/>
    </row>
    <row r="84" spans="1:26" ht="12.75" customHeight="1" x14ac:dyDescent="0.2">
      <c r="A84" s="44"/>
      <c r="B84" s="44"/>
      <c r="C84" s="44"/>
      <c r="D84" s="44"/>
      <c r="E84" s="44"/>
      <c r="F84" s="44"/>
      <c r="G84" s="42"/>
      <c r="H84" s="43"/>
      <c r="I84" s="44"/>
      <c r="J84" s="44"/>
      <c r="K84" s="45"/>
      <c r="L84" s="45"/>
      <c r="M84" s="42"/>
      <c r="N84" s="45"/>
      <c r="O84" s="46"/>
      <c r="P84" s="44"/>
      <c r="Q84" s="47"/>
      <c r="R84" s="47"/>
      <c r="S84" s="44"/>
      <c r="T84" s="44"/>
      <c r="U84" s="44"/>
      <c r="V84" s="44"/>
      <c r="W84" s="44"/>
      <c r="X84" s="44"/>
      <c r="Y84" s="44"/>
      <c r="Z84" s="44"/>
    </row>
    <row r="85" spans="1:26" ht="12.75" customHeight="1" x14ac:dyDescent="0.2">
      <c r="A85" s="44"/>
      <c r="B85" s="44"/>
      <c r="C85" s="44"/>
      <c r="D85" s="44"/>
      <c r="E85" s="44"/>
      <c r="F85" s="44"/>
      <c r="G85" s="42"/>
      <c r="H85" s="43"/>
      <c r="I85" s="44"/>
      <c r="J85" s="44"/>
      <c r="K85" s="45"/>
      <c r="L85" s="45"/>
      <c r="M85" s="42"/>
      <c r="N85" s="45"/>
      <c r="O85" s="46"/>
      <c r="P85" s="44"/>
      <c r="Q85" s="47"/>
      <c r="R85" s="47"/>
      <c r="S85" s="44"/>
      <c r="T85" s="44"/>
      <c r="U85" s="44"/>
      <c r="V85" s="44"/>
      <c r="W85" s="44"/>
      <c r="X85" s="44"/>
      <c r="Y85" s="44"/>
      <c r="Z85" s="44"/>
    </row>
    <row r="86" spans="1:26" ht="12.75" customHeight="1" x14ac:dyDescent="0.2">
      <c r="A86" s="44"/>
      <c r="B86" s="44"/>
      <c r="C86" s="44"/>
      <c r="D86" s="44"/>
      <c r="E86" s="44"/>
      <c r="F86" s="44"/>
      <c r="G86" s="42"/>
      <c r="H86" s="43"/>
      <c r="I86" s="44"/>
      <c r="J86" s="44"/>
      <c r="K86" s="45"/>
      <c r="L86" s="45"/>
      <c r="M86" s="42"/>
      <c r="N86" s="45"/>
      <c r="O86" s="46"/>
      <c r="P86" s="44"/>
      <c r="Q86" s="47"/>
      <c r="R86" s="47"/>
      <c r="S86" s="44"/>
      <c r="T86" s="44"/>
      <c r="U86" s="44"/>
      <c r="V86" s="44"/>
      <c r="W86" s="44"/>
      <c r="X86" s="44"/>
      <c r="Y86" s="44"/>
      <c r="Z86" s="44"/>
    </row>
    <row r="87" spans="1:26" ht="12.75" customHeight="1" x14ac:dyDescent="0.2">
      <c r="A87" s="44"/>
      <c r="B87" s="44"/>
      <c r="C87" s="44"/>
      <c r="D87" s="44"/>
      <c r="E87" s="44"/>
      <c r="F87" s="44"/>
      <c r="G87" s="42"/>
      <c r="H87" s="43"/>
      <c r="I87" s="44"/>
      <c r="J87" s="44"/>
      <c r="K87" s="45"/>
      <c r="L87" s="45"/>
      <c r="M87" s="42"/>
      <c r="N87" s="45"/>
      <c r="O87" s="46"/>
      <c r="P87" s="44"/>
      <c r="Q87" s="47"/>
      <c r="R87" s="47"/>
      <c r="S87" s="44"/>
      <c r="T87" s="44"/>
      <c r="U87" s="44"/>
      <c r="V87" s="44"/>
      <c r="W87" s="44"/>
      <c r="X87" s="44"/>
      <c r="Y87" s="44"/>
      <c r="Z87" s="44"/>
    </row>
    <row r="88" spans="1:26" ht="12.75" customHeight="1" x14ac:dyDescent="0.2">
      <c r="A88" s="44"/>
      <c r="B88" s="44"/>
      <c r="C88" s="44"/>
      <c r="D88" s="44"/>
      <c r="E88" s="44"/>
      <c r="F88" s="44"/>
      <c r="G88" s="42"/>
      <c r="H88" s="43"/>
      <c r="I88" s="44"/>
      <c r="J88" s="44"/>
      <c r="K88" s="45"/>
      <c r="L88" s="45"/>
      <c r="M88" s="42"/>
      <c r="N88" s="45"/>
      <c r="O88" s="46"/>
      <c r="P88" s="44"/>
      <c r="Q88" s="47"/>
      <c r="R88" s="47"/>
      <c r="S88" s="44"/>
      <c r="T88" s="44"/>
      <c r="U88" s="44"/>
      <c r="V88" s="44"/>
      <c r="W88" s="44"/>
      <c r="X88" s="44"/>
      <c r="Y88" s="44"/>
      <c r="Z88" s="44"/>
    </row>
    <row r="89" spans="1:26" ht="12.75" customHeight="1" x14ac:dyDescent="0.2">
      <c r="A89" s="44"/>
      <c r="B89" s="44"/>
      <c r="C89" s="44"/>
      <c r="D89" s="44"/>
      <c r="E89" s="44"/>
      <c r="F89" s="44"/>
      <c r="G89" s="42"/>
      <c r="H89" s="43"/>
      <c r="I89" s="44"/>
      <c r="J89" s="44"/>
      <c r="K89" s="45"/>
      <c r="L89" s="45"/>
      <c r="M89" s="42"/>
      <c r="N89" s="45"/>
      <c r="O89" s="46"/>
      <c r="P89" s="44"/>
      <c r="Q89" s="47"/>
      <c r="R89" s="47"/>
      <c r="S89" s="44"/>
      <c r="T89" s="44"/>
      <c r="U89" s="44"/>
      <c r="V89" s="44"/>
      <c r="W89" s="44"/>
      <c r="X89" s="44"/>
      <c r="Y89" s="44"/>
      <c r="Z89" s="44"/>
    </row>
    <row r="90" spans="1:26" ht="12.75" customHeight="1" x14ac:dyDescent="0.2">
      <c r="A90" s="44"/>
      <c r="B90" s="44"/>
      <c r="C90" s="44"/>
      <c r="D90" s="44"/>
      <c r="E90" s="44"/>
      <c r="F90" s="44"/>
      <c r="G90" s="42"/>
      <c r="H90" s="43"/>
      <c r="I90" s="44"/>
      <c r="J90" s="44"/>
      <c r="K90" s="45"/>
      <c r="L90" s="45"/>
      <c r="M90" s="42"/>
      <c r="N90" s="45"/>
      <c r="O90" s="46"/>
      <c r="P90" s="44"/>
      <c r="Q90" s="47"/>
      <c r="R90" s="47"/>
      <c r="S90" s="44"/>
      <c r="T90" s="44"/>
      <c r="U90" s="44"/>
      <c r="V90" s="44"/>
      <c r="W90" s="44"/>
      <c r="X90" s="44"/>
      <c r="Y90" s="44"/>
      <c r="Z90" s="44"/>
    </row>
    <row r="91" spans="1:26" ht="12.75" customHeight="1" x14ac:dyDescent="0.2">
      <c r="A91" s="44"/>
      <c r="B91" s="44"/>
      <c r="C91" s="44"/>
      <c r="D91" s="44"/>
      <c r="E91" s="44"/>
      <c r="F91" s="44"/>
      <c r="G91" s="42"/>
      <c r="H91" s="43"/>
      <c r="I91" s="44"/>
      <c r="J91" s="44"/>
      <c r="K91" s="45"/>
      <c r="L91" s="45"/>
      <c r="M91" s="42"/>
      <c r="N91" s="45"/>
      <c r="O91" s="46"/>
      <c r="P91" s="44"/>
      <c r="Q91" s="47"/>
      <c r="R91" s="47"/>
      <c r="S91" s="44"/>
      <c r="T91" s="44"/>
      <c r="U91" s="44"/>
      <c r="V91" s="44"/>
      <c r="W91" s="44"/>
      <c r="X91" s="44"/>
      <c r="Y91" s="44"/>
      <c r="Z91" s="44"/>
    </row>
    <row r="92" spans="1:26" ht="12.75" customHeight="1" x14ac:dyDescent="0.2">
      <c r="A92" s="44"/>
      <c r="B92" s="44"/>
      <c r="C92" s="44"/>
      <c r="D92" s="44"/>
      <c r="E92" s="44"/>
      <c r="F92" s="44"/>
      <c r="G92" s="42"/>
      <c r="H92" s="43"/>
      <c r="I92" s="44"/>
      <c r="J92" s="44"/>
      <c r="K92" s="45"/>
      <c r="L92" s="45"/>
      <c r="M92" s="42"/>
      <c r="N92" s="45"/>
      <c r="O92" s="46"/>
      <c r="P92" s="44"/>
      <c r="Q92" s="47"/>
      <c r="R92" s="47"/>
      <c r="S92" s="44"/>
      <c r="T92" s="44"/>
      <c r="U92" s="44"/>
      <c r="V92" s="44"/>
      <c r="W92" s="44"/>
      <c r="X92" s="44"/>
      <c r="Y92" s="44"/>
      <c r="Z92" s="44"/>
    </row>
    <row r="93" spans="1:26" ht="12.75" customHeight="1" x14ac:dyDescent="0.2">
      <c r="A93" s="44"/>
      <c r="B93" s="44"/>
      <c r="C93" s="44"/>
      <c r="D93" s="44"/>
      <c r="E93" s="44"/>
      <c r="F93" s="44"/>
      <c r="G93" s="42"/>
      <c r="H93" s="43"/>
      <c r="I93" s="44"/>
      <c r="J93" s="44"/>
      <c r="K93" s="45"/>
      <c r="L93" s="45"/>
      <c r="M93" s="42"/>
      <c r="N93" s="45"/>
      <c r="O93" s="46"/>
      <c r="P93" s="44"/>
      <c r="Q93" s="47"/>
      <c r="R93" s="47"/>
      <c r="S93" s="44"/>
      <c r="T93" s="44"/>
      <c r="U93" s="44"/>
      <c r="V93" s="44"/>
      <c r="W93" s="44"/>
      <c r="X93" s="44"/>
      <c r="Y93" s="44"/>
      <c r="Z93" s="44"/>
    </row>
    <row r="94" spans="1:26" ht="12.75" customHeight="1" x14ac:dyDescent="0.2">
      <c r="A94" s="44"/>
      <c r="B94" s="44"/>
      <c r="C94" s="44"/>
      <c r="D94" s="44"/>
      <c r="E94" s="44"/>
      <c r="F94" s="44"/>
      <c r="G94" s="42"/>
      <c r="H94" s="43"/>
      <c r="I94" s="44"/>
      <c r="J94" s="44"/>
      <c r="K94" s="45"/>
      <c r="L94" s="45"/>
      <c r="M94" s="42"/>
      <c r="N94" s="45"/>
      <c r="O94" s="46"/>
      <c r="P94" s="44"/>
      <c r="Q94" s="47"/>
      <c r="R94" s="47"/>
      <c r="S94" s="44"/>
      <c r="T94" s="44"/>
      <c r="U94" s="44"/>
      <c r="V94" s="44"/>
      <c r="W94" s="44"/>
      <c r="X94" s="44"/>
      <c r="Y94" s="44"/>
      <c r="Z94" s="44"/>
    </row>
    <row r="95" spans="1:26" ht="12.75" customHeight="1" x14ac:dyDescent="0.2">
      <c r="A95" s="44"/>
      <c r="B95" s="44"/>
      <c r="C95" s="44"/>
      <c r="D95" s="44"/>
      <c r="E95" s="44"/>
      <c r="F95" s="44"/>
      <c r="G95" s="42"/>
      <c r="H95" s="43"/>
      <c r="I95" s="44"/>
      <c r="J95" s="44"/>
      <c r="K95" s="45"/>
      <c r="L95" s="45"/>
      <c r="M95" s="42"/>
      <c r="N95" s="45"/>
      <c r="O95" s="46"/>
      <c r="P95" s="44"/>
      <c r="Q95" s="47"/>
      <c r="R95" s="47"/>
      <c r="S95" s="44"/>
      <c r="T95" s="44"/>
      <c r="U95" s="44"/>
      <c r="V95" s="44"/>
      <c r="W95" s="44"/>
      <c r="X95" s="44"/>
      <c r="Y95" s="44"/>
      <c r="Z95" s="44"/>
    </row>
    <row r="96" spans="1:26" ht="12.75" customHeight="1" x14ac:dyDescent="0.2">
      <c r="A96" s="44"/>
      <c r="B96" s="44"/>
      <c r="C96" s="44"/>
      <c r="D96" s="44"/>
      <c r="E96" s="44"/>
      <c r="F96" s="44"/>
      <c r="G96" s="42"/>
      <c r="H96" s="43"/>
      <c r="I96" s="44"/>
      <c r="J96" s="44"/>
      <c r="K96" s="45"/>
      <c r="L96" s="45"/>
      <c r="M96" s="42"/>
      <c r="N96" s="45"/>
      <c r="O96" s="46"/>
      <c r="P96" s="44"/>
      <c r="Q96" s="47"/>
      <c r="R96" s="47"/>
      <c r="S96" s="44"/>
      <c r="T96" s="44"/>
      <c r="U96" s="44"/>
      <c r="V96" s="44"/>
      <c r="W96" s="44"/>
      <c r="X96" s="44"/>
      <c r="Y96" s="44"/>
      <c r="Z96" s="44"/>
    </row>
    <row r="97" spans="1:26" ht="12.75" customHeight="1" x14ac:dyDescent="0.2">
      <c r="A97" s="44"/>
      <c r="B97" s="44"/>
      <c r="C97" s="44"/>
      <c r="D97" s="44"/>
      <c r="E97" s="44"/>
      <c r="F97" s="44"/>
      <c r="G97" s="42"/>
      <c r="H97" s="43"/>
      <c r="I97" s="44"/>
      <c r="J97" s="44"/>
      <c r="K97" s="45"/>
      <c r="L97" s="45"/>
      <c r="M97" s="42"/>
      <c r="N97" s="45"/>
      <c r="O97" s="46"/>
      <c r="P97" s="44"/>
      <c r="Q97" s="47"/>
      <c r="R97" s="47"/>
      <c r="S97" s="44"/>
      <c r="T97" s="44"/>
      <c r="U97" s="44"/>
      <c r="V97" s="44"/>
      <c r="W97" s="44"/>
      <c r="X97" s="44"/>
      <c r="Y97" s="44"/>
      <c r="Z97" s="44"/>
    </row>
    <row r="98" spans="1:26" ht="12.75" customHeight="1" x14ac:dyDescent="0.2">
      <c r="A98" s="44"/>
      <c r="B98" s="44"/>
      <c r="C98" s="44"/>
      <c r="D98" s="44"/>
      <c r="E98" s="44"/>
      <c r="F98" s="44"/>
      <c r="G98" s="42"/>
      <c r="H98" s="43"/>
      <c r="I98" s="44"/>
      <c r="J98" s="44"/>
      <c r="K98" s="45"/>
      <c r="L98" s="45"/>
      <c r="M98" s="42"/>
      <c r="N98" s="45"/>
      <c r="O98" s="46"/>
      <c r="P98" s="44"/>
      <c r="Q98" s="47"/>
      <c r="R98" s="47"/>
      <c r="S98" s="44"/>
      <c r="T98" s="44"/>
      <c r="U98" s="44"/>
      <c r="V98" s="44"/>
      <c r="W98" s="44"/>
      <c r="X98" s="44"/>
      <c r="Y98" s="44"/>
      <c r="Z98" s="44"/>
    </row>
    <row r="99" spans="1:26" ht="12.75" customHeight="1" x14ac:dyDescent="0.2">
      <c r="A99" s="44"/>
      <c r="B99" s="44"/>
      <c r="C99" s="44"/>
      <c r="D99" s="44"/>
      <c r="E99" s="44"/>
      <c r="F99" s="44"/>
      <c r="G99" s="42"/>
      <c r="H99" s="43"/>
      <c r="I99" s="44"/>
      <c r="J99" s="44"/>
      <c r="K99" s="45"/>
      <c r="L99" s="45"/>
      <c r="M99" s="42"/>
      <c r="N99" s="45"/>
      <c r="O99" s="46"/>
      <c r="P99" s="44"/>
      <c r="Q99" s="47"/>
      <c r="R99" s="47"/>
      <c r="S99" s="44"/>
      <c r="T99" s="44"/>
      <c r="U99" s="44"/>
      <c r="V99" s="44"/>
      <c r="W99" s="44"/>
      <c r="X99" s="44"/>
      <c r="Y99" s="44"/>
      <c r="Z99" s="44"/>
    </row>
    <row r="100" spans="1:26" ht="12.75" customHeight="1" x14ac:dyDescent="0.2">
      <c r="A100" s="44"/>
      <c r="B100" s="44"/>
      <c r="C100" s="44"/>
      <c r="D100" s="44"/>
      <c r="E100" s="44"/>
      <c r="F100" s="44"/>
      <c r="G100" s="42"/>
      <c r="H100" s="43"/>
      <c r="I100" s="44"/>
      <c r="J100" s="44"/>
      <c r="K100" s="45"/>
      <c r="L100" s="45"/>
      <c r="M100" s="42"/>
      <c r="N100" s="45"/>
      <c r="O100" s="46"/>
      <c r="P100" s="44"/>
      <c r="Q100" s="47"/>
      <c r="R100" s="47"/>
      <c r="S100" s="44"/>
      <c r="T100" s="44"/>
      <c r="U100" s="44"/>
      <c r="V100" s="44"/>
      <c r="W100" s="44"/>
      <c r="X100" s="44"/>
      <c r="Y100" s="44"/>
      <c r="Z100" s="44"/>
    </row>
    <row r="101" spans="1:26" ht="12.75" customHeight="1" x14ac:dyDescent="0.2">
      <c r="A101" s="44"/>
      <c r="B101" s="44"/>
      <c r="C101" s="44"/>
      <c r="D101" s="44"/>
      <c r="E101" s="44"/>
      <c r="F101" s="44"/>
      <c r="G101" s="42"/>
      <c r="H101" s="43"/>
      <c r="I101" s="44"/>
      <c r="J101" s="44"/>
      <c r="K101" s="45"/>
      <c r="L101" s="45"/>
      <c r="M101" s="42"/>
      <c r="N101" s="45"/>
      <c r="O101" s="46"/>
      <c r="P101" s="44"/>
      <c r="Q101" s="47"/>
      <c r="R101" s="47"/>
      <c r="S101" s="44"/>
      <c r="T101" s="44"/>
      <c r="U101" s="44"/>
      <c r="V101" s="44"/>
      <c r="W101" s="44"/>
      <c r="X101" s="44"/>
      <c r="Y101" s="44"/>
      <c r="Z101" s="44"/>
    </row>
    <row r="102" spans="1:26" ht="12.75" customHeight="1" x14ac:dyDescent="0.2">
      <c r="A102" s="44"/>
      <c r="B102" s="44"/>
      <c r="C102" s="44"/>
      <c r="D102" s="44"/>
      <c r="E102" s="44"/>
      <c r="F102" s="44"/>
      <c r="G102" s="42"/>
      <c r="H102" s="43"/>
      <c r="I102" s="44"/>
      <c r="J102" s="44"/>
      <c r="K102" s="45"/>
      <c r="L102" s="45"/>
      <c r="M102" s="42"/>
      <c r="N102" s="45"/>
      <c r="O102" s="46"/>
      <c r="P102" s="44"/>
      <c r="Q102" s="47"/>
      <c r="R102" s="47"/>
      <c r="S102" s="44"/>
      <c r="T102" s="44"/>
      <c r="U102" s="44"/>
      <c r="V102" s="44"/>
      <c r="W102" s="44"/>
      <c r="X102" s="44"/>
      <c r="Y102" s="44"/>
      <c r="Z102" s="44"/>
    </row>
    <row r="103" spans="1:26" ht="12.75" customHeight="1" x14ac:dyDescent="0.2">
      <c r="A103" s="44"/>
      <c r="B103" s="44"/>
      <c r="C103" s="44"/>
      <c r="D103" s="44"/>
      <c r="E103" s="44"/>
      <c r="F103" s="44"/>
      <c r="G103" s="42"/>
      <c r="H103" s="43"/>
      <c r="I103" s="44"/>
      <c r="J103" s="44"/>
      <c r="K103" s="45"/>
      <c r="L103" s="45"/>
      <c r="M103" s="42"/>
      <c r="N103" s="45"/>
      <c r="O103" s="46"/>
      <c r="P103" s="44"/>
      <c r="Q103" s="47"/>
      <c r="R103" s="47"/>
      <c r="S103" s="44"/>
      <c r="T103" s="44"/>
      <c r="U103" s="44"/>
      <c r="V103" s="44"/>
      <c r="W103" s="44"/>
      <c r="X103" s="44"/>
      <c r="Y103" s="44"/>
      <c r="Z103" s="44"/>
    </row>
    <row r="104" spans="1:26" ht="12.75" customHeight="1" x14ac:dyDescent="0.2">
      <c r="A104" s="44"/>
      <c r="B104" s="44"/>
      <c r="C104" s="44"/>
      <c r="D104" s="44"/>
      <c r="E104" s="44"/>
      <c r="F104" s="44"/>
      <c r="G104" s="42"/>
      <c r="H104" s="43"/>
      <c r="I104" s="44"/>
      <c r="J104" s="44"/>
      <c r="K104" s="45"/>
      <c r="L104" s="45"/>
      <c r="M104" s="42"/>
      <c r="N104" s="45"/>
      <c r="O104" s="46"/>
      <c r="P104" s="44"/>
      <c r="Q104" s="47"/>
      <c r="R104" s="47"/>
      <c r="S104" s="44"/>
      <c r="T104" s="44"/>
      <c r="U104" s="44"/>
      <c r="V104" s="44"/>
      <c r="W104" s="44"/>
      <c r="X104" s="44"/>
      <c r="Y104" s="44"/>
      <c r="Z104" s="44"/>
    </row>
    <row r="105" spans="1:26" ht="12.75" customHeight="1" x14ac:dyDescent="0.2">
      <c r="A105" s="44"/>
      <c r="B105" s="44"/>
      <c r="C105" s="44"/>
      <c r="D105" s="44"/>
      <c r="E105" s="44"/>
      <c r="F105" s="44"/>
      <c r="G105" s="42"/>
      <c r="H105" s="43"/>
      <c r="I105" s="44"/>
      <c r="J105" s="44"/>
      <c r="K105" s="45"/>
      <c r="L105" s="45"/>
      <c r="M105" s="42"/>
      <c r="N105" s="45"/>
      <c r="O105" s="46"/>
      <c r="P105" s="44"/>
      <c r="Q105" s="47"/>
      <c r="R105" s="47"/>
      <c r="S105" s="44"/>
      <c r="T105" s="44"/>
      <c r="U105" s="44"/>
      <c r="V105" s="44"/>
      <c r="W105" s="44"/>
      <c r="X105" s="44"/>
      <c r="Y105" s="44"/>
      <c r="Z105" s="44"/>
    </row>
    <row r="106" spans="1:26" ht="12.75" customHeight="1" x14ac:dyDescent="0.2">
      <c r="A106" s="44"/>
      <c r="B106" s="44"/>
      <c r="C106" s="44"/>
      <c r="D106" s="44"/>
      <c r="E106" s="44"/>
      <c r="F106" s="44"/>
      <c r="G106" s="42"/>
      <c r="H106" s="43"/>
      <c r="I106" s="44"/>
      <c r="J106" s="44"/>
      <c r="K106" s="45"/>
      <c r="L106" s="45"/>
      <c r="M106" s="42"/>
      <c r="N106" s="45"/>
      <c r="O106" s="46"/>
      <c r="P106" s="44"/>
      <c r="Q106" s="47"/>
      <c r="R106" s="47"/>
      <c r="S106" s="44"/>
      <c r="T106" s="44"/>
      <c r="U106" s="44"/>
      <c r="V106" s="44"/>
      <c r="W106" s="44"/>
      <c r="X106" s="44"/>
      <c r="Y106" s="44"/>
      <c r="Z106" s="44"/>
    </row>
    <row r="107" spans="1:26" ht="12.75" customHeight="1" x14ac:dyDescent="0.2">
      <c r="A107" s="44"/>
      <c r="B107" s="44"/>
      <c r="C107" s="44"/>
      <c r="D107" s="44"/>
      <c r="E107" s="44"/>
      <c r="F107" s="44"/>
      <c r="G107" s="42"/>
      <c r="H107" s="43"/>
      <c r="I107" s="44"/>
      <c r="J107" s="44"/>
      <c r="K107" s="45"/>
      <c r="L107" s="45"/>
      <c r="M107" s="42"/>
      <c r="N107" s="45"/>
      <c r="O107" s="46"/>
      <c r="P107" s="44"/>
      <c r="Q107" s="47"/>
      <c r="R107" s="47"/>
      <c r="S107" s="44"/>
      <c r="T107" s="44"/>
      <c r="U107" s="44"/>
      <c r="V107" s="44"/>
      <c r="W107" s="44"/>
      <c r="X107" s="44"/>
      <c r="Y107" s="44"/>
      <c r="Z107" s="44"/>
    </row>
    <row r="108" spans="1:26" ht="12.75" customHeight="1" x14ac:dyDescent="0.2">
      <c r="A108" s="44"/>
      <c r="B108" s="44"/>
      <c r="C108" s="44"/>
      <c r="D108" s="44"/>
      <c r="E108" s="44"/>
      <c r="F108" s="44"/>
      <c r="G108" s="42"/>
      <c r="H108" s="43"/>
      <c r="I108" s="44"/>
      <c r="J108" s="44"/>
      <c r="K108" s="45"/>
      <c r="L108" s="45"/>
      <c r="M108" s="42"/>
      <c r="N108" s="45"/>
      <c r="O108" s="46"/>
      <c r="P108" s="44"/>
      <c r="Q108" s="47"/>
      <c r="R108" s="47"/>
      <c r="S108" s="44"/>
      <c r="T108" s="44"/>
      <c r="U108" s="44"/>
      <c r="V108" s="44"/>
      <c r="W108" s="44"/>
      <c r="X108" s="44"/>
      <c r="Y108" s="44"/>
      <c r="Z108" s="44"/>
    </row>
    <row r="109" spans="1:26" ht="12.75" customHeight="1" x14ac:dyDescent="0.2">
      <c r="A109" s="44"/>
      <c r="B109" s="44"/>
      <c r="C109" s="44"/>
      <c r="D109" s="44"/>
      <c r="E109" s="44"/>
      <c r="F109" s="44"/>
      <c r="G109" s="42"/>
      <c r="H109" s="43"/>
      <c r="I109" s="44"/>
      <c r="J109" s="44"/>
      <c r="K109" s="45"/>
      <c r="L109" s="45"/>
      <c r="M109" s="42"/>
      <c r="N109" s="45"/>
      <c r="O109" s="46"/>
      <c r="P109" s="44"/>
      <c r="Q109" s="47"/>
      <c r="R109" s="47"/>
      <c r="S109" s="44"/>
      <c r="T109" s="44"/>
      <c r="U109" s="44"/>
      <c r="V109" s="44"/>
      <c r="W109" s="44"/>
      <c r="X109" s="44"/>
      <c r="Y109" s="44"/>
      <c r="Z109" s="44"/>
    </row>
    <row r="110" spans="1:26" ht="12.75" customHeight="1" x14ac:dyDescent="0.2">
      <c r="A110" s="44"/>
      <c r="B110" s="44"/>
      <c r="C110" s="44"/>
      <c r="D110" s="44"/>
      <c r="E110" s="44"/>
      <c r="F110" s="44"/>
      <c r="G110" s="42"/>
      <c r="H110" s="43"/>
      <c r="I110" s="44"/>
      <c r="J110" s="44"/>
      <c r="K110" s="45"/>
      <c r="L110" s="45"/>
      <c r="M110" s="42"/>
      <c r="N110" s="45"/>
      <c r="O110" s="46"/>
      <c r="P110" s="44"/>
      <c r="Q110" s="47"/>
      <c r="R110" s="47"/>
      <c r="S110" s="44"/>
      <c r="T110" s="44"/>
      <c r="U110" s="44"/>
      <c r="V110" s="44"/>
      <c r="W110" s="44"/>
      <c r="X110" s="44"/>
      <c r="Y110" s="44"/>
      <c r="Z110" s="44"/>
    </row>
    <row r="111" spans="1:26" ht="12.75" customHeight="1" x14ac:dyDescent="0.2">
      <c r="A111" s="44"/>
      <c r="B111" s="44"/>
      <c r="C111" s="44"/>
      <c r="D111" s="44"/>
      <c r="E111" s="44"/>
      <c r="F111" s="44"/>
      <c r="G111" s="42"/>
      <c r="H111" s="43"/>
      <c r="I111" s="44"/>
      <c r="J111" s="44"/>
      <c r="K111" s="45"/>
      <c r="L111" s="45"/>
      <c r="M111" s="42"/>
      <c r="N111" s="45"/>
      <c r="O111" s="46"/>
      <c r="P111" s="44"/>
      <c r="Q111" s="47"/>
      <c r="R111" s="47"/>
      <c r="S111" s="44"/>
      <c r="T111" s="44"/>
      <c r="U111" s="44"/>
      <c r="V111" s="44"/>
      <c r="W111" s="44"/>
      <c r="X111" s="44"/>
      <c r="Y111" s="44"/>
      <c r="Z111" s="44"/>
    </row>
    <row r="112" spans="1:26" ht="12.75" customHeight="1" x14ac:dyDescent="0.2">
      <c r="A112" s="44"/>
      <c r="B112" s="44"/>
      <c r="C112" s="44"/>
      <c r="D112" s="44"/>
      <c r="E112" s="44"/>
      <c r="F112" s="44"/>
      <c r="G112" s="42"/>
      <c r="H112" s="43"/>
      <c r="I112" s="44"/>
      <c r="J112" s="44"/>
      <c r="K112" s="45"/>
      <c r="L112" s="45"/>
      <c r="M112" s="42"/>
      <c r="N112" s="45"/>
      <c r="O112" s="46"/>
      <c r="P112" s="44"/>
      <c r="Q112" s="47"/>
      <c r="R112" s="47"/>
      <c r="S112" s="44"/>
      <c r="T112" s="44"/>
      <c r="U112" s="44"/>
      <c r="V112" s="44"/>
      <c r="W112" s="44"/>
      <c r="X112" s="44"/>
      <c r="Y112" s="44"/>
      <c r="Z112" s="44"/>
    </row>
    <row r="113" spans="1:26" ht="12.75" customHeight="1" x14ac:dyDescent="0.2">
      <c r="A113" s="44"/>
      <c r="B113" s="44"/>
      <c r="C113" s="44"/>
      <c r="D113" s="44"/>
      <c r="E113" s="44"/>
      <c r="F113" s="44"/>
      <c r="G113" s="42"/>
      <c r="H113" s="43"/>
      <c r="I113" s="44"/>
      <c r="J113" s="44"/>
      <c r="K113" s="45"/>
      <c r="L113" s="45"/>
      <c r="M113" s="42"/>
      <c r="N113" s="45"/>
      <c r="O113" s="46"/>
      <c r="P113" s="44"/>
      <c r="Q113" s="47"/>
      <c r="R113" s="47"/>
      <c r="S113" s="44"/>
      <c r="T113" s="44"/>
      <c r="U113" s="44"/>
      <c r="V113" s="44"/>
      <c r="W113" s="44"/>
      <c r="X113" s="44"/>
      <c r="Y113" s="44"/>
      <c r="Z113" s="44"/>
    </row>
    <row r="114" spans="1:26" ht="12.75" customHeight="1" x14ac:dyDescent="0.2">
      <c r="A114" s="44"/>
      <c r="B114" s="44"/>
      <c r="C114" s="44"/>
      <c r="D114" s="44"/>
      <c r="E114" s="44"/>
      <c r="F114" s="44"/>
      <c r="G114" s="42"/>
      <c r="H114" s="43"/>
      <c r="I114" s="44"/>
      <c r="J114" s="44"/>
      <c r="K114" s="45"/>
      <c r="L114" s="45"/>
      <c r="M114" s="42"/>
      <c r="N114" s="45"/>
      <c r="O114" s="46"/>
      <c r="P114" s="44"/>
      <c r="Q114" s="47"/>
      <c r="R114" s="47"/>
      <c r="S114" s="44"/>
      <c r="T114" s="44"/>
      <c r="U114" s="44"/>
      <c r="V114" s="44"/>
      <c r="W114" s="44"/>
      <c r="X114" s="44"/>
      <c r="Y114" s="44"/>
      <c r="Z114" s="44"/>
    </row>
    <row r="115" spans="1:26" ht="12.75" customHeight="1" x14ac:dyDescent="0.2">
      <c r="A115" s="44"/>
      <c r="B115" s="44"/>
      <c r="C115" s="44"/>
      <c r="D115" s="44"/>
      <c r="E115" s="44"/>
      <c r="F115" s="44"/>
      <c r="G115" s="42"/>
      <c r="H115" s="43"/>
      <c r="I115" s="44"/>
      <c r="J115" s="44"/>
      <c r="K115" s="45"/>
      <c r="L115" s="45"/>
      <c r="M115" s="42"/>
      <c r="N115" s="45"/>
      <c r="O115" s="46"/>
      <c r="P115" s="44"/>
      <c r="Q115" s="47"/>
      <c r="R115" s="47"/>
      <c r="S115" s="44"/>
      <c r="T115" s="44"/>
      <c r="U115" s="44"/>
      <c r="V115" s="44"/>
      <c r="W115" s="44"/>
      <c r="X115" s="44"/>
      <c r="Y115" s="44"/>
      <c r="Z115" s="44"/>
    </row>
    <row r="116" spans="1:26" ht="12.75" customHeight="1" x14ac:dyDescent="0.2">
      <c r="A116" s="44"/>
      <c r="B116" s="44"/>
      <c r="C116" s="44"/>
      <c r="D116" s="44"/>
      <c r="E116" s="44"/>
      <c r="F116" s="44"/>
      <c r="G116" s="42"/>
      <c r="H116" s="43"/>
      <c r="I116" s="44"/>
      <c r="J116" s="44"/>
      <c r="K116" s="45"/>
      <c r="L116" s="45"/>
      <c r="M116" s="42"/>
      <c r="N116" s="45"/>
      <c r="O116" s="46"/>
      <c r="P116" s="44"/>
      <c r="Q116" s="47"/>
      <c r="R116" s="47"/>
      <c r="S116" s="44"/>
      <c r="T116" s="44"/>
      <c r="U116" s="44"/>
      <c r="V116" s="44"/>
      <c r="W116" s="44"/>
      <c r="X116" s="44"/>
      <c r="Y116" s="44"/>
      <c r="Z116" s="44"/>
    </row>
    <row r="117" spans="1:26" ht="12.75" customHeight="1" x14ac:dyDescent="0.2">
      <c r="A117" s="44"/>
      <c r="B117" s="44"/>
      <c r="C117" s="44"/>
      <c r="D117" s="44"/>
      <c r="E117" s="44"/>
      <c r="F117" s="44"/>
      <c r="G117" s="42"/>
      <c r="H117" s="43"/>
      <c r="I117" s="44"/>
      <c r="J117" s="44"/>
      <c r="K117" s="45"/>
      <c r="L117" s="45"/>
      <c r="M117" s="42"/>
      <c r="N117" s="45"/>
      <c r="O117" s="46"/>
      <c r="P117" s="44"/>
      <c r="Q117" s="47"/>
      <c r="R117" s="47"/>
      <c r="S117" s="44"/>
      <c r="T117" s="44"/>
      <c r="U117" s="44"/>
      <c r="V117" s="44"/>
      <c r="W117" s="44"/>
      <c r="X117" s="44"/>
      <c r="Y117" s="44"/>
      <c r="Z117" s="44"/>
    </row>
    <row r="118" spans="1:26" ht="12.75" customHeight="1" x14ac:dyDescent="0.2">
      <c r="A118" s="44"/>
      <c r="B118" s="44"/>
      <c r="C118" s="44"/>
      <c r="D118" s="44"/>
      <c r="E118" s="44"/>
      <c r="F118" s="44"/>
      <c r="G118" s="42"/>
      <c r="H118" s="43"/>
      <c r="I118" s="44"/>
      <c r="J118" s="44"/>
      <c r="K118" s="45"/>
      <c r="L118" s="45"/>
      <c r="M118" s="42"/>
      <c r="N118" s="45"/>
      <c r="O118" s="46"/>
      <c r="P118" s="44"/>
      <c r="Q118" s="47"/>
      <c r="R118" s="47"/>
      <c r="S118" s="44"/>
      <c r="T118" s="44"/>
      <c r="U118" s="44"/>
      <c r="V118" s="44"/>
      <c r="W118" s="44"/>
      <c r="X118" s="44"/>
      <c r="Y118" s="44"/>
      <c r="Z118" s="44"/>
    </row>
    <row r="119" spans="1:26" ht="12.75" customHeight="1" x14ac:dyDescent="0.2">
      <c r="A119" s="44"/>
      <c r="B119" s="44"/>
      <c r="C119" s="44"/>
      <c r="D119" s="44"/>
      <c r="E119" s="44"/>
      <c r="F119" s="44"/>
      <c r="G119" s="42"/>
      <c r="H119" s="43"/>
      <c r="I119" s="44"/>
      <c r="J119" s="44"/>
      <c r="K119" s="45"/>
      <c r="L119" s="45"/>
      <c r="M119" s="42"/>
      <c r="N119" s="45"/>
      <c r="O119" s="46"/>
      <c r="P119" s="44"/>
      <c r="Q119" s="47"/>
      <c r="R119" s="47"/>
      <c r="S119" s="44"/>
      <c r="T119" s="44"/>
      <c r="U119" s="44"/>
      <c r="V119" s="44"/>
      <c r="W119" s="44"/>
      <c r="X119" s="44"/>
      <c r="Y119" s="44"/>
      <c r="Z119" s="44"/>
    </row>
    <row r="120" spans="1:26" ht="12.75" customHeight="1" x14ac:dyDescent="0.2">
      <c r="A120" s="44"/>
      <c r="B120" s="44"/>
      <c r="C120" s="44"/>
      <c r="D120" s="44"/>
      <c r="E120" s="44"/>
      <c r="F120" s="44"/>
      <c r="G120" s="42"/>
      <c r="H120" s="43"/>
      <c r="I120" s="44"/>
      <c r="J120" s="44"/>
      <c r="K120" s="45"/>
      <c r="L120" s="45"/>
      <c r="M120" s="42"/>
      <c r="N120" s="45"/>
      <c r="O120" s="46"/>
      <c r="P120" s="44"/>
      <c r="Q120" s="47"/>
      <c r="R120" s="47"/>
      <c r="S120" s="44"/>
      <c r="T120" s="44"/>
      <c r="U120" s="44"/>
      <c r="V120" s="44"/>
      <c r="W120" s="44"/>
      <c r="X120" s="44"/>
      <c r="Y120" s="44"/>
      <c r="Z120" s="44"/>
    </row>
    <row r="121" spans="1:26" ht="12.75" customHeight="1" x14ac:dyDescent="0.2">
      <c r="A121" s="44"/>
      <c r="B121" s="44"/>
      <c r="C121" s="44"/>
      <c r="D121" s="44"/>
      <c r="E121" s="44"/>
      <c r="F121" s="44"/>
      <c r="G121" s="42"/>
      <c r="H121" s="43"/>
      <c r="I121" s="44"/>
      <c r="J121" s="44"/>
      <c r="K121" s="45"/>
      <c r="L121" s="45"/>
      <c r="M121" s="42"/>
      <c r="N121" s="45"/>
      <c r="O121" s="46"/>
      <c r="P121" s="44"/>
      <c r="Q121" s="47"/>
      <c r="R121" s="47"/>
      <c r="S121" s="44"/>
      <c r="T121" s="44"/>
      <c r="U121" s="44"/>
      <c r="V121" s="44"/>
      <c r="W121" s="44"/>
      <c r="X121" s="44"/>
      <c r="Y121" s="44"/>
      <c r="Z121" s="44"/>
    </row>
    <row r="122" spans="1:26" ht="12.75" customHeight="1" x14ac:dyDescent="0.2">
      <c r="A122" s="44"/>
      <c r="B122" s="44"/>
      <c r="C122" s="44"/>
      <c r="D122" s="44"/>
      <c r="E122" s="44"/>
      <c r="F122" s="44"/>
      <c r="G122" s="42"/>
      <c r="H122" s="43"/>
      <c r="I122" s="44"/>
      <c r="J122" s="44"/>
      <c r="K122" s="45"/>
      <c r="L122" s="45"/>
      <c r="M122" s="42"/>
      <c r="N122" s="45"/>
      <c r="O122" s="46"/>
      <c r="P122" s="44"/>
      <c r="Q122" s="47"/>
      <c r="R122" s="47"/>
      <c r="S122" s="44"/>
      <c r="T122" s="44"/>
      <c r="U122" s="44"/>
      <c r="V122" s="44"/>
      <c r="W122" s="44"/>
      <c r="X122" s="44"/>
      <c r="Y122" s="44"/>
      <c r="Z122" s="44"/>
    </row>
    <row r="123" spans="1:26" ht="12.75" customHeight="1" x14ac:dyDescent="0.2">
      <c r="A123" s="44"/>
      <c r="B123" s="44"/>
      <c r="C123" s="44"/>
      <c r="D123" s="44"/>
      <c r="E123" s="44"/>
      <c r="F123" s="44"/>
      <c r="G123" s="42"/>
      <c r="H123" s="43"/>
      <c r="I123" s="44"/>
      <c r="J123" s="44"/>
      <c r="K123" s="45"/>
      <c r="L123" s="45"/>
      <c r="M123" s="42"/>
      <c r="N123" s="45"/>
      <c r="O123" s="46"/>
      <c r="P123" s="44"/>
      <c r="Q123" s="47"/>
      <c r="R123" s="47"/>
      <c r="S123" s="44"/>
      <c r="T123" s="44"/>
      <c r="U123" s="44"/>
      <c r="V123" s="44"/>
      <c r="W123" s="44"/>
      <c r="X123" s="44"/>
      <c r="Y123" s="44"/>
      <c r="Z123" s="44"/>
    </row>
    <row r="124" spans="1:26" ht="12.75" customHeight="1" x14ac:dyDescent="0.2">
      <c r="A124" s="44"/>
      <c r="B124" s="44"/>
      <c r="C124" s="44"/>
      <c r="D124" s="44"/>
      <c r="E124" s="44"/>
      <c r="F124" s="44"/>
      <c r="G124" s="42"/>
      <c r="H124" s="43"/>
      <c r="I124" s="44"/>
      <c r="J124" s="44"/>
      <c r="K124" s="45"/>
      <c r="L124" s="45"/>
      <c r="M124" s="42"/>
      <c r="N124" s="45"/>
      <c r="O124" s="46"/>
      <c r="P124" s="44"/>
      <c r="Q124" s="47"/>
      <c r="R124" s="47"/>
      <c r="S124" s="44"/>
      <c r="T124" s="44"/>
      <c r="U124" s="44"/>
      <c r="V124" s="44"/>
      <c r="W124" s="44"/>
      <c r="X124" s="44"/>
      <c r="Y124" s="44"/>
      <c r="Z124" s="44"/>
    </row>
    <row r="125" spans="1:26" ht="12.75" customHeight="1" x14ac:dyDescent="0.2">
      <c r="A125" s="44"/>
      <c r="B125" s="44"/>
      <c r="C125" s="44"/>
      <c r="D125" s="44"/>
      <c r="E125" s="44"/>
      <c r="F125" s="44"/>
      <c r="G125" s="42"/>
      <c r="H125" s="43"/>
      <c r="I125" s="44"/>
      <c r="J125" s="44"/>
      <c r="K125" s="45"/>
      <c r="L125" s="45"/>
      <c r="M125" s="42"/>
      <c r="N125" s="45"/>
      <c r="O125" s="46"/>
      <c r="P125" s="44"/>
      <c r="Q125" s="47"/>
      <c r="R125" s="47"/>
      <c r="S125" s="44"/>
      <c r="T125" s="44"/>
      <c r="U125" s="44"/>
      <c r="V125" s="44"/>
      <c r="W125" s="44"/>
      <c r="X125" s="44"/>
      <c r="Y125" s="44"/>
      <c r="Z125" s="44"/>
    </row>
    <row r="126" spans="1:26" ht="12.75" customHeight="1" x14ac:dyDescent="0.2">
      <c r="A126" s="44"/>
      <c r="B126" s="44"/>
      <c r="C126" s="44"/>
      <c r="D126" s="44"/>
      <c r="E126" s="44"/>
      <c r="F126" s="44"/>
      <c r="G126" s="42"/>
      <c r="H126" s="43"/>
      <c r="I126" s="44"/>
      <c r="J126" s="44"/>
      <c r="K126" s="45"/>
      <c r="L126" s="45"/>
      <c r="M126" s="42"/>
      <c r="N126" s="45"/>
      <c r="O126" s="46"/>
      <c r="P126" s="44"/>
      <c r="Q126" s="47"/>
      <c r="R126" s="47"/>
      <c r="S126" s="44"/>
      <c r="T126" s="44"/>
      <c r="U126" s="44"/>
      <c r="V126" s="44"/>
      <c r="W126" s="44"/>
      <c r="X126" s="44"/>
      <c r="Y126" s="44"/>
      <c r="Z126" s="44"/>
    </row>
    <row r="127" spans="1:26" ht="12.75" customHeight="1" x14ac:dyDescent="0.2">
      <c r="A127" s="44"/>
      <c r="B127" s="44"/>
      <c r="C127" s="44"/>
      <c r="D127" s="44"/>
      <c r="E127" s="44"/>
      <c r="F127" s="44"/>
      <c r="G127" s="42"/>
      <c r="H127" s="43"/>
      <c r="I127" s="44"/>
      <c r="J127" s="44"/>
      <c r="K127" s="45"/>
      <c r="L127" s="45"/>
      <c r="M127" s="42"/>
      <c r="N127" s="45"/>
      <c r="O127" s="46"/>
      <c r="P127" s="44"/>
      <c r="Q127" s="47"/>
      <c r="R127" s="47"/>
      <c r="S127" s="44"/>
      <c r="T127" s="44"/>
      <c r="U127" s="44"/>
      <c r="V127" s="44"/>
      <c r="W127" s="44"/>
      <c r="X127" s="44"/>
      <c r="Y127" s="44"/>
      <c r="Z127" s="44"/>
    </row>
    <row r="128" spans="1:26" ht="12.75" customHeight="1" x14ac:dyDescent="0.2">
      <c r="A128" s="44"/>
      <c r="B128" s="44"/>
      <c r="C128" s="44"/>
      <c r="D128" s="44"/>
      <c r="E128" s="44"/>
      <c r="F128" s="44"/>
      <c r="G128" s="42"/>
      <c r="H128" s="43"/>
      <c r="I128" s="44"/>
      <c r="J128" s="44"/>
      <c r="K128" s="45"/>
      <c r="L128" s="45"/>
      <c r="M128" s="42"/>
      <c r="N128" s="45"/>
      <c r="O128" s="46"/>
      <c r="P128" s="44"/>
      <c r="Q128" s="47"/>
      <c r="R128" s="47"/>
      <c r="S128" s="44"/>
      <c r="T128" s="44"/>
      <c r="U128" s="44"/>
      <c r="V128" s="44"/>
      <c r="W128" s="44"/>
      <c r="X128" s="44"/>
      <c r="Y128" s="44"/>
      <c r="Z128" s="44"/>
    </row>
    <row r="129" spans="1:26" ht="12.75" customHeight="1" x14ac:dyDescent="0.2">
      <c r="A129" s="44"/>
      <c r="B129" s="44"/>
      <c r="C129" s="44"/>
      <c r="D129" s="44"/>
      <c r="E129" s="44"/>
      <c r="F129" s="44"/>
      <c r="G129" s="42"/>
      <c r="H129" s="43"/>
      <c r="I129" s="44"/>
      <c r="J129" s="44"/>
      <c r="K129" s="45"/>
      <c r="L129" s="45"/>
      <c r="M129" s="42"/>
      <c r="N129" s="45"/>
      <c r="O129" s="46"/>
      <c r="P129" s="44"/>
      <c r="Q129" s="47"/>
      <c r="R129" s="47"/>
      <c r="S129" s="44"/>
      <c r="T129" s="44"/>
      <c r="U129" s="44"/>
      <c r="V129" s="44"/>
      <c r="W129" s="44"/>
      <c r="X129" s="44"/>
      <c r="Y129" s="44"/>
      <c r="Z129" s="44"/>
    </row>
    <row r="130" spans="1:26" ht="12.75" customHeight="1" x14ac:dyDescent="0.2">
      <c r="G130" s="1"/>
      <c r="H130" s="2"/>
      <c r="K130" s="3"/>
      <c r="L130" s="3"/>
      <c r="M130" s="1"/>
      <c r="N130" s="3"/>
      <c r="O130" s="4"/>
      <c r="Q130" s="5"/>
      <c r="R130" s="5"/>
    </row>
    <row r="131" spans="1:26" ht="12.75" customHeight="1" x14ac:dyDescent="0.2">
      <c r="G131" s="1"/>
      <c r="H131" s="2"/>
      <c r="K131" s="3"/>
      <c r="L131" s="3"/>
      <c r="M131" s="1"/>
      <c r="N131" s="3"/>
      <c r="O131" s="4"/>
      <c r="Q131" s="5"/>
      <c r="R131" s="5"/>
    </row>
    <row r="132" spans="1:26" ht="12.75" customHeight="1" x14ac:dyDescent="0.2">
      <c r="G132" s="1"/>
      <c r="H132" s="2"/>
      <c r="K132" s="3"/>
      <c r="L132" s="3"/>
      <c r="M132" s="1"/>
      <c r="N132" s="3"/>
      <c r="O132" s="4"/>
      <c r="Q132" s="5"/>
      <c r="R132" s="5"/>
    </row>
    <row r="133" spans="1:26" ht="12.75" customHeight="1" x14ac:dyDescent="0.2">
      <c r="G133" s="1"/>
      <c r="H133" s="2"/>
      <c r="K133" s="3"/>
      <c r="L133" s="3"/>
      <c r="M133" s="1"/>
      <c r="N133" s="3"/>
      <c r="O133" s="4"/>
      <c r="Q133" s="5"/>
      <c r="R133" s="5"/>
    </row>
    <row r="134" spans="1:26" ht="12.75" customHeight="1" x14ac:dyDescent="0.2">
      <c r="G134" s="1"/>
      <c r="H134" s="2"/>
      <c r="K134" s="3"/>
      <c r="L134" s="3"/>
      <c r="M134" s="1"/>
      <c r="N134" s="3"/>
      <c r="O134" s="4"/>
      <c r="Q134" s="5"/>
      <c r="R134" s="5"/>
    </row>
    <row r="135" spans="1:26" ht="12.75" customHeight="1" x14ac:dyDescent="0.2">
      <c r="G135" s="1"/>
      <c r="H135" s="2"/>
      <c r="K135" s="3"/>
      <c r="L135" s="3"/>
      <c r="M135" s="1"/>
      <c r="N135" s="3"/>
      <c r="O135" s="4"/>
      <c r="Q135" s="5"/>
      <c r="R135" s="5"/>
    </row>
    <row r="136" spans="1:26" ht="12.75" customHeight="1" x14ac:dyDescent="0.2">
      <c r="G136" s="1"/>
      <c r="H136" s="2"/>
      <c r="K136" s="3"/>
      <c r="L136" s="3"/>
      <c r="M136" s="1"/>
      <c r="N136" s="3"/>
      <c r="O136" s="4"/>
      <c r="Q136" s="5"/>
      <c r="R136" s="5"/>
    </row>
    <row r="137" spans="1:26" ht="12.75" customHeight="1" x14ac:dyDescent="0.2">
      <c r="G137" s="1"/>
      <c r="H137" s="2"/>
      <c r="K137" s="3"/>
      <c r="L137" s="3"/>
      <c r="M137" s="1"/>
      <c r="N137" s="3"/>
      <c r="O137" s="4"/>
      <c r="Q137" s="5"/>
      <c r="R137" s="5"/>
    </row>
    <row r="138" spans="1:26" ht="12.75" customHeight="1" x14ac:dyDescent="0.2">
      <c r="G138" s="1"/>
      <c r="H138" s="2"/>
      <c r="K138" s="3"/>
      <c r="L138" s="3"/>
      <c r="M138" s="1"/>
      <c r="N138" s="3"/>
      <c r="O138" s="4"/>
      <c r="Q138" s="5"/>
      <c r="R138" s="5"/>
    </row>
    <row r="139" spans="1:26" ht="12.75" customHeight="1" x14ac:dyDescent="0.2">
      <c r="G139" s="1"/>
      <c r="H139" s="2"/>
      <c r="K139" s="3"/>
      <c r="L139" s="3"/>
      <c r="M139" s="1"/>
      <c r="N139" s="3"/>
      <c r="O139" s="4"/>
      <c r="Q139" s="5"/>
      <c r="R139" s="5"/>
    </row>
    <row r="140" spans="1:26" ht="12.75" customHeight="1" x14ac:dyDescent="0.2">
      <c r="G140" s="1"/>
      <c r="H140" s="2"/>
      <c r="K140" s="3"/>
      <c r="L140" s="3"/>
      <c r="M140" s="1"/>
      <c r="N140" s="3"/>
      <c r="O140" s="4"/>
      <c r="Q140" s="5"/>
      <c r="R140" s="5"/>
    </row>
    <row r="141" spans="1:26" ht="12.75" customHeight="1" x14ac:dyDescent="0.2">
      <c r="G141" s="1"/>
      <c r="H141" s="2"/>
      <c r="K141" s="3"/>
      <c r="L141" s="3"/>
      <c r="M141" s="1"/>
      <c r="N141" s="3"/>
      <c r="O141" s="4"/>
      <c r="Q141" s="5"/>
      <c r="R141" s="5"/>
    </row>
    <row r="142" spans="1:26" ht="12.75" customHeight="1" x14ac:dyDescent="0.2">
      <c r="G142" s="1"/>
      <c r="H142" s="2"/>
      <c r="K142" s="3"/>
      <c r="L142" s="3"/>
      <c r="M142" s="1"/>
      <c r="N142" s="3"/>
      <c r="O142" s="4"/>
      <c r="Q142" s="5"/>
      <c r="R142" s="5"/>
    </row>
    <row r="143" spans="1:26" ht="12.75" customHeight="1" x14ac:dyDescent="0.2">
      <c r="G143" s="1"/>
      <c r="H143" s="2"/>
      <c r="K143" s="3"/>
      <c r="L143" s="3"/>
      <c r="M143" s="1"/>
      <c r="N143" s="3"/>
      <c r="O143" s="4"/>
      <c r="Q143" s="5"/>
      <c r="R143" s="5"/>
    </row>
    <row r="144" spans="1:26" ht="12.75" customHeight="1" x14ac:dyDescent="0.2">
      <c r="G144" s="1"/>
      <c r="H144" s="2"/>
      <c r="K144" s="3"/>
      <c r="L144" s="3"/>
      <c r="M144" s="1"/>
      <c r="N144" s="3"/>
      <c r="O144" s="4"/>
      <c r="Q144" s="5"/>
      <c r="R144" s="5"/>
    </row>
    <row r="145" spans="7:18" ht="12.75" customHeight="1" x14ac:dyDescent="0.2">
      <c r="G145" s="1"/>
      <c r="H145" s="2"/>
      <c r="K145" s="3"/>
      <c r="L145" s="3"/>
      <c r="M145" s="1"/>
      <c r="N145" s="3"/>
      <c r="O145" s="4"/>
      <c r="Q145" s="5"/>
      <c r="R145" s="5"/>
    </row>
    <row r="146" spans="7:18" ht="12.75" customHeight="1" x14ac:dyDescent="0.2">
      <c r="G146" s="1"/>
      <c r="H146" s="2"/>
      <c r="K146" s="3"/>
      <c r="L146" s="3"/>
      <c r="M146" s="1"/>
      <c r="N146" s="3"/>
      <c r="O146" s="4"/>
      <c r="Q146" s="5"/>
      <c r="R146" s="5"/>
    </row>
    <row r="147" spans="7:18" ht="12.75" customHeight="1" x14ac:dyDescent="0.2">
      <c r="G147" s="1"/>
      <c r="H147" s="2"/>
      <c r="K147" s="3"/>
      <c r="L147" s="3"/>
      <c r="M147" s="1"/>
      <c r="N147" s="3"/>
      <c r="O147" s="4"/>
      <c r="Q147" s="5"/>
      <c r="R147" s="5"/>
    </row>
    <row r="148" spans="7:18" ht="12.75" customHeight="1" x14ac:dyDescent="0.2">
      <c r="G148" s="1"/>
      <c r="H148" s="2"/>
      <c r="K148" s="3"/>
      <c r="L148" s="3"/>
      <c r="M148" s="1"/>
      <c r="N148" s="3"/>
      <c r="O148" s="4"/>
      <c r="Q148" s="5"/>
      <c r="R148" s="5"/>
    </row>
    <row r="149" spans="7:18" ht="12.75" customHeight="1" x14ac:dyDescent="0.2">
      <c r="G149" s="1"/>
      <c r="H149" s="2"/>
      <c r="K149" s="3"/>
      <c r="L149" s="3"/>
      <c r="M149" s="1"/>
      <c r="N149" s="3"/>
      <c r="O149" s="4"/>
      <c r="Q149" s="5"/>
      <c r="R149" s="5"/>
    </row>
    <row r="150" spans="7:18" ht="12.75" customHeight="1" x14ac:dyDescent="0.2">
      <c r="G150" s="1"/>
      <c r="H150" s="2"/>
      <c r="K150" s="3"/>
      <c r="L150" s="3"/>
      <c r="M150" s="1"/>
      <c r="N150" s="3"/>
      <c r="O150" s="4"/>
      <c r="Q150" s="5"/>
      <c r="R150" s="5"/>
    </row>
    <row r="151" spans="7:18" ht="12.75" customHeight="1" x14ac:dyDescent="0.2">
      <c r="G151" s="1"/>
      <c r="H151" s="2"/>
      <c r="K151" s="3"/>
      <c r="L151" s="3"/>
      <c r="M151" s="1"/>
      <c r="N151" s="3"/>
      <c r="O151" s="4"/>
      <c r="Q151" s="5"/>
      <c r="R151" s="5"/>
    </row>
    <row r="152" spans="7:18" ht="12.75" customHeight="1" x14ac:dyDescent="0.2">
      <c r="G152" s="1"/>
      <c r="H152" s="2"/>
      <c r="K152" s="3"/>
      <c r="L152" s="3"/>
      <c r="M152" s="1"/>
      <c r="N152" s="3"/>
      <c r="O152" s="4"/>
      <c r="Q152" s="5"/>
      <c r="R152" s="5"/>
    </row>
    <row r="153" spans="7:18" ht="12.75" customHeight="1" x14ac:dyDescent="0.2">
      <c r="G153" s="1"/>
      <c r="H153" s="2"/>
      <c r="K153" s="3"/>
      <c r="L153" s="3"/>
      <c r="M153" s="1"/>
      <c r="N153" s="3"/>
      <c r="O153" s="4"/>
      <c r="Q153" s="5"/>
      <c r="R153" s="5"/>
    </row>
    <row r="154" spans="7:18" ht="12.75" customHeight="1" x14ac:dyDescent="0.2">
      <c r="G154" s="1"/>
      <c r="H154" s="2"/>
      <c r="K154" s="3"/>
      <c r="L154" s="3"/>
      <c r="M154" s="1"/>
      <c r="N154" s="3"/>
      <c r="O154" s="4"/>
      <c r="Q154" s="5"/>
      <c r="R154" s="5"/>
    </row>
    <row r="155" spans="7:18" ht="12.75" customHeight="1" x14ac:dyDescent="0.2">
      <c r="G155" s="1"/>
      <c r="H155" s="2"/>
      <c r="K155" s="3"/>
      <c r="L155" s="3"/>
      <c r="M155" s="1"/>
      <c r="N155" s="3"/>
      <c r="O155" s="4"/>
      <c r="Q155" s="5"/>
      <c r="R155" s="5"/>
    </row>
    <row r="156" spans="7:18" ht="12.75" customHeight="1" x14ac:dyDescent="0.2">
      <c r="G156" s="1"/>
      <c r="H156" s="2"/>
      <c r="K156" s="3"/>
      <c r="L156" s="3"/>
      <c r="M156" s="1"/>
      <c r="N156" s="3"/>
      <c r="O156" s="4"/>
      <c r="Q156" s="5"/>
      <c r="R156" s="5"/>
    </row>
    <row r="157" spans="7:18" ht="12.75" customHeight="1" x14ac:dyDescent="0.2">
      <c r="G157" s="1"/>
      <c r="H157" s="2"/>
      <c r="K157" s="3"/>
      <c r="L157" s="3"/>
      <c r="M157" s="1"/>
      <c r="N157" s="3"/>
      <c r="O157" s="4"/>
      <c r="Q157" s="5"/>
      <c r="R157" s="5"/>
    </row>
    <row r="158" spans="7:18" ht="12.75" customHeight="1" x14ac:dyDescent="0.2">
      <c r="G158" s="1"/>
      <c r="H158" s="2"/>
      <c r="K158" s="3"/>
      <c r="L158" s="3"/>
      <c r="M158" s="1"/>
      <c r="N158" s="3"/>
      <c r="O158" s="4"/>
      <c r="Q158" s="5"/>
      <c r="R158" s="5"/>
    </row>
    <row r="159" spans="7:18" ht="12.75" customHeight="1" x14ac:dyDescent="0.2">
      <c r="G159" s="1"/>
      <c r="H159" s="2"/>
      <c r="K159" s="3"/>
      <c r="L159" s="3"/>
      <c r="M159" s="1"/>
      <c r="N159" s="3"/>
      <c r="O159" s="4"/>
      <c r="Q159" s="5"/>
      <c r="R159" s="5"/>
    </row>
    <row r="160" spans="7:18" ht="12.75" customHeight="1" x14ac:dyDescent="0.2">
      <c r="G160" s="1"/>
      <c r="H160" s="2"/>
      <c r="K160" s="3"/>
      <c r="L160" s="3"/>
      <c r="M160" s="1"/>
      <c r="N160" s="3"/>
      <c r="O160" s="4"/>
      <c r="Q160" s="5"/>
      <c r="R160" s="5"/>
    </row>
    <row r="161" spans="7:18" ht="12.75" customHeight="1" x14ac:dyDescent="0.2">
      <c r="G161" s="1"/>
      <c r="H161" s="2"/>
      <c r="K161" s="3"/>
      <c r="L161" s="3"/>
      <c r="M161" s="1"/>
      <c r="N161" s="3"/>
      <c r="O161" s="4"/>
      <c r="Q161" s="5"/>
      <c r="R161" s="5"/>
    </row>
    <row r="162" spans="7:18" ht="12.75" customHeight="1" x14ac:dyDescent="0.2">
      <c r="G162" s="1"/>
      <c r="H162" s="2"/>
      <c r="K162" s="3"/>
      <c r="L162" s="3"/>
      <c r="M162" s="1"/>
      <c r="N162" s="3"/>
      <c r="O162" s="4"/>
      <c r="Q162" s="5"/>
      <c r="R162" s="5"/>
    </row>
    <row r="163" spans="7:18" ht="12.75" customHeight="1" x14ac:dyDescent="0.2">
      <c r="G163" s="1"/>
      <c r="H163" s="2"/>
      <c r="K163" s="3"/>
      <c r="L163" s="3"/>
      <c r="M163" s="1"/>
      <c r="N163" s="3"/>
      <c r="O163" s="4"/>
      <c r="Q163" s="5"/>
      <c r="R163" s="5"/>
    </row>
    <row r="164" spans="7:18" ht="12.75" customHeight="1" x14ac:dyDescent="0.2">
      <c r="G164" s="1"/>
      <c r="H164" s="2"/>
      <c r="K164" s="3"/>
      <c r="L164" s="3"/>
      <c r="M164" s="1"/>
      <c r="N164" s="3"/>
      <c r="O164" s="4"/>
      <c r="Q164" s="5"/>
      <c r="R164" s="5"/>
    </row>
    <row r="165" spans="7:18" ht="12.75" customHeight="1" x14ac:dyDescent="0.2">
      <c r="G165" s="1"/>
      <c r="H165" s="2"/>
      <c r="K165" s="3"/>
      <c r="L165" s="3"/>
      <c r="M165" s="1"/>
      <c r="N165" s="3"/>
      <c r="O165" s="4"/>
      <c r="Q165" s="5"/>
      <c r="R165" s="5"/>
    </row>
    <row r="166" spans="7:18" ht="12.75" customHeight="1" x14ac:dyDescent="0.2">
      <c r="G166" s="1"/>
      <c r="H166" s="2"/>
      <c r="K166" s="3"/>
      <c r="L166" s="3"/>
      <c r="M166" s="1"/>
      <c r="N166" s="3"/>
      <c r="O166" s="4"/>
      <c r="Q166" s="5"/>
      <c r="R166" s="5"/>
    </row>
    <row r="167" spans="7:18" ht="12.75" customHeight="1" x14ac:dyDescent="0.2">
      <c r="G167" s="1"/>
      <c r="H167" s="2"/>
      <c r="K167" s="3"/>
      <c r="L167" s="3"/>
      <c r="M167" s="1"/>
      <c r="N167" s="3"/>
      <c r="O167" s="4"/>
      <c r="Q167" s="5"/>
      <c r="R167" s="5"/>
    </row>
    <row r="168" spans="7:18" ht="12.75" customHeight="1" x14ac:dyDescent="0.2">
      <c r="G168" s="1"/>
      <c r="H168" s="2"/>
      <c r="K168" s="3"/>
      <c r="L168" s="3"/>
      <c r="M168" s="1"/>
      <c r="N168" s="3"/>
      <c r="O168" s="4"/>
      <c r="Q168" s="5"/>
      <c r="R168" s="5"/>
    </row>
    <row r="169" spans="7:18" ht="12.75" customHeight="1" x14ac:dyDescent="0.2">
      <c r="G169" s="1"/>
      <c r="H169" s="2"/>
      <c r="K169" s="3"/>
      <c r="L169" s="3"/>
      <c r="M169" s="1"/>
      <c r="N169" s="3"/>
      <c r="O169" s="4"/>
      <c r="Q169" s="5"/>
      <c r="R169" s="5"/>
    </row>
    <row r="170" spans="7:18" ht="12.75" customHeight="1" x14ac:dyDescent="0.2">
      <c r="G170" s="1"/>
      <c r="H170" s="2"/>
      <c r="K170" s="3"/>
      <c r="L170" s="3"/>
      <c r="M170" s="1"/>
      <c r="N170" s="3"/>
      <c r="O170" s="4"/>
      <c r="Q170" s="5"/>
      <c r="R170" s="5"/>
    </row>
    <row r="171" spans="7:18" ht="12.75" customHeight="1" x14ac:dyDescent="0.2">
      <c r="G171" s="1"/>
      <c r="H171" s="2"/>
      <c r="K171" s="3"/>
      <c r="L171" s="3"/>
      <c r="M171" s="1"/>
      <c r="N171" s="3"/>
      <c r="O171" s="4"/>
      <c r="Q171" s="5"/>
      <c r="R171" s="5"/>
    </row>
    <row r="172" spans="7:18" ht="12.75" customHeight="1" x14ac:dyDescent="0.2">
      <c r="G172" s="1"/>
      <c r="H172" s="2"/>
      <c r="K172" s="3"/>
      <c r="L172" s="3"/>
      <c r="M172" s="1"/>
      <c r="N172" s="3"/>
      <c r="O172" s="4"/>
      <c r="Q172" s="5"/>
      <c r="R172" s="5"/>
    </row>
    <row r="173" spans="7:18" ht="12.75" customHeight="1" x14ac:dyDescent="0.2">
      <c r="G173" s="1"/>
      <c r="H173" s="2"/>
      <c r="K173" s="3"/>
      <c r="L173" s="3"/>
      <c r="M173" s="1"/>
      <c r="N173" s="3"/>
      <c r="O173" s="4"/>
      <c r="Q173" s="5"/>
      <c r="R173" s="5"/>
    </row>
    <row r="174" spans="7:18" ht="12.75" customHeight="1" x14ac:dyDescent="0.2">
      <c r="G174" s="1"/>
      <c r="H174" s="2"/>
      <c r="K174" s="3"/>
      <c r="L174" s="3"/>
      <c r="M174" s="1"/>
      <c r="N174" s="3"/>
      <c r="O174" s="4"/>
      <c r="Q174" s="5"/>
      <c r="R174" s="5"/>
    </row>
    <row r="175" spans="7:18" ht="12.75" customHeight="1" x14ac:dyDescent="0.2">
      <c r="G175" s="1"/>
      <c r="H175" s="2"/>
      <c r="K175" s="3"/>
      <c r="L175" s="3"/>
      <c r="M175" s="1"/>
      <c r="N175" s="3"/>
      <c r="O175" s="4"/>
      <c r="Q175" s="5"/>
      <c r="R175" s="5"/>
    </row>
    <row r="176" spans="7:18" ht="12.75" customHeight="1" x14ac:dyDescent="0.2">
      <c r="G176" s="1"/>
      <c r="H176" s="2"/>
      <c r="K176" s="3"/>
      <c r="L176" s="3"/>
      <c r="M176" s="1"/>
      <c r="N176" s="3"/>
      <c r="O176" s="4"/>
      <c r="Q176" s="5"/>
      <c r="R176" s="5"/>
    </row>
    <row r="177" spans="7:18" ht="12.75" customHeight="1" x14ac:dyDescent="0.2">
      <c r="G177" s="1"/>
      <c r="H177" s="2"/>
      <c r="K177" s="3"/>
      <c r="L177" s="3"/>
      <c r="M177" s="1"/>
      <c r="N177" s="3"/>
      <c r="O177" s="4"/>
      <c r="Q177" s="5"/>
      <c r="R177" s="5"/>
    </row>
    <row r="178" spans="7:18" ht="12.75" customHeight="1" x14ac:dyDescent="0.2">
      <c r="G178" s="1"/>
      <c r="H178" s="2"/>
      <c r="K178" s="3"/>
      <c r="L178" s="3"/>
      <c r="M178" s="1"/>
      <c r="N178" s="3"/>
      <c r="O178" s="4"/>
      <c r="Q178" s="5"/>
      <c r="R178" s="5"/>
    </row>
    <row r="179" spans="7:18" ht="12.75" customHeight="1" x14ac:dyDescent="0.2">
      <c r="G179" s="1"/>
      <c r="H179" s="2"/>
      <c r="K179" s="3"/>
      <c r="L179" s="3"/>
      <c r="M179" s="1"/>
      <c r="N179" s="3"/>
      <c r="O179" s="4"/>
      <c r="Q179" s="5"/>
      <c r="R179" s="5"/>
    </row>
    <row r="180" spans="7:18" ht="12.75" customHeight="1" x14ac:dyDescent="0.2">
      <c r="G180" s="1"/>
      <c r="H180" s="2"/>
      <c r="K180" s="3"/>
      <c r="L180" s="3"/>
      <c r="M180" s="1"/>
      <c r="N180" s="3"/>
      <c r="O180" s="4"/>
      <c r="Q180" s="5"/>
      <c r="R180" s="5"/>
    </row>
    <row r="181" spans="7:18" ht="12.75" customHeight="1" x14ac:dyDescent="0.2">
      <c r="G181" s="1"/>
      <c r="H181" s="2"/>
      <c r="K181" s="3"/>
      <c r="L181" s="3"/>
      <c r="M181" s="1"/>
      <c r="N181" s="3"/>
      <c r="O181" s="4"/>
      <c r="Q181" s="5"/>
      <c r="R181" s="5"/>
    </row>
    <row r="182" spans="7:18" ht="12.75" customHeight="1" x14ac:dyDescent="0.2">
      <c r="G182" s="1"/>
      <c r="H182" s="2"/>
      <c r="K182" s="3"/>
      <c r="L182" s="3"/>
      <c r="M182" s="1"/>
      <c r="N182" s="3"/>
      <c r="O182" s="4"/>
      <c r="Q182" s="5"/>
      <c r="R182" s="5"/>
    </row>
    <row r="183" spans="7:18" ht="12.75" customHeight="1" x14ac:dyDescent="0.2">
      <c r="G183" s="1"/>
      <c r="H183" s="2"/>
      <c r="K183" s="3"/>
      <c r="L183" s="3"/>
      <c r="M183" s="1"/>
      <c r="N183" s="3"/>
      <c r="O183" s="4"/>
      <c r="Q183" s="5"/>
      <c r="R183" s="5"/>
    </row>
    <row r="184" spans="7:18" ht="12.75" customHeight="1" x14ac:dyDescent="0.2">
      <c r="G184" s="1"/>
      <c r="H184" s="2"/>
      <c r="K184" s="3"/>
      <c r="L184" s="3"/>
      <c r="M184" s="1"/>
      <c r="N184" s="3"/>
      <c r="O184" s="4"/>
      <c r="Q184" s="5"/>
      <c r="R184" s="5"/>
    </row>
    <row r="185" spans="7:18" ht="12.75" customHeight="1" x14ac:dyDescent="0.2">
      <c r="G185" s="1"/>
      <c r="H185" s="2"/>
      <c r="K185" s="3"/>
      <c r="L185" s="3"/>
      <c r="M185" s="1"/>
      <c r="N185" s="3"/>
      <c r="O185" s="4"/>
      <c r="Q185" s="5"/>
      <c r="R185" s="5"/>
    </row>
    <row r="186" spans="7:18" ht="12.75" customHeight="1" x14ac:dyDescent="0.2">
      <c r="G186" s="1"/>
      <c r="H186" s="2"/>
      <c r="K186" s="3"/>
      <c r="L186" s="3"/>
      <c r="M186" s="1"/>
      <c r="N186" s="3"/>
      <c r="O186" s="4"/>
      <c r="Q186" s="5"/>
      <c r="R186" s="5"/>
    </row>
    <row r="187" spans="7:18" ht="12.75" customHeight="1" x14ac:dyDescent="0.2">
      <c r="G187" s="1"/>
      <c r="H187" s="2"/>
      <c r="K187" s="3"/>
      <c r="L187" s="3"/>
      <c r="M187" s="1"/>
      <c r="N187" s="3"/>
      <c r="O187" s="4"/>
      <c r="Q187" s="5"/>
      <c r="R187" s="5"/>
    </row>
    <row r="188" spans="7:18" ht="12.75" customHeight="1" x14ac:dyDescent="0.2">
      <c r="G188" s="1"/>
      <c r="H188" s="2"/>
      <c r="K188" s="3"/>
      <c r="L188" s="3"/>
      <c r="M188" s="1"/>
      <c r="N188" s="3"/>
      <c r="O188" s="4"/>
      <c r="Q188" s="5"/>
      <c r="R188" s="5"/>
    </row>
    <row r="189" spans="7:18" ht="12.75" customHeight="1" x14ac:dyDescent="0.2">
      <c r="G189" s="1"/>
      <c r="H189" s="2"/>
      <c r="K189" s="3"/>
      <c r="L189" s="3"/>
      <c r="M189" s="1"/>
      <c r="N189" s="3"/>
      <c r="O189" s="4"/>
      <c r="Q189" s="5"/>
      <c r="R189" s="5"/>
    </row>
    <row r="190" spans="7:18" ht="12.75" customHeight="1" x14ac:dyDescent="0.2">
      <c r="G190" s="1"/>
      <c r="H190" s="2"/>
      <c r="K190" s="3"/>
      <c r="L190" s="3"/>
      <c r="M190" s="1"/>
      <c r="N190" s="3"/>
      <c r="O190" s="4"/>
      <c r="Q190" s="5"/>
      <c r="R190" s="5"/>
    </row>
    <row r="191" spans="7:18" ht="12.75" customHeight="1" x14ac:dyDescent="0.2">
      <c r="G191" s="1"/>
      <c r="H191" s="2"/>
      <c r="K191" s="3"/>
      <c r="L191" s="3"/>
      <c r="M191" s="1"/>
      <c r="N191" s="3"/>
      <c r="O191" s="4"/>
      <c r="Q191" s="5"/>
      <c r="R191" s="5"/>
    </row>
    <row r="192" spans="7:18" ht="12.75" customHeight="1" x14ac:dyDescent="0.2">
      <c r="G192" s="1"/>
      <c r="H192" s="2"/>
      <c r="K192" s="3"/>
      <c r="L192" s="3"/>
      <c r="M192" s="1"/>
      <c r="N192" s="3"/>
      <c r="O192" s="4"/>
      <c r="Q192" s="5"/>
      <c r="R192" s="5"/>
    </row>
    <row r="193" spans="7:18" ht="12.75" customHeight="1" x14ac:dyDescent="0.2">
      <c r="G193" s="1"/>
      <c r="H193" s="2"/>
      <c r="K193" s="3"/>
      <c r="L193" s="3"/>
      <c r="M193" s="1"/>
      <c r="N193" s="3"/>
      <c r="O193" s="4"/>
      <c r="Q193" s="5"/>
      <c r="R193" s="5"/>
    </row>
    <row r="194" spans="7:18" ht="12.75" customHeight="1" x14ac:dyDescent="0.2">
      <c r="G194" s="1"/>
      <c r="H194" s="2"/>
      <c r="K194" s="3"/>
      <c r="L194" s="3"/>
      <c r="M194" s="1"/>
      <c r="N194" s="3"/>
      <c r="O194" s="4"/>
      <c r="Q194" s="5"/>
      <c r="R194" s="5"/>
    </row>
    <row r="195" spans="7:18" ht="12.75" customHeight="1" x14ac:dyDescent="0.2">
      <c r="G195" s="1"/>
      <c r="H195" s="2"/>
      <c r="K195" s="3"/>
      <c r="L195" s="3"/>
      <c r="M195" s="1"/>
      <c r="N195" s="3"/>
      <c r="O195" s="4"/>
      <c r="Q195" s="5"/>
      <c r="R195" s="5"/>
    </row>
    <row r="196" spans="7:18" ht="12.75" customHeight="1" x14ac:dyDescent="0.2">
      <c r="G196" s="1"/>
      <c r="H196" s="2"/>
      <c r="K196" s="3"/>
      <c r="L196" s="3"/>
      <c r="M196" s="1"/>
      <c r="N196" s="3"/>
      <c r="O196" s="4"/>
      <c r="Q196" s="5"/>
      <c r="R196" s="5"/>
    </row>
    <row r="197" spans="7:18" ht="12.75" customHeight="1" x14ac:dyDescent="0.2">
      <c r="G197" s="1"/>
      <c r="H197" s="2"/>
      <c r="K197" s="3"/>
      <c r="L197" s="3"/>
      <c r="M197" s="1"/>
      <c r="N197" s="3"/>
      <c r="O197" s="4"/>
      <c r="Q197" s="5"/>
      <c r="R197" s="5"/>
    </row>
    <row r="198" spans="7:18" ht="12.75" customHeight="1" x14ac:dyDescent="0.2">
      <c r="G198" s="1"/>
      <c r="H198" s="2"/>
      <c r="K198" s="3"/>
      <c r="L198" s="3"/>
      <c r="M198" s="1"/>
      <c r="N198" s="3"/>
      <c r="O198" s="4"/>
      <c r="Q198" s="5"/>
      <c r="R198" s="5"/>
    </row>
    <row r="199" spans="7:18" ht="12.75" customHeight="1" x14ac:dyDescent="0.2">
      <c r="G199" s="1"/>
      <c r="H199" s="2"/>
      <c r="K199" s="3"/>
      <c r="L199" s="3"/>
      <c r="M199" s="1"/>
      <c r="N199" s="3"/>
      <c r="O199" s="4"/>
      <c r="Q199" s="5"/>
      <c r="R199" s="5"/>
    </row>
    <row r="200" spans="7:18" ht="12.75" customHeight="1" x14ac:dyDescent="0.2">
      <c r="G200" s="1"/>
      <c r="H200" s="2"/>
      <c r="K200" s="3"/>
      <c r="L200" s="3"/>
      <c r="M200" s="1"/>
      <c r="N200" s="3"/>
      <c r="O200" s="4"/>
      <c r="Q200" s="5"/>
      <c r="R200" s="5"/>
    </row>
    <row r="201" spans="7:18" ht="12.75" customHeight="1" x14ac:dyDescent="0.2">
      <c r="G201" s="1"/>
      <c r="H201" s="2"/>
      <c r="K201" s="3"/>
      <c r="L201" s="3"/>
      <c r="M201" s="1"/>
      <c r="N201" s="3"/>
      <c r="O201" s="4"/>
      <c r="Q201" s="5"/>
      <c r="R201" s="5"/>
    </row>
    <row r="202" spans="7:18" ht="12.75" customHeight="1" x14ac:dyDescent="0.2">
      <c r="G202" s="1"/>
      <c r="H202" s="2"/>
      <c r="K202" s="3"/>
      <c r="L202" s="3"/>
      <c r="M202" s="1"/>
      <c r="N202" s="3"/>
      <c r="O202" s="4"/>
      <c r="Q202" s="5"/>
      <c r="R202" s="5"/>
    </row>
    <row r="203" spans="7:18" ht="12.75" customHeight="1" x14ac:dyDescent="0.2">
      <c r="G203" s="1"/>
      <c r="H203" s="2"/>
      <c r="K203" s="3"/>
      <c r="L203" s="3"/>
      <c r="M203" s="1"/>
      <c r="N203" s="3"/>
      <c r="O203" s="4"/>
      <c r="Q203" s="5"/>
      <c r="R203" s="5"/>
    </row>
    <row r="204" spans="7:18" ht="12.75" customHeight="1" x14ac:dyDescent="0.2">
      <c r="G204" s="1"/>
      <c r="H204" s="2"/>
      <c r="K204" s="3"/>
      <c r="L204" s="3"/>
      <c r="M204" s="1"/>
      <c r="N204" s="3"/>
      <c r="O204" s="4"/>
      <c r="Q204" s="5"/>
      <c r="R204" s="5"/>
    </row>
    <row r="205" spans="7:18" ht="12.75" customHeight="1" x14ac:dyDescent="0.2">
      <c r="G205" s="1"/>
      <c r="H205" s="2"/>
      <c r="K205" s="3"/>
      <c r="L205" s="3"/>
      <c r="M205" s="1"/>
      <c r="N205" s="3"/>
      <c r="O205" s="4"/>
      <c r="Q205" s="5"/>
      <c r="R205" s="5"/>
    </row>
    <row r="206" spans="7:18" ht="12.75" customHeight="1" x14ac:dyDescent="0.2">
      <c r="G206" s="1"/>
      <c r="H206" s="2"/>
      <c r="K206" s="3"/>
      <c r="L206" s="3"/>
      <c r="M206" s="1"/>
      <c r="N206" s="3"/>
      <c r="O206" s="4"/>
      <c r="Q206" s="5"/>
      <c r="R206" s="5"/>
    </row>
    <row r="207" spans="7:18" ht="12.75" customHeight="1" x14ac:dyDescent="0.2">
      <c r="G207" s="1"/>
      <c r="H207" s="2"/>
      <c r="K207" s="3"/>
      <c r="L207" s="3"/>
      <c r="M207" s="1"/>
      <c r="N207" s="3"/>
      <c r="O207" s="4"/>
      <c r="Q207" s="5"/>
      <c r="R207" s="5"/>
    </row>
    <row r="208" spans="7:18" ht="12.75" customHeight="1" x14ac:dyDescent="0.2">
      <c r="G208" s="1"/>
      <c r="H208" s="2"/>
      <c r="K208" s="3"/>
      <c r="L208" s="3"/>
      <c r="M208" s="1"/>
      <c r="N208" s="3"/>
      <c r="O208" s="4"/>
      <c r="Q208" s="5"/>
      <c r="R208" s="5"/>
    </row>
    <row r="209" spans="7:18" ht="12.75" customHeight="1" x14ac:dyDescent="0.2">
      <c r="G209" s="1"/>
      <c r="H209" s="2"/>
      <c r="K209" s="3"/>
      <c r="L209" s="3"/>
      <c r="M209" s="1"/>
      <c r="N209" s="3"/>
      <c r="O209" s="4"/>
      <c r="Q209" s="5"/>
      <c r="R209" s="5"/>
    </row>
    <row r="210" spans="7:18" ht="12.75" customHeight="1" x14ac:dyDescent="0.2">
      <c r="G210" s="1"/>
      <c r="H210" s="2"/>
      <c r="K210" s="3"/>
      <c r="L210" s="3"/>
      <c r="M210" s="1"/>
      <c r="N210" s="3"/>
      <c r="O210" s="4"/>
      <c r="Q210" s="5"/>
      <c r="R210" s="5"/>
    </row>
    <row r="211" spans="7:18" ht="12.75" customHeight="1" x14ac:dyDescent="0.2">
      <c r="G211" s="1"/>
      <c r="H211" s="2"/>
      <c r="K211" s="3"/>
      <c r="L211" s="3"/>
      <c r="M211" s="1"/>
      <c r="N211" s="3"/>
      <c r="O211" s="4"/>
      <c r="Q211" s="5"/>
      <c r="R211" s="5"/>
    </row>
    <row r="212" spans="7:18" ht="12.75" customHeight="1" x14ac:dyDescent="0.2">
      <c r="G212" s="1"/>
      <c r="H212" s="2"/>
      <c r="K212" s="3"/>
      <c r="L212" s="3"/>
      <c r="M212" s="1"/>
      <c r="N212" s="3"/>
      <c r="O212" s="4"/>
      <c r="Q212" s="5"/>
      <c r="R212" s="5"/>
    </row>
    <row r="213" spans="7:18" ht="12.75" customHeight="1" x14ac:dyDescent="0.2">
      <c r="G213" s="1"/>
      <c r="H213" s="2"/>
      <c r="K213" s="3"/>
      <c r="L213" s="3"/>
      <c r="M213" s="1"/>
      <c r="N213" s="3"/>
      <c r="O213" s="4"/>
      <c r="Q213" s="5"/>
      <c r="R213" s="5"/>
    </row>
    <row r="214" spans="7:18" ht="12.75" customHeight="1" x14ac:dyDescent="0.2">
      <c r="G214" s="1"/>
      <c r="H214" s="2"/>
      <c r="K214" s="3"/>
      <c r="L214" s="3"/>
      <c r="M214" s="1"/>
      <c r="N214" s="3"/>
      <c r="O214" s="4"/>
      <c r="Q214" s="5"/>
      <c r="R214" s="5"/>
    </row>
    <row r="215" spans="7:18" ht="12.75" customHeight="1" x14ac:dyDescent="0.2">
      <c r="G215" s="1"/>
      <c r="H215" s="2"/>
      <c r="K215" s="3"/>
      <c r="L215" s="3"/>
      <c r="M215" s="1"/>
      <c r="N215" s="3"/>
      <c r="O215" s="4"/>
      <c r="Q215" s="5"/>
      <c r="R215" s="5"/>
    </row>
    <row r="216" spans="7:18" ht="12.75" customHeight="1" x14ac:dyDescent="0.2">
      <c r="G216" s="1"/>
      <c r="H216" s="2"/>
      <c r="K216" s="3"/>
      <c r="L216" s="3"/>
      <c r="M216" s="1"/>
      <c r="N216" s="3"/>
      <c r="O216" s="4"/>
      <c r="Q216" s="5"/>
      <c r="R216" s="5"/>
    </row>
    <row r="217" spans="7:18" ht="12.75" customHeight="1" x14ac:dyDescent="0.2">
      <c r="G217" s="1"/>
      <c r="H217" s="2"/>
      <c r="K217" s="3"/>
      <c r="L217" s="3"/>
      <c r="M217" s="1"/>
      <c r="N217" s="3"/>
      <c r="O217" s="4"/>
      <c r="Q217" s="5"/>
      <c r="R217" s="5"/>
    </row>
    <row r="218" spans="7:18" ht="12.75" customHeight="1" x14ac:dyDescent="0.2">
      <c r="G218" s="1"/>
      <c r="H218" s="2"/>
      <c r="K218" s="3"/>
      <c r="L218" s="3"/>
      <c r="M218" s="1"/>
      <c r="N218" s="3"/>
      <c r="O218" s="4"/>
      <c r="Q218" s="5"/>
      <c r="R218" s="5"/>
    </row>
    <row r="219" spans="7:18" ht="12.75" customHeight="1" x14ac:dyDescent="0.2">
      <c r="G219" s="1"/>
      <c r="H219" s="2"/>
      <c r="K219" s="3"/>
      <c r="L219" s="3"/>
      <c r="M219" s="1"/>
      <c r="N219" s="3"/>
      <c r="O219" s="4"/>
      <c r="Q219" s="5"/>
      <c r="R219" s="5"/>
    </row>
    <row r="220" spans="7:18" ht="12.75" customHeight="1" x14ac:dyDescent="0.2">
      <c r="G220" s="1"/>
      <c r="H220" s="2"/>
      <c r="K220" s="3"/>
      <c r="L220" s="3"/>
      <c r="M220" s="1"/>
      <c r="N220" s="3"/>
      <c r="O220" s="4"/>
      <c r="Q220" s="5"/>
      <c r="R220" s="5"/>
    </row>
    <row r="221" spans="7:18" ht="12.75" customHeight="1" x14ac:dyDescent="0.2">
      <c r="G221" s="1"/>
      <c r="H221" s="2"/>
      <c r="K221" s="3"/>
      <c r="L221" s="3"/>
      <c r="M221" s="1"/>
      <c r="N221" s="3"/>
      <c r="O221" s="4"/>
      <c r="Q221" s="5"/>
      <c r="R221" s="5"/>
    </row>
    <row r="222" spans="7:18" ht="12.75" customHeight="1" x14ac:dyDescent="0.2">
      <c r="G222" s="1"/>
      <c r="H222" s="2"/>
      <c r="K222" s="3"/>
      <c r="L222" s="3"/>
      <c r="M222" s="1"/>
      <c r="N222" s="3"/>
      <c r="O222" s="4"/>
      <c r="Q222" s="5"/>
      <c r="R222" s="5"/>
    </row>
    <row r="223" spans="7:18" ht="12.75" customHeight="1" x14ac:dyDescent="0.2">
      <c r="G223" s="1"/>
      <c r="H223" s="2"/>
      <c r="K223" s="3"/>
      <c r="L223" s="3"/>
      <c r="M223" s="1"/>
      <c r="N223" s="3"/>
      <c r="O223" s="4"/>
      <c r="Q223" s="5"/>
      <c r="R223" s="5"/>
    </row>
    <row r="224" spans="7:18" ht="12.75" customHeight="1" x14ac:dyDescent="0.2">
      <c r="G224" s="1"/>
      <c r="H224" s="2"/>
      <c r="K224" s="3"/>
      <c r="L224" s="3"/>
      <c r="M224" s="1"/>
      <c r="N224" s="3"/>
      <c r="O224" s="4"/>
      <c r="Q224" s="5"/>
      <c r="R224" s="5"/>
    </row>
    <row r="225" spans="7:18" ht="12.75" customHeight="1" x14ac:dyDescent="0.2">
      <c r="G225" s="1"/>
      <c r="H225" s="2"/>
      <c r="K225" s="3"/>
      <c r="L225" s="3"/>
      <c r="M225" s="1"/>
      <c r="N225" s="3"/>
      <c r="O225" s="4"/>
      <c r="Q225" s="5"/>
      <c r="R225" s="5"/>
    </row>
    <row r="226" spans="7:18" ht="12.75" customHeight="1" x14ac:dyDescent="0.2">
      <c r="G226" s="1"/>
      <c r="H226" s="2"/>
      <c r="K226" s="3"/>
      <c r="L226" s="3"/>
      <c r="M226" s="1"/>
      <c r="N226" s="3"/>
      <c r="O226" s="4"/>
      <c r="Q226" s="5"/>
      <c r="R226" s="5"/>
    </row>
    <row r="227" spans="7:18" ht="12.75" customHeight="1" x14ac:dyDescent="0.2">
      <c r="G227" s="1"/>
      <c r="H227" s="2"/>
      <c r="K227" s="3"/>
      <c r="L227" s="3"/>
      <c r="M227" s="1"/>
      <c r="N227" s="3"/>
      <c r="O227" s="4"/>
      <c r="Q227" s="5"/>
      <c r="R227" s="5"/>
    </row>
    <row r="228" spans="7:18" ht="12.75" customHeight="1" x14ac:dyDescent="0.2">
      <c r="G228" s="1"/>
      <c r="H228" s="2"/>
      <c r="K228" s="3"/>
      <c r="L228" s="3"/>
      <c r="M228" s="1"/>
      <c r="N228" s="3"/>
      <c r="O228" s="4"/>
      <c r="Q228" s="5"/>
      <c r="R228" s="5"/>
    </row>
    <row r="229" spans="7:18" ht="12.75" customHeight="1" x14ac:dyDescent="0.2">
      <c r="G229" s="1"/>
      <c r="H229" s="2"/>
      <c r="K229" s="3"/>
      <c r="L229" s="3"/>
      <c r="M229" s="1"/>
      <c r="N229" s="3"/>
      <c r="O229" s="4"/>
      <c r="Q229" s="5"/>
      <c r="R229" s="5"/>
    </row>
    <row r="230" spans="7:18" ht="12.75" customHeight="1" x14ac:dyDescent="0.2">
      <c r="G230" s="1"/>
      <c r="H230" s="2"/>
      <c r="K230" s="3"/>
      <c r="L230" s="3"/>
      <c r="M230" s="1"/>
      <c r="N230" s="3"/>
      <c r="O230" s="4"/>
      <c r="Q230" s="5"/>
      <c r="R230" s="5"/>
    </row>
    <row r="231" spans="7:18" ht="12.75" customHeight="1" x14ac:dyDescent="0.2">
      <c r="G231" s="1"/>
      <c r="H231" s="2"/>
      <c r="K231" s="3"/>
      <c r="L231" s="3"/>
      <c r="M231" s="1"/>
      <c r="N231" s="3"/>
      <c r="O231" s="4"/>
      <c r="Q231" s="5"/>
      <c r="R231" s="5"/>
    </row>
    <row r="232" spans="7:18" ht="12.75" customHeight="1" x14ac:dyDescent="0.2">
      <c r="G232" s="1"/>
      <c r="H232" s="2"/>
      <c r="K232" s="3"/>
      <c r="L232" s="3"/>
      <c r="M232" s="1"/>
      <c r="N232" s="3"/>
      <c r="O232" s="4"/>
      <c r="Q232" s="5"/>
      <c r="R232" s="5"/>
    </row>
    <row r="233" spans="7:18" ht="12.75" customHeight="1" x14ac:dyDescent="0.2">
      <c r="G233" s="1"/>
      <c r="H233" s="2"/>
      <c r="K233" s="3"/>
      <c r="L233" s="3"/>
      <c r="M233" s="1"/>
      <c r="N233" s="3"/>
      <c r="O233" s="4"/>
      <c r="Q233" s="5"/>
      <c r="R233" s="5"/>
    </row>
    <row r="234" spans="7:18" ht="12.75" customHeight="1" x14ac:dyDescent="0.2">
      <c r="G234" s="1"/>
      <c r="H234" s="2"/>
      <c r="K234" s="3"/>
      <c r="L234" s="3"/>
      <c r="M234" s="1"/>
      <c r="N234" s="3"/>
      <c r="O234" s="4"/>
      <c r="Q234" s="5"/>
      <c r="R234" s="5"/>
    </row>
    <row r="235" spans="7:18" ht="12.75" customHeight="1" x14ac:dyDescent="0.2">
      <c r="G235" s="1"/>
      <c r="H235" s="2"/>
      <c r="K235" s="3"/>
      <c r="L235" s="3"/>
      <c r="M235" s="1"/>
      <c r="N235" s="3"/>
      <c r="O235" s="4"/>
      <c r="Q235" s="5"/>
      <c r="R235" s="5"/>
    </row>
    <row r="236" spans="7:18" ht="12.75" customHeight="1" x14ac:dyDescent="0.2">
      <c r="G236" s="1"/>
      <c r="H236" s="2"/>
      <c r="K236" s="3"/>
      <c r="L236" s="3"/>
      <c r="M236" s="1"/>
      <c r="N236" s="3"/>
      <c r="O236" s="4"/>
      <c r="Q236" s="5"/>
      <c r="R236" s="5"/>
    </row>
    <row r="237" spans="7:18" ht="12.75" customHeight="1" x14ac:dyDescent="0.2">
      <c r="G237" s="1"/>
      <c r="H237" s="2"/>
      <c r="K237" s="3"/>
      <c r="L237" s="3"/>
      <c r="M237" s="1"/>
      <c r="N237" s="3"/>
      <c r="O237" s="4"/>
      <c r="Q237" s="5"/>
      <c r="R237" s="5"/>
    </row>
    <row r="238" spans="7:18" ht="12.75" customHeight="1" x14ac:dyDescent="0.2">
      <c r="G238" s="1"/>
      <c r="H238" s="2"/>
      <c r="K238" s="3"/>
      <c r="L238" s="3"/>
      <c r="M238" s="1"/>
      <c r="N238" s="3"/>
      <c r="O238" s="4"/>
      <c r="Q238" s="5"/>
      <c r="R238" s="5"/>
    </row>
    <row r="239" spans="7:18" ht="12.75" customHeight="1" x14ac:dyDescent="0.2">
      <c r="G239" s="1"/>
      <c r="H239" s="2"/>
      <c r="K239" s="3"/>
      <c r="L239" s="3"/>
      <c r="M239" s="1"/>
      <c r="N239" s="3"/>
      <c r="O239" s="4"/>
      <c r="Q239" s="5"/>
      <c r="R239" s="5"/>
    </row>
    <row r="240" spans="7:18" ht="12.75" customHeight="1" x14ac:dyDescent="0.2">
      <c r="G240" s="1"/>
      <c r="H240" s="2"/>
      <c r="K240" s="3"/>
      <c r="L240" s="3"/>
      <c r="M240" s="1"/>
      <c r="N240" s="3"/>
      <c r="O240" s="4"/>
      <c r="Q240" s="5"/>
      <c r="R240" s="5"/>
    </row>
    <row r="241" spans="7:18" ht="12.75" customHeight="1" x14ac:dyDescent="0.2">
      <c r="G241" s="1"/>
      <c r="H241" s="2"/>
      <c r="K241" s="3"/>
      <c r="L241" s="3"/>
      <c r="M241" s="1"/>
      <c r="N241" s="3"/>
      <c r="O241" s="4"/>
      <c r="Q241" s="5"/>
      <c r="R241" s="5"/>
    </row>
    <row r="242" spans="7:18" ht="12.75" customHeight="1" x14ac:dyDescent="0.2">
      <c r="G242" s="1"/>
      <c r="H242" s="2"/>
      <c r="K242" s="3"/>
      <c r="L242" s="3"/>
      <c r="M242" s="1"/>
      <c r="N242" s="3"/>
      <c r="O242" s="4"/>
      <c r="Q242" s="5"/>
      <c r="R242" s="5"/>
    </row>
    <row r="243" spans="7:18" ht="12.75" customHeight="1" x14ac:dyDescent="0.2">
      <c r="G243" s="1"/>
      <c r="H243" s="2"/>
      <c r="K243" s="3"/>
      <c r="L243" s="3"/>
      <c r="M243" s="1"/>
      <c r="N243" s="3"/>
      <c r="O243" s="4"/>
      <c r="Q243" s="5"/>
      <c r="R243" s="5"/>
    </row>
    <row r="244" spans="7:18" ht="12.75" customHeight="1" x14ac:dyDescent="0.2">
      <c r="G244" s="1"/>
      <c r="H244" s="2"/>
      <c r="K244" s="3"/>
      <c r="L244" s="3"/>
      <c r="M244" s="1"/>
      <c r="N244" s="3"/>
      <c r="O244" s="4"/>
      <c r="Q244" s="5"/>
      <c r="R244" s="5"/>
    </row>
    <row r="245" spans="7:18" ht="12.75" customHeight="1" x14ac:dyDescent="0.2">
      <c r="G245" s="1"/>
      <c r="H245" s="2"/>
      <c r="K245" s="3"/>
      <c r="L245" s="3"/>
      <c r="M245" s="1"/>
      <c r="N245" s="3"/>
      <c r="O245" s="4"/>
      <c r="Q245" s="5"/>
      <c r="R245" s="5"/>
    </row>
    <row r="246" spans="7:18" ht="12.75" customHeight="1" x14ac:dyDescent="0.2">
      <c r="G246" s="1"/>
      <c r="H246" s="2"/>
      <c r="K246" s="3"/>
      <c r="L246" s="3"/>
      <c r="M246" s="1"/>
      <c r="N246" s="3"/>
      <c r="O246" s="4"/>
      <c r="Q246" s="5"/>
      <c r="R246" s="5"/>
    </row>
    <row r="247" spans="7:18" ht="12.75" customHeight="1" x14ac:dyDescent="0.2">
      <c r="G247" s="1"/>
      <c r="H247" s="2"/>
      <c r="K247" s="3"/>
      <c r="L247" s="3"/>
      <c r="M247" s="1"/>
      <c r="N247" s="3"/>
      <c r="O247" s="4"/>
      <c r="Q247" s="5"/>
      <c r="R247" s="5"/>
    </row>
    <row r="248" spans="7:18" ht="12.75" customHeight="1" x14ac:dyDescent="0.2">
      <c r="G248" s="1"/>
      <c r="H248" s="2"/>
      <c r="K248" s="3"/>
      <c r="L248" s="3"/>
      <c r="M248" s="1"/>
      <c r="N248" s="3"/>
      <c r="O248" s="4"/>
      <c r="Q248" s="5"/>
      <c r="R248" s="5"/>
    </row>
    <row r="249" spans="7:18" ht="12.75" customHeight="1" x14ac:dyDescent="0.2">
      <c r="G249" s="1"/>
      <c r="H249" s="2"/>
      <c r="K249" s="3"/>
      <c r="L249" s="3"/>
      <c r="M249" s="1"/>
      <c r="N249" s="3"/>
      <c r="O249" s="4"/>
      <c r="Q249" s="5"/>
      <c r="R249" s="5"/>
    </row>
    <row r="250" spans="7:18" ht="12.75" customHeight="1" x14ac:dyDescent="0.2">
      <c r="G250" s="1"/>
      <c r="H250" s="2"/>
      <c r="K250" s="3"/>
      <c r="L250" s="3"/>
      <c r="M250" s="1"/>
      <c r="N250" s="3"/>
      <c r="O250" s="4"/>
      <c r="Q250" s="5"/>
      <c r="R250" s="5"/>
    </row>
    <row r="251" spans="7:18" ht="12.75" customHeight="1" x14ac:dyDescent="0.2">
      <c r="G251" s="1"/>
      <c r="H251" s="2"/>
      <c r="K251" s="3"/>
      <c r="L251" s="3"/>
      <c r="M251" s="1"/>
      <c r="N251" s="3"/>
      <c r="O251" s="4"/>
      <c r="Q251" s="5"/>
      <c r="R251" s="5"/>
    </row>
    <row r="252" spans="7:18" ht="12.75" customHeight="1" x14ac:dyDescent="0.2">
      <c r="G252" s="1"/>
      <c r="H252" s="2"/>
      <c r="K252" s="3"/>
      <c r="L252" s="3"/>
      <c r="M252" s="1"/>
      <c r="N252" s="3"/>
      <c r="O252" s="4"/>
      <c r="Q252" s="5"/>
      <c r="R252" s="5"/>
    </row>
    <row r="253" spans="7:18" ht="12.75" customHeight="1" x14ac:dyDescent="0.2">
      <c r="G253" s="1"/>
      <c r="H253" s="2"/>
      <c r="K253" s="3"/>
      <c r="L253" s="3"/>
      <c r="M253" s="1"/>
      <c r="N253" s="3"/>
      <c r="O253" s="4"/>
      <c r="Q253" s="5"/>
      <c r="R253" s="5"/>
    </row>
    <row r="254" spans="7:18" ht="12.75" customHeight="1" x14ac:dyDescent="0.2">
      <c r="G254" s="1"/>
      <c r="H254" s="2"/>
      <c r="K254" s="3"/>
      <c r="L254" s="3"/>
      <c r="M254" s="1"/>
      <c r="N254" s="3"/>
      <c r="O254" s="4"/>
      <c r="Q254" s="5"/>
      <c r="R254" s="5"/>
    </row>
    <row r="255" spans="7:18" ht="12.75" customHeight="1" x14ac:dyDescent="0.2">
      <c r="G255" s="1"/>
      <c r="H255" s="2"/>
      <c r="K255" s="3"/>
      <c r="L255" s="3"/>
      <c r="M255" s="1"/>
      <c r="N255" s="3"/>
      <c r="O255" s="4"/>
      <c r="Q255" s="5"/>
      <c r="R255" s="5"/>
    </row>
    <row r="256" spans="7:18" ht="12.75" customHeight="1" x14ac:dyDescent="0.2">
      <c r="G256" s="1"/>
      <c r="H256" s="2"/>
      <c r="K256" s="3"/>
      <c r="L256" s="3"/>
      <c r="M256" s="1"/>
      <c r="N256" s="3"/>
      <c r="O256" s="4"/>
      <c r="Q256" s="5"/>
      <c r="R256" s="5"/>
    </row>
    <row r="257" spans="7:18" ht="12.75" customHeight="1" x14ac:dyDescent="0.2">
      <c r="G257" s="1"/>
      <c r="H257" s="2"/>
      <c r="K257" s="3"/>
      <c r="L257" s="3"/>
      <c r="M257" s="1"/>
      <c r="N257" s="3"/>
      <c r="O257" s="4"/>
      <c r="Q257" s="5"/>
      <c r="R257" s="5"/>
    </row>
    <row r="258" spans="7:18" ht="12.75" customHeight="1" x14ac:dyDescent="0.2">
      <c r="G258" s="1"/>
      <c r="H258" s="2"/>
      <c r="K258" s="3"/>
      <c r="L258" s="3"/>
      <c r="M258" s="1"/>
      <c r="N258" s="3"/>
      <c r="O258" s="4"/>
      <c r="Q258" s="5"/>
      <c r="R258" s="5"/>
    </row>
    <row r="259" spans="7:18" ht="12.75" customHeight="1" x14ac:dyDescent="0.2">
      <c r="G259" s="1"/>
      <c r="H259" s="2"/>
      <c r="K259" s="3"/>
      <c r="L259" s="3"/>
      <c r="M259" s="1"/>
      <c r="N259" s="3"/>
      <c r="O259" s="4"/>
      <c r="Q259" s="5"/>
      <c r="R259" s="5"/>
    </row>
    <row r="260" spans="7:18" ht="12.75" customHeight="1" x14ac:dyDescent="0.2">
      <c r="G260" s="1"/>
      <c r="H260" s="2"/>
      <c r="K260" s="3"/>
      <c r="L260" s="3"/>
      <c r="M260" s="1"/>
      <c r="N260" s="3"/>
      <c r="O260" s="4"/>
      <c r="Q260" s="5"/>
      <c r="R260" s="5"/>
    </row>
    <row r="261" spans="7:18" ht="12.75" customHeight="1" x14ac:dyDescent="0.2">
      <c r="G261" s="1"/>
      <c r="H261" s="2"/>
      <c r="K261" s="3"/>
      <c r="L261" s="3"/>
      <c r="M261" s="1"/>
      <c r="N261" s="3"/>
      <c r="O261" s="4"/>
      <c r="Q261" s="5"/>
      <c r="R261" s="5"/>
    </row>
    <row r="262" spans="7:18" ht="12.75" customHeight="1" x14ac:dyDescent="0.2">
      <c r="G262" s="1"/>
      <c r="H262" s="2"/>
      <c r="K262" s="3"/>
      <c r="L262" s="3"/>
      <c r="M262" s="1"/>
      <c r="N262" s="3"/>
      <c r="O262" s="4"/>
      <c r="Q262" s="5"/>
      <c r="R262" s="5"/>
    </row>
    <row r="263" spans="7:18" ht="12.75" customHeight="1" x14ac:dyDescent="0.2">
      <c r="G263" s="1"/>
      <c r="H263" s="2"/>
      <c r="K263" s="3"/>
      <c r="L263" s="3"/>
      <c r="M263" s="1"/>
      <c r="N263" s="3"/>
      <c r="O263" s="4"/>
      <c r="Q263" s="5"/>
      <c r="R263" s="5"/>
    </row>
    <row r="264" spans="7:18" ht="12.75" customHeight="1" x14ac:dyDescent="0.2">
      <c r="G264" s="1"/>
      <c r="H264" s="2"/>
      <c r="K264" s="3"/>
      <c r="L264" s="3"/>
      <c r="M264" s="1"/>
      <c r="N264" s="3"/>
      <c r="O264" s="4"/>
      <c r="Q264" s="5"/>
      <c r="R264" s="5"/>
    </row>
    <row r="265" spans="7:18" ht="12.75" customHeight="1" x14ac:dyDescent="0.2">
      <c r="G265" s="1"/>
      <c r="H265" s="2"/>
      <c r="K265" s="3"/>
      <c r="L265" s="3"/>
      <c r="M265" s="1"/>
      <c r="N265" s="3"/>
      <c r="O265" s="4"/>
      <c r="Q265" s="5"/>
      <c r="R265" s="5"/>
    </row>
    <row r="266" spans="7:18" ht="12.75" customHeight="1" x14ac:dyDescent="0.2">
      <c r="G266" s="1"/>
      <c r="H266" s="2"/>
      <c r="K266" s="3"/>
      <c r="L266" s="3"/>
      <c r="M266" s="1"/>
      <c r="N266" s="3"/>
      <c r="O266" s="4"/>
      <c r="Q266" s="5"/>
      <c r="R266" s="5"/>
    </row>
    <row r="267" spans="7:18" ht="12.75" customHeight="1" x14ac:dyDescent="0.2">
      <c r="G267" s="1"/>
      <c r="H267" s="2"/>
      <c r="K267" s="3"/>
      <c r="L267" s="3"/>
      <c r="M267" s="1"/>
      <c r="N267" s="3"/>
      <c r="O267" s="4"/>
      <c r="Q267" s="5"/>
      <c r="R267" s="5"/>
    </row>
    <row r="268" spans="7:18" ht="12.75" customHeight="1" x14ac:dyDescent="0.2">
      <c r="G268" s="1"/>
      <c r="H268" s="2"/>
      <c r="K268" s="3"/>
      <c r="L268" s="3"/>
      <c r="M268" s="1"/>
      <c r="N268" s="3"/>
      <c r="O268" s="4"/>
      <c r="Q268" s="5"/>
      <c r="R268" s="5"/>
    </row>
    <row r="269" spans="7:18" ht="12.75" customHeight="1" x14ac:dyDescent="0.2">
      <c r="G269" s="1"/>
      <c r="H269" s="2"/>
      <c r="K269" s="3"/>
      <c r="L269" s="3"/>
      <c r="M269" s="1"/>
      <c r="N269" s="3"/>
      <c r="O269" s="4"/>
      <c r="Q269" s="5"/>
      <c r="R269" s="5"/>
    </row>
    <row r="270" spans="7:18" ht="12.75" customHeight="1" x14ac:dyDescent="0.2">
      <c r="G270" s="1"/>
      <c r="H270" s="2"/>
      <c r="K270" s="3"/>
      <c r="L270" s="3"/>
      <c r="M270" s="1"/>
      <c r="N270" s="3"/>
      <c r="O270" s="4"/>
      <c r="Q270" s="5"/>
      <c r="R270" s="5"/>
    </row>
    <row r="271" spans="7:18" ht="12.75" customHeight="1" x14ac:dyDescent="0.2">
      <c r="G271" s="1"/>
      <c r="H271" s="2"/>
      <c r="K271" s="3"/>
      <c r="L271" s="3"/>
      <c r="M271" s="1"/>
      <c r="N271" s="3"/>
      <c r="O271" s="4"/>
      <c r="Q271" s="5"/>
      <c r="R271" s="5"/>
    </row>
    <row r="272" spans="7:18" ht="12.75" customHeight="1" x14ac:dyDescent="0.2">
      <c r="G272" s="1"/>
      <c r="H272" s="2"/>
      <c r="K272" s="3"/>
      <c r="L272" s="3"/>
      <c r="M272" s="1"/>
      <c r="N272" s="3"/>
      <c r="O272" s="4"/>
      <c r="Q272" s="5"/>
      <c r="R272" s="5"/>
    </row>
    <row r="273" spans="7:18" ht="12.75" customHeight="1" x14ac:dyDescent="0.2">
      <c r="G273" s="1"/>
      <c r="H273" s="2"/>
      <c r="K273" s="3"/>
      <c r="L273" s="3"/>
      <c r="M273" s="1"/>
      <c r="N273" s="3"/>
      <c r="O273" s="4"/>
      <c r="Q273" s="5"/>
      <c r="R273" s="5"/>
    </row>
    <row r="274" spans="7:18" ht="12.75" customHeight="1" x14ac:dyDescent="0.2">
      <c r="G274" s="1"/>
      <c r="H274" s="2"/>
      <c r="K274" s="3"/>
      <c r="L274" s="3"/>
      <c r="M274" s="1"/>
      <c r="N274" s="3"/>
      <c r="O274" s="4"/>
      <c r="Q274" s="5"/>
      <c r="R274" s="5"/>
    </row>
    <row r="275" spans="7:18" ht="12.75" customHeight="1" x14ac:dyDescent="0.2">
      <c r="G275" s="1"/>
      <c r="H275" s="2"/>
      <c r="K275" s="3"/>
      <c r="L275" s="3"/>
      <c r="M275" s="1"/>
      <c r="N275" s="3"/>
      <c r="O275" s="4"/>
      <c r="Q275" s="5"/>
      <c r="R275" s="5"/>
    </row>
    <row r="276" spans="7:18" ht="12.75" customHeight="1" x14ac:dyDescent="0.2">
      <c r="G276" s="1"/>
      <c r="H276" s="2"/>
      <c r="K276" s="3"/>
      <c r="L276" s="3"/>
      <c r="M276" s="1"/>
      <c r="N276" s="3"/>
      <c r="O276" s="4"/>
      <c r="Q276" s="5"/>
      <c r="R276" s="5"/>
    </row>
    <row r="277" spans="7:18" ht="12.75" customHeight="1" x14ac:dyDescent="0.2">
      <c r="G277" s="1"/>
      <c r="H277" s="2"/>
      <c r="K277" s="3"/>
      <c r="L277" s="3"/>
      <c r="M277" s="1"/>
      <c r="N277" s="3"/>
      <c r="O277" s="4"/>
      <c r="Q277" s="5"/>
      <c r="R277" s="5"/>
    </row>
    <row r="278" spans="7:18" ht="12.75" customHeight="1" x14ac:dyDescent="0.2">
      <c r="G278" s="1"/>
      <c r="H278" s="2"/>
      <c r="K278" s="3"/>
      <c r="L278" s="3"/>
      <c r="M278" s="1"/>
      <c r="N278" s="3"/>
      <c r="O278" s="4"/>
      <c r="Q278" s="5"/>
      <c r="R278" s="5"/>
    </row>
    <row r="279" spans="7:18" ht="12.75" customHeight="1" x14ac:dyDescent="0.2">
      <c r="G279" s="1"/>
      <c r="H279" s="2"/>
      <c r="K279" s="3"/>
      <c r="L279" s="3"/>
      <c r="M279" s="1"/>
      <c r="N279" s="3"/>
      <c r="O279" s="4"/>
      <c r="Q279" s="5"/>
      <c r="R279" s="5"/>
    </row>
    <row r="280" spans="7:18" ht="12.75" customHeight="1" x14ac:dyDescent="0.2">
      <c r="G280" s="1"/>
      <c r="H280" s="2"/>
      <c r="K280" s="3"/>
      <c r="L280" s="3"/>
      <c r="M280" s="1"/>
      <c r="N280" s="3"/>
      <c r="O280" s="4"/>
      <c r="Q280" s="5"/>
      <c r="R280" s="5"/>
    </row>
    <row r="281" spans="7:18" ht="12.75" customHeight="1" x14ac:dyDescent="0.2">
      <c r="G281" s="1"/>
      <c r="H281" s="2"/>
      <c r="K281" s="3"/>
      <c r="L281" s="3"/>
      <c r="M281" s="1"/>
      <c r="N281" s="3"/>
      <c r="O281" s="4"/>
      <c r="Q281" s="5"/>
      <c r="R281" s="5"/>
    </row>
    <row r="282" spans="7:18" ht="12.75" customHeight="1" x14ac:dyDescent="0.2">
      <c r="G282" s="1"/>
      <c r="H282" s="2"/>
      <c r="K282" s="3"/>
      <c r="L282" s="3"/>
      <c r="M282" s="1"/>
      <c r="N282" s="3"/>
      <c r="O282" s="4"/>
      <c r="Q282" s="5"/>
      <c r="R282" s="5"/>
    </row>
    <row r="283" spans="7:18" ht="12.75" customHeight="1" x14ac:dyDescent="0.2">
      <c r="G283" s="1"/>
      <c r="H283" s="2"/>
      <c r="K283" s="3"/>
      <c r="L283" s="3"/>
      <c r="M283" s="1"/>
      <c r="N283" s="3"/>
      <c r="O283" s="4"/>
      <c r="Q283" s="5"/>
      <c r="R283" s="5"/>
    </row>
    <row r="284" spans="7:18" ht="12.75" customHeight="1" x14ac:dyDescent="0.2">
      <c r="G284" s="1"/>
      <c r="H284" s="2"/>
      <c r="K284" s="3"/>
      <c r="L284" s="3"/>
      <c r="M284" s="1"/>
      <c r="N284" s="3"/>
      <c r="O284" s="4"/>
      <c r="Q284" s="5"/>
      <c r="R284" s="5"/>
    </row>
    <row r="285" spans="7:18" ht="12.75" customHeight="1" x14ac:dyDescent="0.2">
      <c r="G285" s="1"/>
      <c r="H285" s="2"/>
      <c r="K285" s="3"/>
      <c r="L285" s="3"/>
      <c r="M285" s="1"/>
      <c r="N285" s="3"/>
      <c r="O285" s="4"/>
      <c r="Q285" s="5"/>
      <c r="R285" s="5"/>
    </row>
    <row r="286" spans="7:18" ht="12.75" customHeight="1" x14ac:dyDescent="0.2">
      <c r="G286" s="1"/>
      <c r="H286" s="2"/>
      <c r="K286" s="3"/>
      <c r="L286" s="3"/>
      <c r="M286" s="1"/>
      <c r="N286" s="3"/>
      <c r="O286" s="4"/>
      <c r="Q286" s="5"/>
      <c r="R286" s="5"/>
    </row>
    <row r="287" spans="7:18" ht="12.75" customHeight="1" x14ac:dyDescent="0.2">
      <c r="G287" s="1"/>
      <c r="H287" s="2"/>
      <c r="K287" s="3"/>
      <c r="L287" s="3"/>
      <c r="M287" s="1"/>
      <c r="N287" s="3"/>
      <c r="O287" s="4"/>
      <c r="Q287" s="5"/>
      <c r="R287" s="5"/>
    </row>
    <row r="288" spans="7:18" ht="12.75" customHeight="1" x14ac:dyDescent="0.2">
      <c r="G288" s="1"/>
      <c r="H288" s="2"/>
      <c r="K288" s="3"/>
      <c r="L288" s="3"/>
      <c r="M288" s="1"/>
      <c r="N288" s="3"/>
      <c r="O288" s="4"/>
      <c r="Q288" s="5"/>
      <c r="R288" s="5"/>
    </row>
    <row r="289" spans="7:18" ht="12.75" customHeight="1" x14ac:dyDescent="0.2">
      <c r="G289" s="1"/>
      <c r="H289" s="2"/>
      <c r="K289" s="3"/>
      <c r="L289" s="3"/>
      <c r="M289" s="1"/>
      <c r="N289" s="3"/>
      <c r="O289" s="4"/>
      <c r="Q289" s="5"/>
      <c r="R289" s="5"/>
    </row>
    <row r="290" spans="7:18" ht="12.75" customHeight="1" x14ac:dyDescent="0.2">
      <c r="G290" s="1"/>
      <c r="H290" s="2"/>
      <c r="K290" s="3"/>
      <c r="L290" s="3"/>
      <c r="M290" s="1"/>
      <c r="N290" s="3"/>
      <c r="O290" s="4"/>
      <c r="Q290" s="5"/>
      <c r="R290" s="5"/>
    </row>
    <row r="291" spans="7:18" ht="12.75" customHeight="1" x14ac:dyDescent="0.2">
      <c r="G291" s="1"/>
      <c r="H291" s="2"/>
      <c r="K291" s="3"/>
      <c r="L291" s="3"/>
      <c r="M291" s="1"/>
      <c r="N291" s="3"/>
      <c r="O291" s="4"/>
      <c r="Q291" s="5"/>
      <c r="R291" s="5"/>
    </row>
    <row r="292" spans="7:18" ht="12.75" customHeight="1" x14ac:dyDescent="0.2">
      <c r="G292" s="1"/>
      <c r="H292" s="2"/>
      <c r="K292" s="3"/>
      <c r="L292" s="3"/>
      <c r="M292" s="1"/>
      <c r="N292" s="3"/>
      <c r="O292" s="4"/>
      <c r="Q292" s="5"/>
      <c r="R292" s="5"/>
    </row>
    <row r="293" spans="7:18" ht="12.75" customHeight="1" x14ac:dyDescent="0.2">
      <c r="G293" s="1"/>
      <c r="H293" s="2"/>
      <c r="K293" s="3"/>
      <c r="L293" s="3"/>
      <c r="M293" s="1"/>
      <c r="N293" s="3"/>
      <c r="O293" s="4"/>
      <c r="Q293" s="5"/>
      <c r="R293" s="5"/>
    </row>
    <row r="294" spans="7:18" ht="12.75" customHeight="1" x14ac:dyDescent="0.2">
      <c r="G294" s="1"/>
      <c r="H294" s="2"/>
      <c r="K294" s="3"/>
      <c r="L294" s="3"/>
      <c r="M294" s="1"/>
      <c r="N294" s="3"/>
      <c r="O294" s="4"/>
      <c r="Q294" s="5"/>
      <c r="R294" s="5"/>
    </row>
    <row r="295" spans="7:18" ht="12.75" customHeight="1" x14ac:dyDescent="0.2">
      <c r="G295" s="1"/>
      <c r="H295" s="2"/>
      <c r="K295" s="3"/>
      <c r="L295" s="3"/>
      <c r="M295" s="1"/>
      <c r="N295" s="3"/>
      <c r="O295" s="4"/>
      <c r="Q295" s="5"/>
      <c r="R295" s="5"/>
    </row>
    <row r="296" spans="7:18" ht="12.75" customHeight="1" x14ac:dyDescent="0.2">
      <c r="G296" s="1"/>
      <c r="H296" s="2"/>
      <c r="K296" s="3"/>
      <c r="L296" s="3"/>
      <c r="M296" s="1"/>
      <c r="N296" s="3"/>
      <c r="O296" s="4"/>
      <c r="Q296" s="5"/>
      <c r="R296" s="5"/>
    </row>
    <row r="297" spans="7:18" ht="12.75" customHeight="1" x14ac:dyDescent="0.2">
      <c r="G297" s="1"/>
      <c r="H297" s="2"/>
      <c r="K297" s="3"/>
      <c r="L297" s="3"/>
      <c r="M297" s="1"/>
      <c r="N297" s="3"/>
      <c r="O297" s="4"/>
      <c r="Q297" s="5"/>
      <c r="R297" s="5"/>
    </row>
    <row r="298" spans="7:18" ht="12.75" customHeight="1" x14ac:dyDescent="0.2">
      <c r="G298" s="1"/>
      <c r="H298" s="2"/>
      <c r="K298" s="3"/>
      <c r="L298" s="3"/>
      <c r="M298" s="1"/>
      <c r="N298" s="3"/>
      <c r="O298" s="4"/>
      <c r="Q298" s="5"/>
      <c r="R298" s="5"/>
    </row>
    <row r="299" spans="7:18" ht="12.75" customHeight="1" x14ac:dyDescent="0.2">
      <c r="G299" s="1"/>
      <c r="H299" s="2"/>
      <c r="K299" s="3"/>
      <c r="L299" s="3"/>
      <c r="M299" s="1"/>
      <c r="N299" s="3"/>
      <c r="O299" s="4"/>
      <c r="Q299" s="5"/>
      <c r="R299" s="5"/>
    </row>
    <row r="300" spans="7:18" ht="12.75" customHeight="1" x14ac:dyDescent="0.2">
      <c r="G300" s="1"/>
      <c r="H300" s="2"/>
      <c r="K300" s="3"/>
      <c r="L300" s="3"/>
      <c r="M300" s="1"/>
      <c r="N300" s="3"/>
      <c r="O300" s="4"/>
      <c r="Q300" s="5"/>
      <c r="R300" s="5"/>
    </row>
    <row r="301" spans="7:18" ht="12.75" customHeight="1" x14ac:dyDescent="0.2">
      <c r="G301" s="1"/>
      <c r="H301" s="2"/>
      <c r="K301" s="3"/>
      <c r="L301" s="3"/>
      <c r="M301" s="1"/>
      <c r="N301" s="3"/>
      <c r="O301" s="4"/>
      <c r="Q301" s="5"/>
      <c r="R301" s="5"/>
    </row>
    <row r="302" spans="7:18" ht="12.75" customHeight="1" x14ac:dyDescent="0.2">
      <c r="G302" s="1"/>
      <c r="H302" s="2"/>
      <c r="K302" s="3"/>
      <c r="L302" s="3"/>
      <c r="M302" s="1"/>
      <c r="N302" s="3"/>
      <c r="O302" s="4"/>
      <c r="Q302" s="5"/>
      <c r="R302" s="5"/>
    </row>
    <row r="303" spans="7:18" ht="12.75" customHeight="1" x14ac:dyDescent="0.2">
      <c r="G303" s="1"/>
      <c r="H303" s="2"/>
      <c r="K303" s="3"/>
      <c r="L303" s="3"/>
      <c r="M303" s="1"/>
      <c r="N303" s="3"/>
      <c r="O303" s="4"/>
      <c r="Q303" s="5"/>
      <c r="R303" s="5"/>
    </row>
    <row r="304" spans="7:18" ht="12.75" customHeight="1" x14ac:dyDescent="0.2">
      <c r="G304" s="1"/>
      <c r="H304" s="2"/>
      <c r="K304" s="3"/>
      <c r="L304" s="3"/>
      <c r="M304" s="1"/>
      <c r="N304" s="3"/>
      <c r="O304" s="4"/>
      <c r="Q304" s="5"/>
      <c r="R304" s="5"/>
    </row>
    <row r="305" spans="7:18" ht="12.75" customHeight="1" x14ac:dyDescent="0.2">
      <c r="G305" s="1"/>
      <c r="H305" s="2"/>
      <c r="K305" s="3"/>
      <c r="L305" s="3"/>
      <c r="M305" s="1"/>
      <c r="N305" s="3"/>
      <c r="O305" s="4"/>
      <c r="Q305" s="5"/>
      <c r="R305" s="5"/>
    </row>
    <row r="306" spans="7:18" ht="12.75" customHeight="1" x14ac:dyDescent="0.2">
      <c r="G306" s="1"/>
      <c r="H306" s="2"/>
      <c r="K306" s="3"/>
      <c r="L306" s="3"/>
      <c r="M306" s="1"/>
      <c r="N306" s="3"/>
      <c r="O306" s="4"/>
      <c r="Q306" s="5"/>
      <c r="R306" s="5"/>
    </row>
    <row r="307" spans="7:18" ht="12.75" customHeight="1" x14ac:dyDescent="0.2">
      <c r="G307" s="1"/>
      <c r="H307" s="2"/>
      <c r="K307" s="3"/>
      <c r="L307" s="3"/>
      <c r="M307" s="1"/>
      <c r="N307" s="3"/>
      <c r="O307" s="4"/>
      <c r="Q307" s="5"/>
      <c r="R307" s="5"/>
    </row>
    <row r="308" spans="7:18" ht="12.75" customHeight="1" x14ac:dyDescent="0.2">
      <c r="G308" s="1"/>
      <c r="H308" s="2"/>
      <c r="K308" s="3"/>
      <c r="L308" s="3"/>
      <c r="M308" s="1"/>
      <c r="N308" s="3"/>
      <c r="O308" s="4"/>
      <c r="Q308" s="5"/>
      <c r="R308" s="5"/>
    </row>
    <row r="309" spans="7:18" ht="12.75" customHeight="1" x14ac:dyDescent="0.2">
      <c r="G309" s="1"/>
      <c r="H309" s="2"/>
      <c r="K309" s="3"/>
      <c r="L309" s="3"/>
      <c r="M309" s="1"/>
      <c r="N309" s="3"/>
      <c r="O309" s="4"/>
      <c r="Q309" s="5"/>
      <c r="R309" s="5"/>
    </row>
    <row r="310" spans="7:18" ht="12.75" customHeight="1" x14ac:dyDescent="0.2">
      <c r="G310" s="1"/>
      <c r="H310" s="2"/>
      <c r="K310" s="3"/>
      <c r="L310" s="3"/>
      <c r="M310" s="1"/>
      <c r="N310" s="3"/>
      <c r="O310" s="4"/>
      <c r="Q310" s="5"/>
      <c r="R310" s="5"/>
    </row>
    <row r="311" spans="7:18" ht="12.75" customHeight="1" x14ac:dyDescent="0.2">
      <c r="G311" s="1"/>
      <c r="H311" s="2"/>
      <c r="K311" s="3"/>
      <c r="L311" s="3"/>
      <c r="M311" s="1"/>
      <c r="N311" s="3"/>
      <c r="O311" s="4"/>
      <c r="Q311" s="5"/>
      <c r="R311" s="5"/>
    </row>
    <row r="312" spans="7:18" ht="12.75" customHeight="1" x14ac:dyDescent="0.2">
      <c r="G312" s="1"/>
      <c r="H312" s="2"/>
      <c r="K312" s="3"/>
      <c r="L312" s="3"/>
      <c r="M312" s="1"/>
      <c r="N312" s="3"/>
      <c r="O312" s="4"/>
      <c r="Q312" s="5"/>
      <c r="R312" s="5"/>
    </row>
    <row r="313" spans="7:18" ht="12.75" customHeight="1" x14ac:dyDescent="0.2">
      <c r="G313" s="1"/>
      <c r="H313" s="2"/>
      <c r="K313" s="3"/>
      <c r="L313" s="3"/>
      <c r="M313" s="1"/>
      <c r="N313" s="3"/>
      <c r="O313" s="4"/>
      <c r="Q313" s="5"/>
      <c r="R313" s="5"/>
    </row>
    <row r="314" spans="7:18" ht="12.75" customHeight="1" x14ac:dyDescent="0.2">
      <c r="G314" s="1"/>
      <c r="H314" s="2"/>
      <c r="K314" s="3"/>
      <c r="L314" s="3"/>
      <c r="M314" s="1"/>
      <c r="N314" s="3"/>
      <c r="O314" s="4"/>
      <c r="Q314" s="5"/>
      <c r="R314" s="5"/>
    </row>
    <row r="315" spans="7:18" ht="12.75" customHeight="1" x14ac:dyDescent="0.2">
      <c r="G315" s="1"/>
      <c r="H315" s="2"/>
      <c r="K315" s="3"/>
      <c r="L315" s="3"/>
      <c r="M315" s="1"/>
      <c r="N315" s="3"/>
      <c r="O315" s="4"/>
      <c r="Q315" s="5"/>
      <c r="R315" s="5"/>
    </row>
    <row r="316" spans="7:18" ht="12.75" customHeight="1" x14ac:dyDescent="0.2">
      <c r="G316" s="1"/>
      <c r="H316" s="2"/>
      <c r="K316" s="3"/>
      <c r="L316" s="3"/>
      <c r="M316" s="1"/>
      <c r="N316" s="3"/>
      <c r="O316" s="4"/>
      <c r="Q316" s="5"/>
      <c r="R316" s="5"/>
    </row>
    <row r="317" spans="7:18" ht="12.75" customHeight="1" x14ac:dyDescent="0.2">
      <c r="G317" s="1"/>
      <c r="H317" s="2"/>
      <c r="K317" s="3"/>
      <c r="L317" s="3"/>
      <c r="M317" s="1"/>
      <c r="N317" s="3"/>
      <c r="O317" s="4"/>
      <c r="Q317" s="5"/>
      <c r="R317" s="5"/>
    </row>
    <row r="318" spans="7:18" ht="12.75" customHeight="1" x14ac:dyDescent="0.2">
      <c r="G318" s="1"/>
      <c r="H318" s="2"/>
      <c r="K318" s="3"/>
      <c r="L318" s="3"/>
      <c r="M318" s="1"/>
      <c r="N318" s="3"/>
      <c r="O318" s="4"/>
      <c r="Q318" s="5"/>
      <c r="R318" s="5"/>
    </row>
    <row r="319" spans="7:18" ht="12.75" customHeight="1" x14ac:dyDescent="0.2">
      <c r="G319" s="1"/>
      <c r="H319" s="2"/>
      <c r="K319" s="3"/>
      <c r="L319" s="3"/>
      <c r="M319" s="1"/>
      <c r="N319" s="3"/>
      <c r="O319" s="4"/>
      <c r="Q319" s="5"/>
      <c r="R319" s="5"/>
    </row>
    <row r="320" spans="7:18" ht="12.75" customHeight="1" x14ac:dyDescent="0.2">
      <c r="G320" s="1"/>
      <c r="H320" s="2"/>
      <c r="K320" s="3"/>
      <c r="L320" s="3"/>
      <c r="M320" s="1"/>
      <c r="N320" s="3"/>
      <c r="O320" s="4"/>
      <c r="Q320" s="5"/>
      <c r="R320" s="5"/>
    </row>
    <row r="321" spans="7:18" ht="12.75" customHeight="1" x14ac:dyDescent="0.2">
      <c r="G321" s="1"/>
      <c r="H321" s="2"/>
      <c r="K321" s="3"/>
      <c r="L321" s="3"/>
      <c r="M321" s="1"/>
      <c r="N321" s="3"/>
      <c r="O321" s="4"/>
      <c r="Q321" s="5"/>
      <c r="R321" s="5"/>
    </row>
    <row r="322" spans="7:18" ht="12.75" customHeight="1" x14ac:dyDescent="0.2">
      <c r="G322" s="1"/>
      <c r="H322" s="2"/>
      <c r="K322" s="3"/>
      <c r="L322" s="3"/>
      <c r="M322" s="1"/>
      <c r="N322" s="3"/>
      <c r="O322" s="4"/>
      <c r="Q322" s="5"/>
      <c r="R322" s="5"/>
    </row>
    <row r="323" spans="7:18" ht="12.75" customHeight="1" x14ac:dyDescent="0.2">
      <c r="G323" s="1"/>
      <c r="H323" s="2"/>
      <c r="K323" s="3"/>
      <c r="L323" s="3"/>
      <c r="M323" s="1"/>
      <c r="N323" s="3"/>
      <c r="O323" s="4"/>
      <c r="Q323" s="5"/>
      <c r="R323" s="5"/>
    </row>
    <row r="324" spans="7:18" ht="12.75" customHeight="1" x14ac:dyDescent="0.2">
      <c r="G324" s="1"/>
      <c r="H324" s="2"/>
      <c r="K324" s="3"/>
      <c r="L324" s="3"/>
      <c r="M324" s="1"/>
      <c r="N324" s="3"/>
      <c r="O324" s="4"/>
      <c r="Q324" s="5"/>
      <c r="R324" s="5"/>
    </row>
    <row r="325" spans="7:18" ht="12.75" customHeight="1" x14ac:dyDescent="0.2">
      <c r="G325" s="1"/>
      <c r="H325" s="2"/>
      <c r="K325" s="3"/>
      <c r="L325" s="3"/>
      <c r="M325" s="1"/>
      <c r="N325" s="3"/>
      <c r="O325" s="4"/>
      <c r="Q325" s="5"/>
      <c r="R325" s="5"/>
    </row>
    <row r="326" spans="7:18" ht="12.75" customHeight="1" x14ac:dyDescent="0.2">
      <c r="G326" s="1"/>
      <c r="H326" s="2"/>
      <c r="K326" s="3"/>
      <c r="L326" s="3"/>
      <c r="M326" s="1"/>
      <c r="N326" s="3"/>
      <c r="O326" s="4"/>
      <c r="Q326" s="5"/>
      <c r="R326" s="5"/>
    </row>
    <row r="327" spans="7:18" ht="12.75" customHeight="1" x14ac:dyDescent="0.2">
      <c r="G327" s="1"/>
      <c r="H327" s="2"/>
      <c r="K327" s="3"/>
      <c r="L327" s="3"/>
      <c r="M327" s="1"/>
      <c r="N327" s="3"/>
      <c r="O327" s="4"/>
      <c r="Q327" s="5"/>
      <c r="R327" s="5"/>
    </row>
    <row r="328" spans="7:18" ht="12.75" customHeight="1" x14ac:dyDescent="0.2">
      <c r="G328" s="1"/>
      <c r="H328" s="2"/>
      <c r="K328" s="3"/>
      <c r="L328" s="3"/>
      <c r="M328" s="1"/>
      <c r="N328" s="3"/>
      <c r="O328" s="4"/>
      <c r="Q328" s="5"/>
      <c r="R328" s="5"/>
    </row>
    <row r="329" spans="7:18" ht="12.75" customHeight="1" x14ac:dyDescent="0.2">
      <c r="G329" s="1"/>
      <c r="H329" s="2"/>
      <c r="K329" s="3"/>
      <c r="L329" s="3"/>
      <c r="M329" s="1"/>
      <c r="N329" s="3"/>
      <c r="O329" s="4"/>
      <c r="Q329" s="5"/>
      <c r="R329" s="5"/>
    </row>
    <row r="330" spans="7:18" ht="12.75" customHeight="1" x14ac:dyDescent="0.2">
      <c r="G330" s="1"/>
      <c r="H330" s="2"/>
      <c r="K330" s="3"/>
      <c r="L330" s="3"/>
      <c r="M330" s="1"/>
      <c r="N330" s="3"/>
      <c r="O330" s="4"/>
      <c r="Q330" s="5"/>
      <c r="R330" s="5"/>
    </row>
    <row r="331" spans="7:18" ht="12.75" customHeight="1" x14ac:dyDescent="0.2">
      <c r="G331" s="1"/>
      <c r="H331" s="2"/>
      <c r="K331" s="3"/>
      <c r="L331" s="3"/>
      <c r="M331" s="1"/>
      <c r="N331" s="3"/>
      <c r="O331" s="4"/>
      <c r="Q331" s="5"/>
      <c r="R331" s="5"/>
    </row>
    <row r="332" spans="7:18" ht="12.75" customHeight="1" x14ac:dyDescent="0.2">
      <c r="G332" s="1"/>
      <c r="H332" s="2"/>
      <c r="K332" s="3"/>
      <c r="L332" s="3"/>
      <c r="M332" s="1"/>
      <c r="N332" s="3"/>
      <c r="O332" s="4"/>
      <c r="Q332" s="5"/>
      <c r="R332" s="5"/>
    </row>
    <row r="333" spans="7:18" ht="12.75" customHeight="1" x14ac:dyDescent="0.2">
      <c r="G333" s="1"/>
      <c r="H333" s="2"/>
      <c r="K333" s="3"/>
      <c r="L333" s="3"/>
      <c r="M333" s="1"/>
      <c r="N333" s="3"/>
      <c r="O333" s="4"/>
      <c r="Q333" s="5"/>
      <c r="R333" s="5"/>
    </row>
    <row r="334" spans="7:18" ht="12.75" customHeight="1" x14ac:dyDescent="0.2">
      <c r="G334" s="1"/>
      <c r="H334" s="2"/>
      <c r="K334" s="3"/>
      <c r="L334" s="3"/>
      <c r="M334" s="1"/>
      <c r="N334" s="3"/>
      <c r="O334" s="4"/>
      <c r="Q334" s="5"/>
      <c r="R334" s="5"/>
    </row>
    <row r="335" spans="7:18" ht="12.75" customHeight="1" x14ac:dyDescent="0.2">
      <c r="G335" s="1"/>
      <c r="H335" s="2"/>
      <c r="K335" s="3"/>
      <c r="L335" s="3"/>
      <c r="M335" s="1"/>
      <c r="N335" s="3"/>
      <c r="O335" s="4"/>
      <c r="Q335" s="5"/>
      <c r="R335" s="5"/>
    </row>
    <row r="336" spans="7:18" ht="12.75" customHeight="1" x14ac:dyDescent="0.2">
      <c r="G336" s="1"/>
      <c r="H336" s="2"/>
      <c r="K336" s="3"/>
      <c r="L336" s="3"/>
      <c r="M336" s="1"/>
      <c r="N336" s="3"/>
      <c r="O336" s="4"/>
      <c r="Q336" s="5"/>
      <c r="R336" s="5"/>
    </row>
    <row r="337" spans="7:18" ht="12.75" customHeight="1" x14ac:dyDescent="0.2">
      <c r="G337" s="1"/>
      <c r="H337" s="2"/>
      <c r="K337" s="3"/>
      <c r="L337" s="3"/>
      <c r="M337" s="1"/>
      <c r="N337" s="3"/>
      <c r="O337" s="4"/>
      <c r="Q337" s="5"/>
      <c r="R337" s="5"/>
    </row>
    <row r="338" spans="7:18" ht="12.75" customHeight="1" x14ac:dyDescent="0.2">
      <c r="G338" s="1"/>
      <c r="H338" s="2"/>
      <c r="K338" s="3"/>
      <c r="L338" s="3"/>
      <c r="M338" s="1"/>
      <c r="N338" s="3"/>
      <c r="O338" s="4"/>
      <c r="Q338" s="5"/>
      <c r="R338" s="5"/>
    </row>
    <row r="339" spans="7:18" ht="12.75" customHeight="1" x14ac:dyDescent="0.2">
      <c r="G339" s="1"/>
      <c r="H339" s="2"/>
      <c r="K339" s="3"/>
      <c r="L339" s="3"/>
      <c r="M339" s="1"/>
      <c r="N339" s="3"/>
      <c r="O339" s="4"/>
      <c r="Q339" s="5"/>
      <c r="R339" s="5"/>
    </row>
    <row r="340" spans="7:18" ht="12.75" customHeight="1" x14ac:dyDescent="0.2">
      <c r="G340" s="1"/>
      <c r="H340" s="2"/>
      <c r="K340" s="3"/>
      <c r="L340" s="3"/>
      <c r="M340" s="1"/>
      <c r="N340" s="3"/>
      <c r="O340" s="4"/>
      <c r="Q340" s="5"/>
      <c r="R340" s="5"/>
    </row>
    <row r="341" spans="7:18" ht="12.75" customHeight="1" x14ac:dyDescent="0.2">
      <c r="G341" s="1"/>
      <c r="H341" s="2"/>
      <c r="K341" s="3"/>
      <c r="L341" s="3"/>
      <c r="M341" s="1"/>
      <c r="N341" s="3"/>
      <c r="O341" s="4"/>
      <c r="Q341" s="5"/>
      <c r="R341" s="5"/>
    </row>
    <row r="342" spans="7:18" ht="12.75" customHeight="1" x14ac:dyDescent="0.2">
      <c r="G342" s="1"/>
      <c r="H342" s="2"/>
      <c r="K342" s="3"/>
      <c r="L342" s="3"/>
      <c r="M342" s="1"/>
      <c r="N342" s="3"/>
      <c r="O342" s="4"/>
      <c r="Q342" s="5"/>
      <c r="R342" s="5"/>
    </row>
    <row r="343" spans="7:18" ht="12.75" customHeight="1" x14ac:dyDescent="0.2">
      <c r="G343" s="1"/>
      <c r="H343" s="2"/>
      <c r="K343" s="3"/>
      <c r="L343" s="3"/>
      <c r="M343" s="1"/>
      <c r="N343" s="3"/>
      <c r="O343" s="4"/>
      <c r="Q343" s="5"/>
      <c r="R343" s="5"/>
    </row>
    <row r="344" spans="7:18" ht="12.75" customHeight="1" x14ac:dyDescent="0.2">
      <c r="G344" s="1"/>
      <c r="H344" s="2"/>
      <c r="K344" s="3"/>
      <c r="L344" s="3"/>
      <c r="M344" s="1"/>
      <c r="N344" s="3"/>
      <c r="O344" s="4"/>
      <c r="Q344" s="5"/>
      <c r="R344" s="5"/>
    </row>
    <row r="345" spans="7:18" ht="12.75" customHeight="1" x14ac:dyDescent="0.2">
      <c r="G345" s="1"/>
      <c r="H345" s="2"/>
      <c r="K345" s="3"/>
      <c r="L345" s="3"/>
      <c r="M345" s="1"/>
      <c r="N345" s="3"/>
      <c r="O345" s="4"/>
      <c r="Q345" s="5"/>
      <c r="R345" s="5"/>
    </row>
    <row r="346" spans="7:18" ht="12.75" customHeight="1" x14ac:dyDescent="0.2">
      <c r="G346" s="1"/>
      <c r="H346" s="2"/>
      <c r="K346" s="3"/>
      <c r="L346" s="3"/>
      <c r="M346" s="1"/>
      <c r="N346" s="3"/>
      <c r="O346" s="4"/>
      <c r="Q346" s="5"/>
      <c r="R346" s="5"/>
    </row>
    <row r="347" spans="7:18" ht="12.75" customHeight="1" x14ac:dyDescent="0.2">
      <c r="G347" s="1"/>
      <c r="H347" s="2"/>
      <c r="K347" s="3"/>
      <c r="L347" s="3"/>
      <c r="M347" s="1"/>
      <c r="N347" s="3"/>
      <c r="O347" s="4"/>
      <c r="Q347" s="5"/>
      <c r="R347" s="5"/>
    </row>
    <row r="348" spans="7:18" ht="12.75" customHeight="1" x14ac:dyDescent="0.2">
      <c r="G348" s="1"/>
      <c r="H348" s="2"/>
      <c r="K348" s="3"/>
      <c r="L348" s="3"/>
      <c r="M348" s="1"/>
      <c r="N348" s="3"/>
      <c r="O348" s="4"/>
      <c r="Q348" s="5"/>
      <c r="R348" s="5"/>
    </row>
    <row r="349" spans="7:18" ht="12.75" customHeight="1" x14ac:dyDescent="0.2">
      <c r="G349" s="1"/>
      <c r="H349" s="2"/>
      <c r="K349" s="3"/>
      <c r="L349" s="3"/>
      <c r="M349" s="1"/>
      <c r="N349" s="3"/>
      <c r="O349" s="4"/>
      <c r="Q349" s="5"/>
      <c r="R349" s="5"/>
    </row>
    <row r="350" spans="7:18" ht="12.75" customHeight="1" x14ac:dyDescent="0.2">
      <c r="G350" s="1"/>
      <c r="H350" s="2"/>
      <c r="K350" s="3"/>
      <c r="L350" s="3"/>
      <c r="M350" s="1"/>
      <c r="N350" s="3"/>
      <c r="O350" s="4"/>
      <c r="Q350" s="5"/>
      <c r="R350" s="5"/>
    </row>
    <row r="351" spans="7:18" ht="12.75" customHeight="1" x14ac:dyDescent="0.2">
      <c r="G351" s="1"/>
      <c r="H351" s="2"/>
      <c r="K351" s="3"/>
      <c r="L351" s="3"/>
      <c r="M351" s="1"/>
      <c r="N351" s="3"/>
      <c r="O351" s="4"/>
      <c r="Q351" s="5"/>
      <c r="R351" s="5"/>
    </row>
    <row r="352" spans="7:18" ht="12.75" customHeight="1" x14ac:dyDescent="0.2">
      <c r="G352" s="1"/>
      <c r="H352" s="2"/>
      <c r="K352" s="3"/>
      <c r="L352" s="3"/>
      <c r="M352" s="1"/>
      <c r="N352" s="3"/>
      <c r="O352" s="4"/>
      <c r="Q352" s="5"/>
      <c r="R352" s="5"/>
    </row>
    <row r="353" spans="7:18" ht="12.75" customHeight="1" x14ac:dyDescent="0.2">
      <c r="G353" s="1"/>
      <c r="H353" s="2"/>
      <c r="K353" s="3"/>
      <c r="L353" s="3"/>
      <c r="M353" s="1"/>
      <c r="N353" s="3"/>
      <c r="O353" s="4"/>
      <c r="Q353" s="5"/>
      <c r="R353" s="5"/>
    </row>
    <row r="354" spans="7:18" ht="12.75" customHeight="1" x14ac:dyDescent="0.2">
      <c r="G354" s="1"/>
      <c r="H354" s="2"/>
      <c r="K354" s="3"/>
      <c r="L354" s="3"/>
      <c r="M354" s="1"/>
      <c r="N354" s="3"/>
      <c r="O354" s="4"/>
      <c r="Q354" s="5"/>
      <c r="R354" s="5"/>
    </row>
    <row r="355" spans="7:18" ht="12.75" customHeight="1" x14ac:dyDescent="0.2">
      <c r="G355" s="1"/>
      <c r="H355" s="2"/>
      <c r="K355" s="3"/>
      <c r="L355" s="3"/>
      <c r="M355" s="1"/>
      <c r="N355" s="3"/>
      <c r="O355" s="4"/>
      <c r="Q355" s="5"/>
      <c r="R355" s="5"/>
    </row>
    <row r="356" spans="7:18" ht="12.75" customHeight="1" x14ac:dyDescent="0.2">
      <c r="G356" s="1"/>
      <c r="H356" s="2"/>
      <c r="K356" s="3"/>
      <c r="L356" s="3"/>
      <c r="M356" s="1"/>
      <c r="N356" s="3"/>
      <c r="O356" s="4"/>
      <c r="Q356" s="5"/>
      <c r="R356" s="5"/>
    </row>
    <row r="357" spans="7:18" ht="12.75" customHeight="1" x14ac:dyDescent="0.2">
      <c r="G357" s="1"/>
      <c r="H357" s="2"/>
      <c r="K357" s="3"/>
      <c r="L357" s="3"/>
      <c r="M357" s="1"/>
      <c r="N357" s="3"/>
      <c r="O357" s="4"/>
      <c r="Q357" s="5"/>
      <c r="R357" s="5"/>
    </row>
    <row r="358" spans="7:18" ht="12.75" customHeight="1" x14ac:dyDescent="0.2">
      <c r="G358" s="1"/>
      <c r="H358" s="2"/>
      <c r="K358" s="3"/>
      <c r="L358" s="3"/>
      <c r="M358" s="1"/>
      <c r="N358" s="3"/>
      <c r="O358" s="4"/>
      <c r="Q358" s="5"/>
      <c r="R358" s="5"/>
    </row>
    <row r="359" spans="7:18" ht="12.75" customHeight="1" x14ac:dyDescent="0.2">
      <c r="G359" s="1"/>
      <c r="H359" s="2"/>
      <c r="K359" s="3"/>
      <c r="L359" s="3"/>
      <c r="M359" s="1"/>
      <c r="N359" s="3"/>
      <c r="O359" s="4"/>
      <c r="Q359" s="5"/>
      <c r="R359" s="5"/>
    </row>
    <row r="360" spans="7:18" ht="12.75" customHeight="1" x14ac:dyDescent="0.2">
      <c r="G360" s="1"/>
      <c r="H360" s="2"/>
      <c r="K360" s="3"/>
      <c r="L360" s="3"/>
      <c r="M360" s="1"/>
      <c r="N360" s="3"/>
      <c r="O360" s="4"/>
      <c r="Q360" s="5"/>
      <c r="R360" s="5"/>
    </row>
    <row r="361" spans="7:18" ht="12.75" customHeight="1" x14ac:dyDescent="0.2">
      <c r="G361" s="1"/>
      <c r="H361" s="2"/>
      <c r="K361" s="3"/>
      <c r="L361" s="3"/>
      <c r="M361" s="1"/>
      <c r="N361" s="3"/>
      <c r="O361" s="4"/>
      <c r="Q361" s="5"/>
      <c r="R361" s="5"/>
    </row>
    <row r="362" spans="7:18" ht="12.75" customHeight="1" x14ac:dyDescent="0.2">
      <c r="G362" s="1"/>
      <c r="H362" s="2"/>
      <c r="K362" s="3"/>
      <c r="L362" s="3"/>
      <c r="M362" s="1"/>
      <c r="N362" s="3"/>
      <c r="O362" s="4"/>
      <c r="Q362" s="5"/>
      <c r="R362" s="5"/>
    </row>
    <row r="363" spans="7:18" ht="12.75" customHeight="1" x14ac:dyDescent="0.2">
      <c r="G363" s="1"/>
      <c r="H363" s="2"/>
      <c r="K363" s="3"/>
      <c r="L363" s="3"/>
      <c r="M363" s="1"/>
      <c r="N363" s="3"/>
      <c r="O363" s="4"/>
      <c r="Q363" s="5"/>
      <c r="R363" s="5"/>
    </row>
    <row r="364" spans="7:18" ht="12.75" customHeight="1" x14ac:dyDescent="0.2">
      <c r="G364" s="1"/>
      <c r="H364" s="2"/>
      <c r="K364" s="3"/>
      <c r="L364" s="3"/>
      <c r="M364" s="1"/>
      <c r="N364" s="3"/>
      <c r="O364" s="4"/>
      <c r="Q364" s="5"/>
      <c r="R364" s="5"/>
    </row>
    <row r="365" spans="7:18" ht="12.75" customHeight="1" x14ac:dyDescent="0.2">
      <c r="G365" s="1"/>
      <c r="H365" s="2"/>
      <c r="K365" s="3"/>
      <c r="L365" s="3"/>
      <c r="M365" s="1"/>
      <c r="N365" s="3"/>
      <c r="O365" s="4"/>
      <c r="Q365" s="5"/>
      <c r="R365" s="5"/>
    </row>
    <row r="366" spans="7:18" ht="12.75" customHeight="1" x14ac:dyDescent="0.2">
      <c r="G366" s="1"/>
      <c r="H366" s="2"/>
      <c r="K366" s="3"/>
      <c r="L366" s="3"/>
      <c r="M366" s="1"/>
      <c r="N366" s="3"/>
      <c r="O366" s="4"/>
      <c r="Q366" s="5"/>
      <c r="R366" s="5"/>
    </row>
    <row r="367" spans="7:18" ht="12.75" customHeight="1" x14ac:dyDescent="0.2">
      <c r="G367" s="1"/>
      <c r="H367" s="2"/>
      <c r="K367" s="3"/>
      <c r="L367" s="3"/>
      <c r="M367" s="1"/>
      <c r="N367" s="3"/>
      <c r="O367" s="4"/>
      <c r="Q367" s="5"/>
      <c r="R367" s="5"/>
    </row>
    <row r="368" spans="7:18" ht="12.75" customHeight="1" x14ac:dyDescent="0.2">
      <c r="G368" s="1"/>
      <c r="H368" s="2"/>
      <c r="K368" s="3"/>
      <c r="L368" s="3"/>
      <c r="M368" s="1"/>
      <c r="N368" s="3"/>
      <c r="O368" s="4"/>
      <c r="Q368" s="5"/>
      <c r="R368" s="5"/>
    </row>
    <row r="369" spans="7:18" ht="12.75" customHeight="1" x14ac:dyDescent="0.2">
      <c r="G369" s="1"/>
      <c r="H369" s="2"/>
      <c r="K369" s="3"/>
      <c r="L369" s="3"/>
      <c r="M369" s="1"/>
      <c r="N369" s="3"/>
      <c r="O369" s="4"/>
      <c r="Q369" s="5"/>
      <c r="R369" s="5"/>
    </row>
    <row r="370" spans="7:18" ht="12.75" customHeight="1" x14ac:dyDescent="0.2">
      <c r="G370" s="1"/>
      <c r="H370" s="2"/>
      <c r="K370" s="3"/>
      <c r="L370" s="3"/>
      <c r="M370" s="1"/>
      <c r="N370" s="3"/>
      <c r="O370" s="4"/>
      <c r="Q370" s="5"/>
      <c r="R370" s="5"/>
    </row>
    <row r="371" spans="7:18" ht="12.75" customHeight="1" x14ac:dyDescent="0.2">
      <c r="G371" s="1"/>
      <c r="H371" s="2"/>
      <c r="K371" s="3"/>
      <c r="L371" s="3"/>
      <c r="M371" s="1"/>
      <c r="N371" s="3"/>
      <c r="O371" s="4"/>
      <c r="Q371" s="5"/>
      <c r="R371" s="5"/>
    </row>
    <row r="372" spans="7:18" ht="12.75" customHeight="1" x14ac:dyDescent="0.2">
      <c r="G372" s="1"/>
      <c r="H372" s="2"/>
      <c r="K372" s="3"/>
      <c r="L372" s="3"/>
      <c r="M372" s="1"/>
      <c r="N372" s="3"/>
      <c r="O372" s="4"/>
      <c r="Q372" s="5"/>
      <c r="R372" s="5"/>
    </row>
    <row r="373" spans="7:18" ht="12.75" customHeight="1" x14ac:dyDescent="0.2">
      <c r="G373" s="1"/>
      <c r="H373" s="2"/>
      <c r="K373" s="3"/>
      <c r="L373" s="3"/>
      <c r="M373" s="1"/>
      <c r="N373" s="3"/>
      <c r="O373" s="4"/>
      <c r="Q373" s="5"/>
      <c r="R373" s="5"/>
    </row>
    <row r="374" spans="7:18" ht="12.75" customHeight="1" x14ac:dyDescent="0.2">
      <c r="G374" s="1"/>
      <c r="H374" s="2"/>
      <c r="K374" s="3"/>
      <c r="L374" s="3"/>
      <c r="M374" s="1"/>
      <c r="N374" s="3"/>
      <c r="O374" s="4"/>
      <c r="Q374" s="5"/>
      <c r="R374" s="5"/>
    </row>
    <row r="375" spans="7:18" ht="12.75" customHeight="1" x14ac:dyDescent="0.2">
      <c r="G375" s="1"/>
      <c r="H375" s="2"/>
      <c r="K375" s="3"/>
      <c r="L375" s="3"/>
      <c r="M375" s="1"/>
      <c r="N375" s="3"/>
      <c r="O375" s="4"/>
      <c r="Q375" s="5"/>
      <c r="R375" s="5"/>
    </row>
    <row r="376" spans="7:18" ht="12.75" customHeight="1" x14ac:dyDescent="0.2">
      <c r="G376" s="1"/>
      <c r="H376" s="2"/>
      <c r="K376" s="3"/>
      <c r="L376" s="3"/>
      <c r="M376" s="1"/>
      <c r="N376" s="3"/>
      <c r="O376" s="4"/>
      <c r="Q376" s="5"/>
      <c r="R376" s="5"/>
    </row>
    <row r="377" spans="7:18" ht="12.75" customHeight="1" x14ac:dyDescent="0.2">
      <c r="G377" s="1"/>
      <c r="H377" s="2"/>
      <c r="K377" s="3"/>
      <c r="L377" s="3"/>
      <c r="M377" s="1"/>
      <c r="N377" s="3"/>
      <c r="O377" s="4"/>
      <c r="Q377" s="5"/>
      <c r="R377" s="5"/>
    </row>
    <row r="378" spans="7:18" ht="12.75" customHeight="1" x14ac:dyDescent="0.2">
      <c r="G378" s="1"/>
      <c r="H378" s="2"/>
      <c r="K378" s="3"/>
      <c r="L378" s="3"/>
      <c r="M378" s="1"/>
      <c r="N378" s="3"/>
      <c r="O378" s="4"/>
      <c r="Q378" s="5"/>
      <c r="R378" s="5"/>
    </row>
    <row r="379" spans="7:18" ht="12.75" customHeight="1" x14ac:dyDescent="0.2">
      <c r="G379" s="1"/>
      <c r="H379" s="2"/>
      <c r="K379" s="3"/>
      <c r="L379" s="3"/>
      <c r="M379" s="1"/>
      <c r="N379" s="3"/>
      <c r="O379" s="4"/>
      <c r="Q379" s="5"/>
      <c r="R379" s="5"/>
    </row>
    <row r="380" spans="7:18" ht="12.75" customHeight="1" x14ac:dyDescent="0.2">
      <c r="G380" s="1"/>
      <c r="H380" s="2"/>
      <c r="K380" s="3"/>
      <c r="L380" s="3"/>
      <c r="M380" s="1"/>
      <c r="N380" s="3"/>
      <c r="O380" s="4"/>
      <c r="Q380" s="5"/>
      <c r="R380" s="5"/>
    </row>
    <row r="381" spans="7:18" ht="12.75" customHeight="1" x14ac:dyDescent="0.2">
      <c r="G381" s="1"/>
      <c r="H381" s="2"/>
      <c r="K381" s="3"/>
      <c r="L381" s="3"/>
      <c r="M381" s="1"/>
      <c r="N381" s="3"/>
      <c r="O381" s="4"/>
      <c r="Q381" s="5"/>
      <c r="R381" s="5"/>
    </row>
    <row r="382" spans="7:18" ht="12.75" customHeight="1" x14ac:dyDescent="0.2">
      <c r="G382" s="1"/>
      <c r="H382" s="2"/>
      <c r="K382" s="3"/>
      <c r="L382" s="3"/>
      <c r="M382" s="1"/>
      <c r="N382" s="3"/>
      <c r="O382" s="4"/>
      <c r="Q382" s="5"/>
      <c r="R382" s="5"/>
    </row>
    <row r="383" spans="7:18" ht="12.75" customHeight="1" x14ac:dyDescent="0.2">
      <c r="G383" s="1"/>
      <c r="H383" s="2"/>
      <c r="K383" s="3"/>
      <c r="L383" s="3"/>
      <c r="M383" s="1"/>
      <c r="N383" s="3"/>
      <c r="O383" s="4"/>
      <c r="Q383" s="5"/>
      <c r="R383" s="5"/>
    </row>
    <row r="384" spans="7:18" ht="12.75" customHeight="1" x14ac:dyDescent="0.2">
      <c r="G384" s="1"/>
      <c r="H384" s="2"/>
      <c r="K384" s="3"/>
      <c r="L384" s="3"/>
      <c r="M384" s="1"/>
      <c r="N384" s="3"/>
      <c r="O384" s="4"/>
      <c r="Q384" s="5"/>
      <c r="R384" s="5"/>
    </row>
    <row r="385" spans="7:18" ht="12.75" customHeight="1" x14ac:dyDescent="0.2">
      <c r="G385" s="1"/>
      <c r="H385" s="2"/>
      <c r="K385" s="3"/>
      <c r="L385" s="3"/>
      <c r="M385" s="1"/>
      <c r="N385" s="3"/>
      <c r="O385" s="4"/>
      <c r="Q385" s="5"/>
      <c r="R385" s="5"/>
    </row>
    <row r="386" spans="7:18" ht="12.75" customHeight="1" x14ac:dyDescent="0.2">
      <c r="G386" s="1"/>
      <c r="H386" s="2"/>
      <c r="K386" s="3"/>
      <c r="L386" s="3"/>
      <c r="M386" s="1"/>
      <c r="N386" s="3"/>
      <c r="O386" s="4"/>
      <c r="Q386" s="5"/>
      <c r="R386" s="5"/>
    </row>
    <row r="387" spans="7:18" ht="12.75" customHeight="1" x14ac:dyDescent="0.2">
      <c r="G387" s="1"/>
      <c r="H387" s="2"/>
      <c r="K387" s="3"/>
      <c r="L387" s="3"/>
      <c r="M387" s="1"/>
      <c r="N387" s="3"/>
      <c r="O387" s="4"/>
      <c r="Q387" s="5"/>
      <c r="R387" s="5"/>
    </row>
    <row r="388" spans="7:18" ht="12.75" customHeight="1" x14ac:dyDescent="0.2">
      <c r="G388" s="1"/>
      <c r="H388" s="2"/>
      <c r="K388" s="3"/>
      <c r="L388" s="3"/>
      <c r="M388" s="1"/>
      <c r="N388" s="3"/>
      <c r="O388" s="4"/>
      <c r="Q388" s="5"/>
      <c r="R388" s="5"/>
    </row>
    <row r="389" spans="7:18" ht="12.75" customHeight="1" x14ac:dyDescent="0.2">
      <c r="G389" s="1"/>
      <c r="H389" s="2"/>
      <c r="K389" s="3"/>
      <c r="L389" s="3"/>
      <c r="M389" s="1"/>
      <c r="N389" s="3"/>
      <c r="O389" s="4"/>
      <c r="Q389" s="5"/>
      <c r="R389" s="5"/>
    </row>
    <row r="390" spans="7:18" ht="12.75" customHeight="1" x14ac:dyDescent="0.2">
      <c r="G390" s="1"/>
      <c r="H390" s="2"/>
      <c r="K390" s="3"/>
      <c r="L390" s="3"/>
      <c r="M390" s="1"/>
      <c r="N390" s="3"/>
      <c r="O390" s="4"/>
      <c r="Q390" s="5"/>
      <c r="R390" s="5"/>
    </row>
    <row r="391" spans="7:18" ht="12.75" customHeight="1" x14ac:dyDescent="0.2">
      <c r="G391" s="1"/>
      <c r="H391" s="2"/>
      <c r="K391" s="3"/>
      <c r="L391" s="3"/>
      <c r="M391" s="1"/>
      <c r="N391" s="3"/>
      <c r="O391" s="4"/>
      <c r="Q391" s="5"/>
      <c r="R391" s="5"/>
    </row>
    <row r="392" spans="7:18" ht="12.75" customHeight="1" x14ac:dyDescent="0.2">
      <c r="G392" s="1"/>
      <c r="H392" s="2"/>
      <c r="K392" s="3"/>
      <c r="L392" s="3"/>
      <c r="M392" s="1"/>
      <c r="N392" s="3"/>
      <c r="O392" s="4"/>
      <c r="Q392" s="5"/>
      <c r="R392" s="5"/>
    </row>
    <row r="393" spans="7:18" ht="12.75" customHeight="1" x14ac:dyDescent="0.2">
      <c r="G393" s="1"/>
      <c r="H393" s="2"/>
      <c r="K393" s="3"/>
      <c r="L393" s="3"/>
      <c r="M393" s="1"/>
      <c r="N393" s="3"/>
      <c r="O393" s="4"/>
      <c r="Q393" s="5"/>
      <c r="R393" s="5"/>
    </row>
    <row r="394" spans="7:18" ht="12.75" customHeight="1" x14ac:dyDescent="0.2">
      <c r="G394" s="1"/>
      <c r="H394" s="2"/>
      <c r="K394" s="3"/>
      <c r="L394" s="3"/>
      <c r="M394" s="1"/>
      <c r="N394" s="3"/>
      <c r="O394" s="4"/>
      <c r="Q394" s="5"/>
      <c r="R394" s="5"/>
    </row>
    <row r="395" spans="7:18" ht="12.75" customHeight="1" x14ac:dyDescent="0.2">
      <c r="G395" s="1"/>
      <c r="H395" s="2"/>
      <c r="K395" s="3"/>
      <c r="L395" s="3"/>
      <c r="M395" s="1"/>
      <c r="N395" s="3"/>
      <c r="O395" s="4"/>
      <c r="Q395" s="5"/>
      <c r="R395" s="5"/>
    </row>
    <row r="396" spans="7:18" ht="12.75" customHeight="1" x14ac:dyDescent="0.2">
      <c r="G396" s="1"/>
      <c r="H396" s="2"/>
      <c r="K396" s="3"/>
      <c r="L396" s="3"/>
      <c r="M396" s="1"/>
      <c r="N396" s="3"/>
      <c r="O396" s="4"/>
      <c r="Q396" s="5"/>
      <c r="R396" s="5"/>
    </row>
    <row r="397" spans="7:18" ht="12.75" customHeight="1" x14ac:dyDescent="0.2">
      <c r="G397" s="1"/>
      <c r="H397" s="2"/>
      <c r="K397" s="3"/>
      <c r="L397" s="3"/>
      <c r="M397" s="1"/>
      <c r="N397" s="3"/>
      <c r="O397" s="4"/>
      <c r="Q397" s="5"/>
      <c r="R397" s="5"/>
    </row>
    <row r="398" spans="7:18" ht="12.75" customHeight="1" x14ac:dyDescent="0.2">
      <c r="G398" s="1"/>
      <c r="H398" s="2"/>
      <c r="K398" s="3"/>
      <c r="L398" s="3"/>
      <c r="M398" s="1"/>
      <c r="N398" s="3"/>
      <c r="O398" s="4"/>
      <c r="Q398" s="5"/>
      <c r="R398" s="5"/>
    </row>
    <row r="399" spans="7:18" ht="12.75" customHeight="1" x14ac:dyDescent="0.2">
      <c r="G399" s="1"/>
      <c r="H399" s="2"/>
      <c r="K399" s="3"/>
      <c r="L399" s="3"/>
      <c r="M399" s="1"/>
      <c r="N399" s="3"/>
      <c r="O399" s="4"/>
      <c r="Q399" s="5"/>
      <c r="R399" s="5"/>
    </row>
    <row r="400" spans="7:18" ht="12.75" customHeight="1" x14ac:dyDescent="0.2">
      <c r="G400" s="1"/>
      <c r="H400" s="2"/>
      <c r="K400" s="3"/>
      <c r="L400" s="3"/>
      <c r="M400" s="1"/>
      <c r="N400" s="3"/>
      <c r="O400" s="4"/>
      <c r="Q400" s="5"/>
      <c r="R400" s="5"/>
    </row>
    <row r="401" spans="7:18" ht="12.75" customHeight="1" x14ac:dyDescent="0.2">
      <c r="G401" s="1"/>
      <c r="H401" s="2"/>
      <c r="K401" s="3"/>
      <c r="L401" s="3"/>
      <c r="M401" s="1"/>
      <c r="N401" s="3"/>
      <c r="O401" s="4"/>
      <c r="Q401" s="5"/>
      <c r="R401" s="5"/>
    </row>
    <row r="402" spans="7:18" ht="12.75" customHeight="1" x14ac:dyDescent="0.2">
      <c r="G402" s="1"/>
      <c r="H402" s="2"/>
      <c r="K402" s="3"/>
      <c r="L402" s="3"/>
      <c r="M402" s="1"/>
      <c r="N402" s="3"/>
      <c r="O402" s="4"/>
      <c r="Q402" s="5"/>
      <c r="R402" s="5"/>
    </row>
    <row r="403" spans="7:18" ht="12.75" customHeight="1" x14ac:dyDescent="0.2">
      <c r="G403" s="1"/>
      <c r="H403" s="2"/>
      <c r="K403" s="3"/>
      <c r="L403" s="3"/>
      <c r="M403" s="1"/>
      <c r="N403" s="3"/>
      <c r="O403" s="4"/>
      <c r="Q403" s="5"/>
      <c r="R403" s="5"/>
    </row>
    <row r="404" spans="7:18" ht="12.75" customHeight="1" x14ac:dyDescent="0.2">
      <c r="G404" s="1"/>
      <c r="H404" s="2"/>
      <c r="K404" s="3"/>
      <c r="L404" s="3"/>
      <c r="M404" s="1"/>
      <c r="N404" s="3"/>
      <c r="O404" s="4"/>
      <c r="Q404" s="5"/>
      <c r="R404" s="5"/>
    </row>
    <row r="405" spans="7:18" ht="12.75" customHeight="1" x14ac:dyDescent="0.2">
      <c r="G405" s="1"/>
      <c r="H405" s="2"/>
      <c r="K405" s="3"/>
      <c r="L405" s="3"/>
      <c r="M405" s="1"/>
      <c r="N405" s="3"/>
      <c r="O405" s="4"/>
      <c r="Q405" s="5"/>
      <c r="R405" s="5"/>
    </row>
    <row r="406" spans="7:18" ht="12.75" customHeight="1" x14ac:dyDescent="0.2">
      <c r="G406" s="1"/>
      <c r="H406" s="2"/>
      <c r="K406" s="3"/>
      <c r="L406" s="3"/>
      <c r="M406" s="1"/>
      <c r="N406" s="3"/>
      <c r="O406" s="4"/>
      <c r="Q406" s="5"/>
      <c r="R406" s="5"/>
    </row>
    <row r="407" spans="7:18" ht="12.75" customHeight="1" x14ac:dyDescent="0.2">
      <c r="G407" s="1"/>
      <c r="H407" s="2"/>
      <c r="K407" s="3"/>
      <c r="L407" s="3"/>
      <c r="M407" s="1"/>
      <c r="N407" s="3"/>
      <c r="O407" s="4"/>
      <c r="Q407" s="5"/>
      <c r="R407" s="5"/>
    </row>
    <row r="408" spans="7:18" ht="12.75" customHeight="1" x14ac:dyDescent="0.2">
      <c r="G408" s="1"/>
      <c r="H408" s="2"/>
      <c r="K408" s="3"/>
      <c r="L408" s="3"/>
      <c r="M408" s="1"/>
      <c r="N408" s="3"/>
      <c r="O408" s="4"/>
      <c r="Q408" s="5"/>
      <c r="R408" s="5"/>
    </row>
    <row r="409" spans="7:18" ht="12.75" customHeight="1" x14ac:dyDescent="0.2">
      <c r="G409" s="1"/>
      <c r="H409" s="2"/>
      <c r="K409" s="3"/>
      <c r="L409" s="3"/>
      <c r="M409" s="1"/>
      <c r="N409" s="3"/>
      <c r="O409" s="4"/>
      <c r="Q409" s="5"/>
      <c r="R409" s="5"/>
    </row>
    <row r="410" spans="7:18" ht="12.75" customHeight="1" x14ac:dyDescent="0.2">
      <c r="G410" s="1"/>
      <c r="H410" s="2"/>
      <c r="K410" s="3"/>
      <c r="L410" s="3"/>
      <c r="M410" s="1"/>
      <c r="N410" s="3"/>
      <c r="O410" s="4"/>
      <c r="Q410" s="5"/>
      <c r="R410" s="5"/>
    </row>
    <row r="411" spans="7:18" ht="12.75" customHeight="1" x14ac:dyDescent="0.2">
      <c r="G411" s="1"/>
      <c r="H411" s="2"/>
      <c r="K411" s="3"/>
      <c r="L411" s="3"/>
      <c r="M411" s="1"/>
      <c r="N411" s="3"/>
      <c r="O411" s="4"/>
      <c r="Q411" s="5"/>
      <c r="R411" s="5"/>
    </row>
    <row r="412" spans="7:18" ht="12.75" customHeight="1" x14ac:dyDescent="0.2">
      <c r="G412" s="1"/>
      <c r="H412" s="2"/>
      <c r="K412" s="3"/>
      <c r="L412" s="3"/>
      <c r="M412" s="1"/>
      <c r="N412" s="3"/>
      <c r="O412" s="4"/>
      <c r="Q412" s="5"/>
      <c r="R412" s="5"/>
    </row>
    <row r="413" spans="7:18" ht="12.75" customHeight="1" x14ac:dyDescent="0.2">
      <c r="G413" s="1"/>
      <c r="H413" s="2"/>
      <c r="K413" s="3"/>
      <c r="L413" s="3"/>
      <c r="M413" s="1"/>
      <c r="N413" s="3"/>
      <c r="O413" s="4"/>
      <c r="Q413" s="5"/>
      <c r="R413" s="5"/>
    </row>
    <row r="414" spans="7:18" ht="12.75" customHeight="1" x14ac:dyDescent="0.2">
      <c r="G414" s="1"/>
      <c r="H414" s="2"/>
      <c r="K414" s="3"/>
      <c r="L414" s="3"/>
      <c r="M414" s="1"/>
      <c r="N414" s="3"/>
      <c r="O414" s="4"/>
      <c r="Q414" s="5"/>
      <c r="R414" s="5"/>
    </row>
    <row r="415" spans="7:18" ht="12.75" customHeight="1" x14ac:dyDescent="0.2">
      <c r="G415" s="1"/>
      <c r="H415" s="2"/>
      <c r="K415" s="3"/>
      <c r="L415" s="3"/>
      <c r="M415" s="1"/>
      <c r="N415" s="3"/>
      <c r="O415" s="4"/>
      <c r="Q415" s="5"/>
      <c r="R415" s="5"/>
    </row>
    <row r="416" spans="7:18" ht="12.75" customHeight="1" x14ac:dyDescent="0.2">
      <c r="G416" s="1"/>
      <c r="H416" s="2"/>
      <c r="K416" s="3"/>
      <c r="L416" s="3"/>
      <c r="M416" s="1"/>
      <c r="N416" s="3"/>
      <c r="O416" s="4"/>
      <c r="Q416" s="5"/>
      <c r="R416" s="5"/>
    </row>
    <row r="417" spans="7:18" ht="12.75" customHeight="1" x14ac:dyDescent="0.2">
      <c r="G417" s="1"/>
      <c r="H417" s="2"/>
      <c r="K417" s="3"/>
      <c r="L417" s="3"/>
      <c r="M417" s="1"/>
      <c r="N417" s="3"/>
      <c r="O417" s="4"/>
      <c r="Q417" s="5"/>
      <c r="R417" s="5"/>
    </row>
    <row r="418" spans="7:18" ht="12.75" customHeight="1" x14ac:dyDescent="0.2">
      <c r="G418" s="1"/>
      <c r="H418" s="2"/>
      <c r="K418" s="3"/>
      <c r="L418" s="3"/>
      <c r="M418" s="1"/>
      <c r="N418" s="3"/>
      <c r="O418" s="4"/>
      <c r="Q418" s="5"/>
      <c r="R418" s="5"/>
    </row>
    <row r="419" spans="7:18" ht="12.75" customHeight="1" x14ac:dyDescent="0.2">
      <c r="G419" s="1"/>
      <c r="H419" s="2"/>
      <c r="K419" s="3"/>
      <c r="L419" s="3"/>
      <c r="M419" s="1"/>
      <c r="N419" s="3"/>
      <c r="O419" s="4"/>
      <c r="Q419" s="5"/>
      <c r="R419" s="5"/>
    </row>
    <row r="420" spans="7:18" ht="12.75" customHeight="1" x14ac:dyDescent="0.2">
      <c r="G420" s="1"/>
      <c r="H420" s="2"/>
      <c r="K420" s="3"/>
      <c r="L420" s="3"/>
      <c r="M420" s="1"/>
      <c r="N420" s="3"/>
      <c r="O420" s="4"/>
      <c r="Q420" s="5"/>
      <c r="R420" s="5"/>
    </row>
    <row r="421" spans="7:18" ht="12.75" customHeight="1" x14ac:dyDescent="0.2">
      <c r="G421" s="1"/>
      <c r="H421" s="2"/>
      <c r="K421" s="3"/>
      <c r="L421" s="3"/>
      <c r="M421" s="1"/>
      <c r="N421" s="3"/>
      <c r="O421" s="4"/>
      <c r="Q421" s="5"/>
      <c r="R421" s="5"/>
    </row>
    <row r="422" spans="7:18" ht="12.75" customHeight="1" x14ac:dyDescent="0.2">
      <c r="G422" s="1"/>
      <c r="H422" s="2"/>
      <c r="K422" s="3"/>
      <c r="L422" s="3"/>
      <c r="M422" s="1"/>
      <c r="N422" s="3"/>
      <c r="O422" s="4"/>
      <c r="Q422" s="5"/>
      <c r="R422" s="5"/>
    </row>
    <row r="423" spans="7:18" ht="12.75" customHeight="1" x14ac:dyDescent="0.2">
      <c r="G423" s="1"/>
      <c r="H423" s="2"/>
      <c r="K423" s="3"/>
      <c r="L423" s="3"/>
      <c r="M423" s="1"/>
      <c r="N423" s="3"/>
      <c r="O423" s="4"/>
      <c r="Q423" s="5"/>
      <c r="R423" s="5"/>
    </row>
    <row r="424" spans="7:18" ht="12.75" customHeight="1" x14ac:dyDescent="0.2">
      <c r="G424" s="1"/>
      <c r="H424" s="2"/>
      <c r="K424" s="3"/>
      <c r="L424" s="3"/>
      <c r="M424" s="1"/>
      <c r="N424" s="3"/>
      <c r="O424" s="4"/>
      <c r="Q424" s="5"/>
      <c r="R424" s="5"/>
    </row>
    <row r="425" spans="7:18" ht="12.75" customHeight="1" x14ac:dyDescent="0.2">
      <c r="G425" s="1"/>
      <c r="H425" s="2"/>
      <c r="K425" s="3"/>
      <c r="L425" s="3"/>
      <c r="M425" s="1"/>
      <c r="N425" s="3"/>
      <c r="O425" s="4"/>
      <c r="Q425" s="5"/>
      <c r="R425" s="5"/>
    </row>
    <row r="426" spans="7:18" ht="12.75" customHeight="1" x14ac:dyDescent="0.2">
      <c r="G426" s="1"/>
      <c r="H426" s="2"/>
      <c r="K426" s="3"/>
      <c r="L426" s="3"/>
      <c r="M426" s="1"/>
      <c r="N426" s="3"/>
      <c r="O426" s="4"/>
      <c r="Q426" s="5"/>
      <c r="R426" s="5"/>
    </row>
    <row r="427" spans="7:18" ht="12.75" customHeight="1" x14ac:dyDescent="0.2">
      <c r="G427" s="1"/>
      <c r="H427" s="2"/>
      <c r="K427" s="3"/>
      <c r="L427" s="3"/>
      <c r="M427" s="1"/>
      <c r="N427" s="3"/>
      <c r="O427" s="4"/>
      <c r="Q427" s="5"/>
      <c r="R427" s="5"/>
    </row>
    <row r="428" spans="7:18" ht="12.75" customHeight="1" x14ac:dyDescent="0.2">
      <c r="G428" s="1"/>
      <c r="H428" s="2"/>
      <c r="K428" s="3"/>
      <c r="L428" s="3"/>
      <c r="M428" s="1"/>
      <c r="N428" s="3"/>
      <c r="O428" s="4"/>
      <c r="Q428" s="5"/>
      <c r="R428" s="5"/>
    </row>
    <row r="429" spans="7:18" ht="12.75" customHeight="1" x14ac:dyDescent="0.2">
      <c r="G429" s="1"/>
      <c r="H429" s="2"/>
      <c r="K429" s="3"/>
      <c r="L429" s="3"/>
      <c r="M429" s="1"/>
      <c r="N429" s="3"/>
      <c r="O429" s="4"/>
      <c r="Q429" s="5"/>
      <c r="R429" s="5"/>
    </row>
    <row r="430" spans="7:18" ht="12.75" customHeight="1" x14ac:dyDescent="0.2">
      <c r="G430" s="1"/>
      <c r="H430" s="2"/>
      <c r="K430" s="3"/>
      <c r="L430" s="3"/>
      <c r="M430" s="1"/>
      <c r="N430" s="3"/>
      <c r="O430" s="4"/>
      <c r="Q430" s="5"/>
      <c r="R430" s="5"/>
    </row>
    <row r="431" spans="7:18" ht="12.75" customHeight="1" x14ac:dyDescent="0.2">
      <c r="G431" s="1"/>
      <c r="H431" s="2"/>
      <c r="K431" s="3"/>
      <c r="L431" s="3"/>
      <c r="M431" s="1"/>
      <c r="N431" s="3"/>
      <c r="O431" s="4"/>
      <c r="Q431" s="5"/>
      <c r="R431" s="5"/>
    </row>
    <row r="432" spans="7:18" ht="12.75" customHeight="1" x14ac:dyDescent="0.2">
      <c r="G432" s="1"/>
      <c r="H432" s="2"/>
      <c r="K432" s="3"/>
      <c r="L432" s="3"/>
      <c r="M432" s="1"/>
      <c r="N432" s="3"/>
      <c r="O432" s="4"/>
      <c r="Q432" s="5"/>
      <c r="R432" s="5"/>
    </row>
    <row r="433" spans="7:18" ht="12.75" customHeight="1" x14ac:dyDescent="0.2">
      <c r="G433" s="1"/>
      <c r="H433" s="2"/>
      <c r="K433" s="3"/>
      <c r="L433" s="3"/>
      <c r="M433" s="1"/>
      <c r="N433" s="3"/>
      <c r="O433" s="4"/>
      <c r="Q433" s="5"/>
      <c r="R433" s="5"/>
    </row>
    <row r="434" spans="7:18" ht="12.75" customHeight="1" x14ac:dyDescent="0.2">
      <c r="G434" s="1"/>
      <c r="H434" s="2"/>
      <c r="K434" s="3"/>
      <c r="L434" s="3"/>
      <c r="M434" s="1"/>
      <c r="N434" s="3"/>
      <c r="O434" s="4"/>
      <c r="Q434" s="5"/>
      <c r="R434" s="5"/>
    </row>
    <row r="435" spans="7:18" ht="12.75" customHeight="1" x14ac:dyDescent="0.2">
      <c r="G435" s="1"/>
      <c r="H435" s="2"/>
      <c r="K435" s="3"/>
      <c r="L435" s="3"/>
      <c r="M435" s="1"/>
      <c r="N435" s="3"/>
      <c r="O435" s="4"/>
      <c r="Q435" s="5"/>
      <c r="R435" s="5"/>
    </row>
    <row r="436" spans="7:18" ht="12.75" customHeight="1" x14ac:dyDescent="0.2">
      <c r="G436" s="1"/>
      <c r="H436" s="2"/>
      <c r="K436" s="3"/>
      <c r="L436" s="3"/>
      <c r="M436" s="1"/>
      <c r="N436" s="3"/>
      <c r="O436" s="4"/>
      <c r="Q436" s="5"/>
      <c r="R436" s="5"/>
    </row>
    <row r="437" spans="7:18" ht="12.75" customHeight="1" x14ac:dyDescent="0.2">
      <c r="G437" s="1"/>
      <c r="H437" s="2"/>
      <c r="K437" s="3"/>
      <c r="L437" s="3"/>
      <c r="M437" s="1"/>
      <c r="N437" s="3"/>
      <c r="O437" s="4"/>
      <c r="Q437" s="5"/>
      <c r="R437" s="5"/>
    </row>
    <row r="438" spans="7:18" ht="12.75" customHeight="1" x14ac:dyDescent="0.2">
      <c r="G438" s="1"/>
      <c r="H438" s="2"/>
      <c r="K438" s="3"/>
      <c r="L438" s="3"/>
      <c r="M438" s="1"/>
      <c r="N438" s="3"/>
      <c r="O438" s="4"/>
      <c r="Q438" s="5"/>
      <c r="R438" s="5"/>
    </row>
    <row r="439" spans="7:18" ht="12.75" customHeight="1" x14ac:dyDescent="0.2">
      <c r="G439" s="1"/>
      <c r="H439" s="2"/>
      <c r="K439" s="3"/>
      <c r="L439" s="3"/>
      <c r="M439" s="1"/>
      <c r="N439" s="3"/>
      <c r="O439" s="4"/>
      <c r="Q439" s="5"/>
      <c r="R439" s="5"/>
    </row>
    <row r="440" spans="7:18" ht="12.75" customHeight="1" x14ac:dyDescent="0.2">
      <c r="G440" s="1"/>
      <c r="H440" s="2"/>
      <c r="K440" s="3"/>
      <c r="L440" s="3"/>
      <c r="M440" s="1"/>
      <c r="N440" s="3"/>
      <c r="O440" s="4"/>
      <c r="Q440" s="5"/>
      <c r="R440" s="5"/>
    </row>
    <row r="441" spans="7:18" ht="12.75" customHeight="1" x14ac:dyDescent="0.2">
      <c r="G441" s="1"/>
      <c r="H441" s="2"/>
      <c r="K441" s="3"/>
      <c r="L441" s="3"/>
      <c r="M441" s="1"/>
      <c r="N441" s="3"/>
      <c r="O441" s="4"/>
      <c r="Q441" s="5"/>
      <c r="R441" s="5"/>
    </row>
    <row r="442" spans="7:18" ht="12.75" customHeight="1" x14ac:dyDescent="0.2">
      <c r="G442" s="1"/>
      <c r="H442" s="2"/>
      <c r="K442" s="3"/>
      <c r="L442" s="3"/>
      <c r="M442" s="1"/>
      <c r="N442" s="3"/>
      <c r="O442" s="4"/>
      <c r="Q442" s="5"/>
      <c r="R442" s="5"/>
    </row>
    <row r="443" spans="7:18" ht="12.75" customHeight="1" x14ac:dyDescent="0.2">
      <c r="G443" s="1"/>
      <c r="H443" s="2"/>
      <c r="K443" s="3"/>
      <c r="L443" s="3"/>
      <c r="M443" s="1"/>
      <c r="N443" s="3"/>
      <c r="O443" s="4"/>
      <c r="Q443" s="5"/>
      <c r="R443" s="5"/>
    </row>
    <row r="444" spans="7:18" ht="12.75" customHeight="1" x14ac:dyDescent="0.2">
      <c r="G444" s="1"/>
      <c r="H444" s="2"/>
      <c r="K444" s="3"/>
      <c r="L444" s="3"/>
      <c r="M444" s="1"/>
      <c r="N444" s="3"/>
      <c r="O444" s="4"/>
      <c r="Q444" s="5"/>
      <c r="R444" s="5"/>
    </row>
    <row r="445" spans="7:18" ht="12.75" customHeight="1" x14ac:dyDescent="0.2">
      <c r="G445" s="1"/>
      <c r="H445" s="2"/>
      <c r="K445" s="3"/>
      <c r="L445" s="3"/>
      <c r="M445" s="1"/>
      <c r="N445" s="3"/>
      <c r="O445" s="4"/>
      <c r="Q445" s="5"/>
      <c r="R445" s="5"/>
    </row>
    <row r="446" spans="7:18" ht="12.75" customHeight="1" x14ac:dyDescent="0.2">
      <c r="G446" s="1"/>
      <c r="H446" s="2"/>
      <c r="K446" s="3"/>
      <c r="L446" s="3"/>
      <c r="M446" s="1"/>
      <c r="N446" s="3"/>
      <c r="O446" s="4"/>
      <c r="Q446" s="5"/>
      <c r="R446" s="5"/>
    </row>
    <row r="447" spans="7:18" ht="12.75" customHeight="1" x14ac:dyDescent="0.2">
      <c r="G447" s="1"/>
      <c r="H447" s="2"/>
      <c r="K447" s="3"/>
      <c r="L447" s="3"/>
      <c r="M447" s="1"/>
      <c r="N447" s="3"/>
      <c r="O447" s="4"/>
      <c r="Q447" s="5"/>
      <c r="R447" s="5"/>
    </row>
    <row r="448" spans="7:18" ht="12.75" customHeight="1" x14ac:dyDescent="0.2">
      <c r="G448" s="1"/>
      <c r="H448" s="2"/>
      <c r="K448" s="3"/>
      <c r="L448" s="3"/>
      <c r="M448" s="1"/>
      <c r="N448" s="3"/>
      <c r="O448" s="4"/>
      <c r="Q448" s="5"/>
      <c r="R448" s="5"/>
    </row>
    <row r="449" spans="7:18" ht="12.75" customHeight="1" x14ac:dyDescent="0.2">
      <c r="G449" s="1"/>
      <c r="H449" s="2"/>
      <c r="K449" s="3"/>
      <c r="L449" s="3"/>
      <c r="M449" s="1"/>
      <c r="N449" s="3"/>
      <c r="O449" s="4"/>
      <c r="Q449" s="5"/>
      <c r="R449" s="5"/>
    </row>
    <row r="450" spans="7:18" ht="12.75" customHeight="1" x14ac:dyDescent="0.2">
      <c r="G450" s="1"/>
      <c r="H450" s="2"/>
      <c r="K450" s="3"/>
      <c r="L450" s="3"/>
      <c r="M450" s="1"/>
      <c r="N450" s="3"/>
      <c r="O450" s="4"/>
      <c r="Q450" s="5"/>
      <c r="R450" s="5"/>
    </row>
    <row r="451" spans="7:18" ht="12.75" customHeight="1" x14ac:dyDescent="0.2">
      <c r="G451" s="1"/>
      <c r="H451" s="2"/>
      <c r="K451" s="3"/>
      <c r="L451" s="3"/>
      <c r="M451" s="1"/>
      <c r="N451" s="3"/>
      <c r="O451" s="4"/>
      <c r="Q451" s="5"/>
      <c r="R451" s="5"/>
    </row>
    <row r="452" spans="7:18" ht="12.75" customHeight="1" x14ac:dyDescent="0.2">
      <c r="G452" s="1"/>
      <c r="H452" s="2"/>
      <c r="K452" s="3"/>
      <c r="L452" s="3"/>
      <c r="M452" s="1"/>
      <c r="N452" s="3"/>
      <c r="O452" s="4"/>
      <c r="Q452" s="5"/>
      <c r="R452" s="5"/>
    </row>
    <row r="453" spans="7:18" ht="12.75" customHeight="1" x14ac:dyDescent="0.2">
      <c r="G453" s="1"/>
      <c r="H453" s="2"/>
      <c r="K453" s="3"/>
      <c r="L453" s="3"/>
      <c r="M453" s="1"/>
      <c r="N453" s="3"/>
      <c r="O453" s="4"/>
      <c r="Q453" s="5"/>
      <c r="R453" s="5"/>
    </row>
    <row r="454" spans="7:18" ht="12.75" customHeight="1" x14ac:dyDescent="0.2">
      <c r="G454" s="1"/>
      <c r="H454" s="2"/>
      <c r="K454" s="3"/>
      <c r="L454" s="3"/>
      <c r="M454" s="1"/>
      <c r="N454" s="3"/>
      <c r="O454" s="4"/>
      <c r="Q454" s="5"/>
      <c r="R454" s="5"/>
    </row>
    <row r="455" spans="7:18" ht="12.75" customHeight="1" x14ac:dyDescent="0.2">
      <c r="G455" s="1"/>
      <c r="H455" s="2"/>
      <c r="K455" s="3"/>
      <c r="L455" s="3"/>
      <c r="M455" s="1"/>
      <c r="N455" s="3"/>
      <c r="O455" s="4"/>
      <c r="Q455" s="5"/>
      <c r="R455" s="5"/>
    </row>
    <row r="456" spans="7:18" ht="12.75" customHeight="1" x14ac:dyDescent="0.2">
      <c r="G456" s="1"/>
      <c r="H456" s="2"/>
      <c r="K456" s="3"/>
      <c r="L456" s="3"/>
      <c r="M456" s="1"/>
      <c r="N456" s="3"/>
      <c r="O456" s="4"/>
      <c r="Q456" s="5"/>
      <c r="R456" s="5"/>
    </row>
    <row r="457" spans="7:18" ht="12.75" customHeight="1" x14ac:dyDescent="0.2">
      <c r="G457" s="1"/>
      <c r="H457" s="2"/>
      <c r="K457" s="3"/>
      <c r="L457" s="3"/>
      <c r="M457" s="1"/>
      <c r="N457" s="3"/>
      <c r="O457" s="4"/>
      <c r="Q457" s="5"/>
      <c r="R457" s="5"/>
    </row>
    <row r="458" spans="7:18" ht="12.75" customHeight="1" x14ac:dyDescent="0.2">
      <c r="G458" s="1"/>
      <c r="H458" s="2"/>
      <c r="K458" s="3"/>
      <c r="L458" s="3"/>
      <c r="M458" s="1"/>
      <c r="N458" s="3"/>
      <c r="O458" s="4"/>
      <c r="Q458" s="5"/>
      <c r="R458" s="5"/>
    </row>
    <row r="459" spans="7:18" ht="12.75" customHeight="1" x14ac:dyDescent="0.2">
      <c r="G459" s="1"/>
      <c r="H459" s="2"/>
      <c r="K459" s="3"/>
      <c r="L459" s="3"/>
      <c r="M459" s="1"/>
      <c r="N459" s="3"/>
      <c r="O459" s="4"/>
      <c r="Q459" s="5"/>
      <c r="R459" s="5"/>
    </row>
    <row r="460" spans="7:18" ht="12.75" customHeight="1" x14ac:dyDescent="0.2">
      <c r="G460" s="1"/>
      <c r="H460" s="2"/>
      <c r="K460" s="3"/>
      <c r="L460" s="3"/>
      <c r="M460" s="1"/>
      <c r="N460" s="3"/>
      <c r="O460" s="4"/>
      <c r="Q460" s="5"/>
      <c r="R460" s="5"/>
    </row>
    <row r="461" spans="7:18" ht="12.75" customHeight="1" x14ac:dyDescent="0.2">
      <c r="G461" s="1"/>
      <c r="H461" s="2"/>
      <c r="K461" s="3"/>
      <c r="L461" s="3"/>
      <c r="M461" s="1"/>
      <c r="N461" s="3"/>
      <c r="O461" s="4"/>
      <c r="Q461" s="5"/>
      <c r="R461" s="5"/>
    </row>
    <row r="462" spans="7:18" ht="12.75" customHeight="1" x14ac:dyDescent="0.2">
      <c r="G462" s="1"/>
      <c r="H462" s="2"/>
      <c r="K462" s="3"/>
      <c r="L462" s="3"/>
      <c r="M462" s="1"/>
      <c r="N462" s="3"/>
      <c r="O462" s="4"/>
      <c r="Q462" s="5"/>
      <c r="R462" s="5"/>
    </row>
    <row r="463" spans="7:18" ht="12.75" customHeight="1" x14ac:dyDescent="0.2">
      <c r="G463" s="1"/>
      <c r="H463" s="2"/>
      <c r="K463" s="3"/>
      <c r="L463" s="3"/>
      <c r="M463" s="1"/>
      <c r="N463" s="3"/>
      <c r="O463" s="4"/>
      <c r="Q463" s="5"/>
      <c r="R463" s="5"/>
    </row>
    <row r="464" spans="7:18" ht="12.75" customHeight="1" x14ac:dyDescent="0.2">
      <c r="G464" s="1"/>
      <c r="H464" s="2"/>
      <c r="K464" s="3"/>
      <c r="L464" s="3"/>
      <c r="M464" s="1"/>
      <c r="N464" s="3"/>
      <c r="O464" s="4"/>
      <c r="Q464" s="5"/>
      <c r="R464" s="5"/>
    </row>
    <row r="465" spans="7:18" ht="12.75" customHeight="1" x14ac:dyDescent="0.2">
      <c r="G465" s="1"/>
      <c r="H465" s="2"/>
      <c r="K465" s="3"/>
      <c r="L465" s="3"/>
      <c r="M465" s="1"/>
      <c r="N465" s="3"/>
      <c r="O465" s="4"/>
      <c r="Q465" s="5"/>
      <c r="R465" s="5"/>
    </row>
    <row r="466" spans="7:18" ht="12.75" customHeight="1" x14ac:dyDescent="0.2">
      <c r="G466" s="1"/>
      <c r="H466" s="2"/>
      <c r="K466" s="3"/>
      <c r="L466" s="3"/>
      <c r="M466" s="1"/>
      <c r="N466" s="3"/>
      <c r="O466" s="4"/>
      <c r="Q466" s="5"/>
      <c r="R466" s="5"/>
    </row>
    <row r="467" spans="7:18" ht="12.75" customHeight="1" x14ac:dyDescent="0.2">
      <c r="G467" s="1"/>
      <c r="H467" s="2"/>
      <c r="K467" s="3"/>
      <c r="L467" s="3"/>
      <c r="M467" s="1"/>
      <c r="N467" s="3"/>
      <c r="O467" s="4"/>
      <c r="Q467" s="5"/>
      <c r="R467" s="5"/>
    </row>
    <row r="468" spans="7:18" ht="12.75" customHeight="1" x14ac:dyDescent="0.2">
      <c r="G468" s="1"/>
      <c r="H468" s="2"/>
      <c r="K468" s="3"/>
      <c r="L468" s="3"/>
      <c r="M468" s="1"/>
      <c r="N468" s="3"/>
      <c r="O468" s="4"/>
      <c r="Q468" s="5"/>
      <c r="R468" s="5"/>
    </row>
    <row r="469" spans="7:18" ht="12.75" customHeight="1" x14ac:dyDescent="0.2">
      <c r="G469" s="1"/>
      <c r="H469" s="2"/>
      <c r="K469" s="3"/>
      <c r="L469" s="3"/>
      <c r="M469" s="1"/>
      <c r="N469" s="3"/>
      <c r="O469" s="4"/>
      <c r="Q469" s="5"/>
      <c r="R469" s="5"/>
    </row>
    <row r="470" spans="7:18" ht="12.75" customHeight="1" x14ac:dyDescent="0.2">
      <c r="G470" s="1"/>
      <c r="H470" s="2"/>
      <c r="K470" s="3"/>
      <c r="L470" s="3"/>
      <c r="M470" s="1"/>
      <c r="N470" s="3"/>
      <c r="O470" s="4"/>
      <c r="Q470" s="5"/>
      <c r="R470" s="5"/>
    </row>
    <row r="471" spans="7:18" ht="12.75" customHeight="1" x14ac:dyDescent="0.2">
      <c r="G471" s="1"/>
      <c r="H471" s="2"/>
      <c r="K471" s="3"/>
      <c r="L471" s="3"/>
      <c r="M471" s="1"/>
      <c r="N471" s="3"/>
      <c r="O471" s="4"/>
      <c r="Q471" s="5"/>
      <c r="R471" s="5"/>
    </row>
    <row r="472" spans="7:18" ht="12.75" customHeight="1" x14ac:dyDescent="0.2">
      <c r="G472" s="1"/>
      <c r="H472" s="2"/>
      <c r="K472" s="3"/>
      <c r="L472" s="3"/>
      <c r="M472" s="1"/>
      <c r="N472" s="3"/>
      <c r="O472" s="4"/>
      <c r="Q472" s="5"/>
      <c r="R472" s="5"/>
    </row>
    <row r="473" spans="7:18" ht="12.75" customHeight="1" x14ac:dyDescent="0.2">
      <c r="G473" s="1"/>
      <c r="H473" s="2"/>
      <c r="K473" s="3"/>
      <c r="L473" s="3"/>
      <c r="M473" s="1"/>
      <c r="N473" s="3"/>
      <c r="O473" s="4"/>
      <c r="Q473" s="5"/>
      <c r="R473" s="5"/>
    </row>
    <row r="474" spans="7:18" ht="12.75" customHeight="1" x14ac:dyDescent="0.2">
      <c r="G474" s="1"/>
      <c r="H474" s="2"/>
      <c r="K474" s="3"/>
      <c r="L474" s="3"/>
      <c r="M474" s="1"/>
      <c r="N474" s="3"/>
      <c r="O474" s="4"/>
      <c r="Q474" s="5"/>
      <c r="R474" s="5"/>
    </row>
    <row r="475" spans="7:18" ht="12.75" customHeight="1" x14ac:dyDescent="0.2">
      <c r="G475" s="1"/>
      <c r="H475" s="2"/>
      <c r="K475" s="3"/>
      <c r="L475" s="3"/>
      <c r="M475" s="1"/>
      <c r="N475" s="3"/>
      <c r="O475" s="4"/>
      <c r="Q475" s="5"/>
      <c r="R475" s="5"/>
    </row>
    <row r="476" spans="7:18" ht="12.75" customHeight="1" x14ac:dyDescent="0.2">
      <c r="G476" s="1"/>
      <c r="H476" s="2"/>
      <c r="K476" s="3"/>
      <c r="L476" s="3"/>
      <c r="M476" s="1"/>
      <c r="N476" s="3"/>
      <c r="O476" s="4"/>
      <c r="Q476" s="5"/>
      <c r="R476" s="5"/>
    </row>
    <row r="477" spans="7:18" ht="12.75" customHeight="1" x14ac:dyDescent="0.2">
      <c r="G477" s="1"/>
      <c r="H477" s="2"/>
      <c r="K477" s="3"/>
      <c r="L477" s="3"/>
      <c r="M477" s="1"/>
      <c r="N477" s="3"/>
      <c r="O477" s="4"/>
      <c r="Q477" s="5"/>
      <c r="R477" s="5"/>
    </row>
    <row r="478" spans="7:18" ht="12.75" customHeight="1" x14ac:dyDescent="0.2">
      <c r="G478" s="1"/>
      <c r="H478" s="2"/>
      <c r="K478" s="3"/>
      <c r="L478" s="3"/>
      <c r="M478" s="1"/>
      <c r="N478" s="3"/>
      <c r="O478" s="4"/>
      <c r="Q478" s="5"/>
      <c r="R478" s="5"/>
    </row>
    <row r="479" spans="7:18" ht="12.75" customHeight="1" x14ac:dyDescent="0.2">
      <c r="G479" s="1"/>
      <c r="H479" s="2"/>
      <c r="K479" s="3"/>
      <c r="L479" s="3"/>
      <c r="M479" s="1"/>
      <c r="N479" s="3"/>
      <c r="O479" s="4"/>
      <c r="Q479" s="5"/>
      <c r="R479" s="5"/>
    </row>
    <row r="480" spans="7:18" ht="12.75" customHeight="1" x14ac:dyDescent="0.2">
      <c r="G480" s="1"/>
      <c r="H480" s="2"/>
      <c r="K480" s="3"/>
      <c r="L480" s="3"/>
      <c r="M480" s="1"/>
      <c r="N480" s="3"/>
      <c r="O480" s="4"/>
      <c r="Q480" s="5"/>
      <c r="R480" s="5"/>
    </row>
    <row r="481" spans="7:18" ht="12.75" customHeight="1" x14ac:dyDescent="0.2">
      <c r="G481" s="1"/>
      <c r="H481" s="2"/>
      <c r="K481" s="3"/>
      <c r="L481" s="3"/>
      <c r="M481" s="1"/>
      <c r="N481" s="3"/>
      <c r="O481" s="4"/>
      <c r="Q481" s="5"/>
      <c r="R481" s="5"/>
    </row>
    <row r="482" spans="7:18" ht="12.75" customHeight="1" x14ac:dyDescent="0.2">
      <c r="G482" s="1"/>
      <c r="H482" s="2"/>
      <c r="K482" s="3"/>
      <c r="L482" s="3"/>
      <c r="M482" s="1"/>
      <c r="N482" s="3"/>
      <c r="O482" s="4"/>
      <c r="Q482" s="5"/>
      <c r="R482" s="5"/>
    </row>
    <row r="483" spans="7:18" ht="12.75" customHeight="1" x14ac:dyDescent="0.2">
      <c r="G483" s="1"/>
      <c r="H483" s="2"/>
      <c r="K483" s="3"/>
      <c r="L483" s="3"/>
      <c r="M483" s="1"/>
      <c r="N483" s="3"/>
      <c r="O483" s="4"/>
      <c r="Q483" s="5"/>
      <c r="R483" s="5"/>
    </row>
    <row r="484" spans="7:18" ht="12.75" customHeight="1" x14ac:dyDescent="0.2">
      <c r="G484" s="1"/>
      <c r="H484" s="2"/>
      <c r="K484" s="3"/>
      <c r="L484" s="3"/>
      <c r="M484" s="1"/>
      <c r="N484" s="3"/>
      <c r="O484" s="4"/>
      <c r="Q484" s="5"/>
      <c r="R484" s="5"/>
    </row>
    <row r="485" spans="7:18" ht="12.75" customHeight="1" x14ac:dyDescent="0.2">
      <c r="G485" s="1"/>
      <c r="H485" s="2"/>
      <c r="K485" s="3"/>
      <c r="L485" s="3"/>
      <c r="M485" s="1"/>
      <c r="N485" s="3"/>
      <c r="O485" s="4"/>
      <c r="Q485" s="5"/>
      <c r="R485" s="5"/>
    </row>
    <row r="486" spans="7:18" ht="12.75" customHeight="1" x14ac:dyDescent="0.2">
      <c r="G486" s="1"/>
      <c r="H486" s="2"/>
      <c r="K486" s="3"/>
      <c r="L486" s="3"/>
      <c r="M486" s="1"/>
      <c r="N486" s="3"/>
      <c r="O486" s="4"/>
      <c r="Q486" s="5"/>
      <c r="R486" s="5"/>
    </row>
    <row r="487" spans="7:18" ht="12.75" customHeight="1" x14ac:dyDescent="0.2">
      <c r="G487" s="1"/>
      <c r="H487" s="2"/>
      <c r="K487" s="3"/>
      <c r="L487" s="3"/>
      <c r="M487" s="1"/>
      <c r="N487" s="3"/>
      <c r="O487" s="4"/>
      <c r="Q487" s="5"/>
      <c r="R487" s="5"/>
    </row>
    <row r="488" spans="7:18" ht="12.75" customHeight="1" x14ac:dyDescent="0.2">
      <c r="G488" s="1"/>
      <c r="H488" s="2"/>
      <c r="K488" s="3"/>
      <c r="L488" s="3"/>
      <c r="M488" s="1"/>
      <c r="N488" s="3"/>
      <c r="O488" s="4"/>
      <c r="Q488" s="5"/>
      <c r="R488" s="5"/>
    </row>
    <row r="489" spans="7:18" ht="12.75" customHeight="1" x14ac:dyDescent="0.2">
      <c r="G489" s="1"/>
      <c r="H489" s="2"/>
      <c r="K489" s="3"/>
      <c r="L489" s="3"/>
      <c r="M489" s="1"/>
      <c r="N489" s="3"/>
      <c r="O489" s="4"/>
      <c r="Q489" s="5"/>
      <c r="R489" s="5"/>
    </row>
    <row r="490" spans="7:18" ht="12.75" customHeight="1" x14ac:dyDescent="0.2">
      <c r="G490" s="1"/>
      <c r="H490" s="2"/>
      <c r="K490" s="3"/>
      <c r="L490" s="3"/>
      <c r="M490" s="1"/>
      <c r="N490" s="3"/>
      <c r="O490" s="4"/>
      <c r="Q490" s="5"/>
      <c r="R490" s="5"/>
    </row>
    <row r="491" spans="7:18" ht="12.75" customHeight="1" x14ac:dyDescent="0.2">
      <c r="G491" s="1"/>
      <c r="H491" s="2"/>
      <c r="K491" s="3"/>
      <c r="L491" s="3"/>
      <c r="M491" s="1"/>
      <c r="N491" s="3"/>
      <c r="O491" s="4"/>
      <c r="Q491" s="5"/>
      <c r="R491" s="5"/>
    </row>
    <row r="492" spans="7:18" ht="12.75" customHeight="1" x14ac:dyDescent="0.2">
      <c r="G492" s="1"/>
      <c r="H492" s="2"/>
      <c r="K492" s="3"/>
      <c r="L492" s="3"/>
      <c r="M492" s="1"/>
      <c r="N492" s="3"/>
      <c r="O492" s="4"/>
      <c r="Q492" s="5"/>
      <c r="R492" s="5"/>
    </row>
    <row r="493" spans="7:18" ht="12.75" customHeight="1" x14ac:dyDescent="0.2">
      <c r="G493" s="1"/>
      <c r="H493" s="2"/>
      <c r="K493" s="3"/>
      <c r="L493" s="3"/>
      <c r="M493" s="1"/>
      <c r="N493" s="3"/>
      <c r="O493" s="4"/>
      <c r="Q493" s="5"/>
      <c r="R493" s="5"/>
    </row>
    <row r="494" spans="7:18" ht="12.75" customHeight="1" x14ac:dyDescent="0.2">
      <c r="G494" s="1"/>
      <c r="H494" s="2"/>
      <c r="K494" s="3"/>
      <c r="L494" s="3"/>
      <c r="M494" s="1"/>
      <c r="N494" s="3"/>
      <c r="O494" s="4"/>
      <c r="Q494" s="5"/>
      <c r="R494" s="5"/>
    </row>
    <row r="495" spans="7:18" ht="12.75" customHeight="1" x14ac:dyDescent="0.2">
      <c r="G495" s="1"/>
      <c r="H495" s="2"/>
      <c r="K495" s="3"/>
      <c r="L495" s="3"/>
      <c r="M495" s="1"/>
      <c r="N495" s="3"/>
      <c r="O495" s="4"/>
      <c r="Q495" s="5"/>
      <c r="R495" s="5"/>
    </row>
    <row r="496" spans="7:18" ht="12.75" customHeight="1" x14ac:dyDescent="0.2">
      <c r="G496" s="1"/>
      <c r="H496" s="2"/>
      <c r="K496" s="3"/>
      <c r="L496" s="3"/>
      <c r="M496" s="1"/>
      <c r="N496" s="3"/>
      <c r="O496" s="4"/>
      <c r="Q496" s="5"/>
      <c r="R496" s="5"/>
    </row>
    <row r="497" spans="7:18" ht="12.75" customHeight="1" x14ac:dyDescent="0.2">
      <c r="G497" s="1"/>
      <c r="H497" s="2"/>
      <c r="K497" s="3"/>
      <c r="L497" s="3"/>
      <c r="M497" s="1"/>
      <c r="N497" s="3"/>
      <c r="O497" s="4"/>
      <c r="Q497" s="5"/>
      <c r="R497" s="5"/>
    </row>
    <row r="498" spans="7:18" ht="12.75" customHeight="1" x14ac:dyDescent="0.2">
      <c r="G498" s="1"/>
      <c r="H498" s="2"/>
      <c r="K498" s="3"/>
      <c r="L498" s="3"/>
      <c r="M498" s="1"/>
      <c r="N498" s="3"/>
      <c r="O498" s="4"/>
      <c r="Q498" s="5"/>
      <c r="R498" s="5"/>
    </row>
    <row r="499" spans="7:18" ht="12.75" customHeight="1" x14ac:dyDescent="0.2">
      <c r="G499" s="1"/>
      <c r="H499" s="2"/>
      <c r="K499" s="3"/>
      <c r="L499" s="3"/>
      <c r="M499" s="1"/>
      <c r="N499" s="3"/>
      <c r="O499" s="4"/>
      <c r="Q499" s="5"/>
      <c r="R499" s="5"/>
    </row>
    <row r="500" spans="7:18" ht="12.75" customHeight="1" x14ac:dyDescent="0.2">
      <c r="G500" s="1"/>
      <c r="H500" s="2"/>
      <c r="K500" s="3"/>
      <c r="L500" s="3"/>
      <c r="M500" s="1"/>
      <c r="N500" s="3"/>
      <c r="O500" s="4"/>
      <c r="Q500" s="5"/>
      <c r="R500" s="5"/>
    </row>
    <row r="501" spans="7:18" ht="12.75" customHeight="1" x14ac:dyDescent="0.2">
      <c r="G501" s="1"/>
      <c r="H501" s="2"/>
      <c r="K501" s="3"/>
      <c r="L501" s="3"/>
      <c r="M501" s="1"/>
      <c r="N501" s="3"/>
      <c r="O501" s="4"/>
      <c r="Q501" s="5"/>
      <c r="R501" s="5"/>
    </row>
    <row r="502" spans="7:18" ht="12.75" customHeight="1" x14ac:dyDescent="0.2">
      <c r="G502" s="1"/>
      <c r="H502" s="2"/>
      <c r="K502" s="3"/>
      <c r="L502" s="3"/>
      <c r="M502" s="1"/>
      <c r="N502" s="3"/>
      <c r="O502" s="4"/>
      <c r="Q502" s="5"/>
      <c r="R502" s="5"/>
    </row>
    <row r="503" spans="7:18" ht="12.75" customHeight="1" x14ac:dyDescent="0.2">
      <c r="G503" s="1"/>
      <c r="H503" s="2"/>
      <c r="K503" s="3"/>
      <c r="L503" s="3"/>
      <c r="M503" s="1"/>
      <c r="N503" s="3"/>
      <c r="O503" s="4"/>
      <c r="Q503" s="5"/>
      <c r="R503" s="5"/>
    </row>
    <row r="504" spans="7:18" ht="12.75" customHeight="1" x14ac:dyDescent="0.2">
      <c r="G504" s="1"/>
      <c r="H504" s="2"/>
      <c r="K504" s="3"/>
      <c r="L504" s="3"/>
      <c r="M504" s="1"/>
      <c r="N504" s="3"/>
      <c r="O504" s="4"/>
      <c r="Q504" s="5"/>
      <c r="R504" s="5"/>
    </row>
    <row r="505" spans="7:18" ht="12.75" customHeight="1" x14ac:dyDescent="0.2">
      <c r="G505" s="1"/>
      <c r="H505" s="2"/>
      <c r="K505" s="3"/>
      <c r="L505" s="3"/>
      <c r="M505" s="1"/>
      <c r="N505" s="3"/>
      <c r="O505" s="4"/>
      <c r="Q505" s="5"/>
      <c r="R505" s="5"/>
    </row>
    <row r="506" spans="7:18" ht="12.75" customHeight="1" x14ac:dyDescent="0.2">
      <c r="G506" s="1"/>
      <c r="H506" s="2"/>
      <c r="K506" s="3"/>
      <c r="L506" s="3"/>
      <c r="M506" s="1"/>
      <c r="N506" s="3"/>
      <c r="O506" s="4"/>
      <c r="Q506" s="5"/>
      <c r="R506" s="5"/>
    </row>
    <row r="507" spans="7:18" ht="12.75" customHeight="1" x14ac:dyDescent="0.2">
      <c r="G507" s="1"/>
      <c r="H507" s="2"/>
      <c r="K507" s="3"/>
      <c r="L507" s="3"/>
      <c r="M507" s="1"/>
      <c r="N507" s="3"/>
      <c r="O507" s="4"/>
      <c r="Q507" s="5"/>
      <c r="R507" s="5"/>
    </row>
    <row r="508" spans="7:18" ht="12.75" customHeight="1" x14ac:dyDescent="0.2">
      <c r="G508" s="1"/>
      <c r="H508" s="2"/>
      <c r="K508" s="3"/>
      <c r="L508" s="3"/>
      <c r="M508" s="1"/>
      <c r="N508" s="3"/>
      <c r="O508" s="4"/>
      <c r="Q508" s="5"/>
      <c r="R508" s="5"/>
    </row>
    <row r="509" spans="7:18" ht="12.75" customHeight="1" x14ac:dyDescent="0.2">
      <c r="G509" s="1"/>
      <c r="H509" s="2"/>
      <c r="K509" s="3"/>
      <c r="L509" s="3"/>
      <c r="M509" s="1"/>
      <c r="N509" s="3"/>
      <c r="O509" s="4"/>
      <c r="Q509" s="5"/>
      <c r="R509" s="5"/>
    </row>
    <row r="510" spans="7:18" ht="12.75" customHeight="1" x14ac:dyDescent="0.2">
      <c r="G510" s="1"/>
      <c r="H510" s="2"/>
      <c r="K510" s="3"/>
      <c r="L510" s="3"/>
      <c r="M510" s="1"/>
      <c r="N510" s="3"/>
      <c r="O510" s="4"/>
      <c r="Q510" s="5"/>
      <c r="R510" s="5"/>
    </row>
    <row r="511" spans="7:18" ht="12.75" customHeight="1" x14ac:dyDescent="0.2">
      <c r="G511" s="1"/>
      <c r="H511" s="2"/>
      <c r="K511" s="3"/>
      <c r="L511" s="3"/>
      <c r="M511" s="1"/>
      <c r="N511" s="3"/>
      <c r="O511" s="4"/>
      <c r="Q511" s="5"/>
      <c r="R511" s="5"/>
    </row>
    <row r="512" spans="7:18" ht="12.75" customHeight="1" x14ac:dyDescent="0.2">
      <c r="G512" s="1"/>
      <c r="H512" s="2"/>
      <c r="K512" s="3"/>
      <c r="L512" s="3"/>
      <c r="M512" s="1"/>
      <c r="N512" s="3"/>
      <c r="O512" s="4"/>
      <c r="Q512" s="5"/>
      <c r="R512" s="5"/>
    </row>
    <row r="513" spans="7:18" ht="12.75" customHeight="1" x14ac:dyDescent="0.2">
      <c r="G513" s="1"/>
      <c r="H513" s="2"/>
      <c r="K513" s="3"/>
      <c r="L513" s="3"/>
      <c r="M513" s="1"/>
      <c r="N513" s="3"/>
      <c r="O513" s="4"/>
      <c r="Q513" s="5"/>
      <c r="R513" s="5"/>
    </row>
    <row r="514" spans="7:18" ht="12.75" customHeight="1" x14ac:dyDescent="0.2">
      <c r="G514" s="1"/>
      <c r="H514" s="2"/>
      <c r="K514" s="3"/>
      <c r="L514" s="3"/>
      <c r="M514" s="1"/>
      <c r="N514" s="3"/>
      <c r="O514" s="4"/>
      <c r="Q514" s="5"/>
      <c r="R514" s="5"/>
    </row>
    <row r="515" spans="7:18" ht="12.75" customHeight="1" x14ac:dyDescent="0.2">
      <c r="G515" s="1"/>
      <c r="H515" s="2"/>
      <c r="K515" s="3"/>
      <c r="L515" s="3"/>
      <c r="M515" s="1"/>
      <c r="N515" s="3"/>
      <c r="O515" s="4"/>
      <c r="Q515" s="5"/>
      <c r="R515" s="5"/>
    </row>
    <row r="516" spans="7:18" ht="12.75" customHeight="1" x14ac:dyDescent="0.2">
      <c r="G516" s="1"/>
      <c r="H516" s="2"/>
      <c r="K516" s="3"/>
      <c r="L516" s="3"/>
      <c r="M516" s="1"/>
      <c r="N516" s="3"/>
      <c r="O516" s="4"/>
      <c r="Q516" s="5"/>
      <c r="R516" s="5"/>
    </row>
    <row r="517" spans="7:18" ht="12.75" customHeight="1" x14ac:dyDescent="0.2">
      <c r="G517" s="1"/>
      <c r="H517" s="2"/>
      <c r="K517" s="3"/>
      <c r="L517" s="3"/>
      <c r="M517" s="1"/>
      <c r="N517" s="3"/>
      <c r="O517" s="4"/>
      <c r="Q517" s="5"/>
      <c r="R517" s="5"/>
    </row>
    <row r="518" spans="7:18" ht="12.75" customHeight="1" x14ac:dyDescent="0.2">
      <c r="G518" s="1"/>
      <c r="H518" s="2"/>
      <c r="K518" s="3"/>
      <c r="L518" s="3"/>
      <c r="M518" s="1"/>
      <c r="N518" s="3"/>
      <c r="O518" s="4"/>
      <c r="Q518" s="5"/>
      <c r="R518" s="5"/>
    </row>
    <row r="519" spans="7:18" ht="12.75" customHeight="1" x14ac:dyDescent="0.2">
      <c r="G519" s="1"/>
      <c r="H519" s="2"/>
      <c r="K519" s="3"/>
      <c r="L519" s="3"/>
      <c r="M519" s="1"/>
      <c r="N519" s="3"/>
      <c r="O519" s="4"/>
      <c r="Q519" s="5"/>
      <c r="R519" s="5"/>
    </row>
    <row r="520" spans="7:18" ht="12.75" customHeight="1" x14ac:dyDescent="0.2">
      <c r="G520" s="1"/>
      <c r="H520" s="2"/>
      <c r="K520" s="3"/>
      <c r="L520" s="3"/>
      <c r="M520" s="1"/>
      <c r="N520" s="3"/>
      <c r="O520" s="4"/>
      <c r="Q520" s="5"/>
      <c r="R520" s="5"/>
    </row>
    <row r="521" spans="7:18" ht="12.75" customHeight="1" x14ac:dyDescent="0.2">
      <c r="G521" s="1"/>
      <c r="H521" s="2"/>
      <c r="K521" s="3"/>
      <c r="L521" s="3"/>
      <c r="M521" s="1"/>
      <c r="N521" s="3"/>
      <c r="O521" s="4"/>
      <c r="Q521" s="5"/>
      <c r="R521" s="5"/>
    </row>
    <row r="522" spans="7:18" ht="12.75" customHeight="1" x14ac:dyDescent="0.2">
      <c r="G522" s="1"/>
      <c r="H522" s="2"/>
      <c r="K522" s="3"/>
      <c r="L522" s="3"/>
      <c r="M522" s="1"/>
      <c r="N522" s="3"/>
      <c r="O522" s="4"/>
      <c r="Q522" s="5"/>
      <c r="R522" s="5"/>
    </row>
    <row r="523" spans="7:18" ht="12.75" customHeight="1" x14ac:dyDescent="0.2">
      <c r="G523" s="1"/>
      <c r="H523" s="2"/>
      <c r="K523" s="3"/>
      <c r="L523" s="3"/>
      <c r="M523" s="1"/>
      <c r="N523" s="3"/>
      <c r="O523" s="4"/>
      <c r="Q523" s="5"/>
      <c r="R523" s="5"/>
    </row>
    <row r="524" spans="7:18" ht="12.75" customHeight="1" x14ac:dyDescent="0.2">
      <c r="G524" s="1"/>
      <c r="H524" s="2"/>
      <c r="K524" s="3"/>
      <c r="L524" s="3"/>
      <c r="M524" s="1"/>
      <c r="N524" s="3"/>
      <c r="O524" s="4"/>
      <c r="Q524" s="5"/>
      <c r="R524" s="5"/>
    </row>
    <row r="525" spans="7:18" ht="12.75" customHeight="1" x14ac:dyDescent="0.2">
      <c r="G525" s="1"/>
      <c r="H525" s="2"/>
      <c r="K525" s="3"/>
      <c r="L525" s="3"/>
      <c r="M525" s="1"/>
      <c r="N525" s="3"/>
      <c r="O525" s="4"/>
      <c r="Q525" s="5"/>
      <c r="R525" s="5"/>
    </row>
    <row r="526" spans="7:18" ht="12.75" customHeight="1" x14ac:dyDescent="0.2">
      <c r="G526" s="1"/>
      <c r="H526" s="2"/>
      <c r="K526" s="3"/>
      <c r="L526" s="3"/>
      <c r="M526" s="1"/>
      <c r="N526" s="3"/>
      <c r="O526" s="4"/>
      <c r="Q526" s="5"/>
      <c r="R526" s="5"/>
    </row>
    <row r="527" spans="7:18" ht="12.75" customHeight="1" x14ac:dyDescent="0.2">
      <c r="G527" s="1"/>
      <c r="H527" s="2"/>
      <c r="K527" s="3"/>
      <c r="L527" s="3"/>
      <c r="M527" s="1"/>
      <c r="N527" s="3"/>
      <c r="O527" s="4"/>
      <c r="Q527" s="5"/>
      <c r="R527" s="5"/>
    </row>
    <row r="528" spans="7:18" ht="12.75" customHeight="1" x14ac:dyDescent="0.2">
      <c r="G528" s="1"/>
      <c r="H528" s="2"/>
      <c r="K528" s="3"/>
      <c r="L528" s="3"/>
      <c r="M528" s="1"/>
      <c r="N528" s="3"/>
      <c r="O528" s="4"/>
      <c r="Q528" s="5"/>
      <c r="R528" s="5"/>
    </row>
    <row r="529" spans="7:18" ht="12.75" customHeight="1" x14ac:dyDescent="0.2">
      <c r="G529" s="1"/>
      <c r="H529" s="2"/>
      <c r="K529" s="3"/>
      <c r="L529" s="3"/>
      <c r="M529" s="1"/>
      <c r="N529" s="3"/>
      <c r="O529" s="4"/>
      <c r="Q529" s="5"/>
      <c r="R529" s="5"/>
    </row>
    <row r="530" spans="7:18" ht="12.75" customHeight="1" x14ac:dyDescent="0.2">
      <c r="G530" s="1"/>
      <c r="H530" s="2"/>
      <c r="K530" s="3"/>
      <c r="L530" s="3"/>
      <c r="M530" s="1"/>
      <c r="N530" s="3"/>
      <c r="O530" s="4"/>
      <c r="Q530" s="5"/>
      <c r="R530" s="5"/>
    </row>
    <row r="531" spans="7:18" ht="12.75" customHeight="1" x14ac:dyDescent="0.2">
      <c r="G531" s="1"/>
      <c r="H531" s="2"/>
      <c r="K531" s="3"/>
      <c r="L531" s="3"/>
      <c r="M531" s="1"/>
      <c r="N531" s="3"/>
      <c r="O531" s="4"/>
      <c r="Q531" s="5"/>
      <c r="R531" s="5"/>
    </row>
    <row r="532" spans="7:18" ht="12.75" customHeight="1" x14ac:dyDescent="0.2">
      <c r="G532" s="1"/>
      <c r="H532" s="2"/>
      <c r="K532" s="3"/>
      <c r="L532" s="3"/>
      <c r="M532" s="1"/>
      <c r="N532" s="3"/>
      <c r="O532" s="4"/>
      <c r="Q532" s="5"/>
      <c r="R532" s="5"/>
    </row>
    <row r="533" spans="7:18" ht="12.75" customHeight="1" x14ac:dyDescent="0.2">
      <c r="G533" s="1"/>
      <c r="H533" s="2"/>
      <c r="K533" s="3"/>
      <c r="L533" s="3"/>
      <c r="M533" s="1"/>
      <c r="N533" s="3"/>
      <c r="O533" s="4"/>
      <c r="Q533" s="5"/>
      <c r="R533" s="5"/>
    </row>
    <row r="534" spans="7:18" ht="12.75" customHeight="1" x14ac:dyDescent="0.2">
      <c r="G534" s="1"/>
      <c r="H534" s="2"/>
      <c r="K534" s="3"/>
      <c r="L534" s="3"/>
      <c r="M534" s="1"/>
      <c r="N534" s="3"/>
      <c r="O534" s="4"/>
      <c r="Q534" s="5"/>
      <c r="R534" s="5"/>
    </row>
    <row r="535" spans="7:18" ht="12.75" customHeight="1" x14ac:dyDescent="0.2">
      <c r="G535" s="1"/>
      <c r="H535" s="2"/>
      <c r="K535" s="3"/>
      <c r="L535" s="3"/>
      <c r="M535" s="1"/>
      <c r="N535" s="3"/>
      <c r="O535" s="4"/>
      <c r="Q535" s="5"/>
      <c r="R535" s="5"/>
    </row>
    <row r="536" spans="7:18" ht="12.75" customHeight="1" x14ac:dyDescent="0.2">
      <c r="G536" s="1"/>
      <c r="H536" s="2"/>
      <c r="K536" s="3"/>
      <c r="L536" s="3"/>
      <c r="M536" s="1"/>
      <c r="N536" s="3"/>
      <c r="O536" s="4"/>
      <c r="Q536" s="5"/>
      <c r="R536" s="5"/>
    </row>
    <row r="537" spans="7:18" ht="12.75" customHeight="1" x14ac:dyDescent="0.2">
      <c r="G537" s="1"/>
      <c r="H537" s="2"/>
      <c r="K537" s="3"/>
      <c r="L537" s="3"/>
      <c r="M537" s="1"/>
      <c r="N537" s="3"/>
      <c r="O537" s="4"/>
      <c r="Q537" s="5"/>
      <c r="R537" s="5"/>
    </row>
    <row r="538" spans="7:18" ht="12.75" customHeight="1" x14ac:dyDescent="0.2">
      <c r="G538" s="1"/>
      <c r="H538" s="2"/>
      <c r="K538" s="3"/>
      <c r="L538" s="3"/>
      <c r="M538" s="1"/>
      <c r="N538" s="3"/>
      <c r="O538" s="4"/>
      <c r="Q538" s="5"/>
      <c r="R538" s="5"/>
    </row>
    <row r="539" spans="7:18" ht="12.75" customHeight="1" x14ac:dyDescent="0.2">
      <c r="G539" s="1"/>
      <c r="H539" s="2"/>
      <c r="K539" s="3"/>
      <c r="L539" s="3"/>
      <c r="M539" s="1"/>
      <c r="N539" s="3"/>
      <c r="O539" s="4"/>
      <c r="Q539" s="5"/>
      <c r="R539" s="5"/>
    </row>
    <row r="540" spans="7:18" ht="12.75" customHeight="1" x14ac:dyDescent="0.2">
      <c r="G540" s="1"/>
      <c r="H540" s="2"/>
      <c r="K540" s="3"/>
      <c r="L540" s="3"/>
      <c r="M540" s="1"/>
      <c r="N540" s="3"/>
      <c r="O540" s="4"/>
      <c r="Q540" s="5"/>
      <c r="R540" s="5"/>
    </row>
    <row r="541" spans="7:18" ht="12.75" customHeight="1" x14ac:dyDescent="0.2">
      <c r="G541" s="1"/>
      <c r="H541" s="2"/>
      <c r="K541" s="3"/>
      <c r="L541" s="3"/>
      <c r="M541" s="1"/>
      <c r="N541" s="3"/>
      <c r="O541" s="4"/>
      <c r="Q541" s="5"/>
      <c r="R541" s="5"/>
    </row>
    <row r="542" spans="7:18" ht="12.75" customHeight="1" x14ac:dyDescent="0.2">
      <c r="G542" s="1"/>
      <c r="H542" s="2"/>
      <c r="K542" s="3"/>
      <c r="L542" s="3"/>
      <c r="M542" s="1"/>
      <c r="N542" s="3"/>
      <c r="O542" s="4"/>
      <c r="Q542" s="5"/>
      <c r="R542" s="5"/>
    </row>
    <row r="543" spans="7:18" ht="12.75" customHeight="1" x14ac:dyDescent="0.2">
      <c r="G543" s="1"/>
      <c r="H543" s="2"/>
      <c r="K543" s="3"/>
      <c r="L543" s="3"/>
      <c r="M543" s="1"/>
      <c r="N543" s="3"/>
      <c r="O543" s="4"/>
      <c r="Q543" s="5"/>
      <c r="R543" s="5"/>
    </row>
    <row r="544" spans="7:18" ht="12.75" customHeight="1" x14ac:dyDescent="0.2">
      <c r="G544" s="1"/>
      <c r="H544" s="2"/>
      <c r="K544" s="3"/>
      <c r="L544" s="3"/>
      <c r="M544" s="1"/>
      <c r="N544" s="3"/>
      <c r="O544" s="4"/>
      <c r="Q544" s="5"/>
      <c r="R544" s="5"/>
    </row>
    <row r="545" spans="7:18" ht="12.75" customHeight="1" x14ac:dyDescent="0.2">
      <c r="G545" s="1"/>
      <c r="H545" s="2"/>
      <c r="K545" s="3"/>
      <c r="L545" s="3"/>
      <c r="M545" s="1"/>
      <c r="N545" s="3"/>
      <c r="O545" s="4"/>
      <c r="Q545" s="5"/>
      <c r="R545" s="5"/>
    </row>
    <row r="546" spans="7:18" ht="12.75" customHeight="1" x14ac:dyDescent="0.2">
      <c r="G546" s="1"/>
      <c r="H546" s="2"/>
      <c r="K546" s="3"/>
      <c r="L546" s="3"/>
      <c r="M546" s="1"/>
      <c r="N546" s="3"/>
      <c r="O546" s="4"/>
      <c r="Q546" s="5"/>
      <c r="R546" s="5"/>
    </row>
    <row r="547" spans="7:18" ht="12.75" customHeight="1" x14ac:dyDescent="0.2">
      <c r="G547" s="1"/>
      <c r="H547" s="2"/>
      <c r="K547" s="3"/>
      <c r="L547" s="3"/>
      <c r="M547" s="1"/>
      <c r="N547" s="3"/>
      <c r="O547" s="4"/>
      <c r="Q547" s="5"/>
      <c r="R547" s="5"/>
    </row>
    <row r="548" spans="7:18" ht="12.75" customHeight="1" x14ac:dyDescent="0.2">
      <c r="G548" s="1"/>
      <c r="H548" s="2"/>
      <c r="K548" s="3"/>
      <c r="L548" s="3"/>
      <c r="M548" s="1"/>
      <c r="N548" s="3"/>
      <c r="O548" s="4"/>
      <c r="Q548" s="5"/>
      <c r="R548" s="5"/>
    </row>
    <row r="549" spans="7:18" ht="12.75" customHeight="1" x14ac:dyDescent="0.2">
      <c r="G549" s="1"/>
      <c r="H549" s="2"/>
      <c r="K549" s="3"/>
      <c r="L549" s="3"/>
      <c r="M549" s="1"/>
      <c r="N549" s="3"/>
      <c r="O549" s="4"/>
      <c r="Q549" s="5"/>
      <c r="R549" s="5"/>
    </row>
    <row r="550" spans="7:18" ht="12.75" customHeight="1" x14ac:dyDescent="0.2">
      <c r="G550" s="1"/>
      <c r="H550" s="2"/>
      <c r="K550" s="3"/>
      <c r="L550" s="3"/>
      <c r="M550" s="1"/>
      <c r="N550" s="3"/>
      <c r="O550" s="4"/>
      <c r="Q550" s="5"/>
      <c r="R550" s="5"/>
    </row>
    <row r="551" spans="7:18" ht="12.75" customHeight="1" x14ac:dyDescent="0.2">
      <c r="G551" s="1"/>
      <c r="H551" s="2"/>
      <c r="K551" s="3"/>
      <c r="L551" s="3"/>
      <c r="M551" s="1"/>
      <c r="N551" s="3"/>
      <c r="O551" s="4"/>
      <c r="Q551" s="5"/>
      <c r="R551" s="5"/>
    </row>
    <row r="552" spans="7:18" ht="12.75" customHeight="1" x14ac:dyDescent="0.2">
      <c r="G552" s="1"/>
      <c r="H552" s="2"/>
      <c r="K552" s="3"/>
      <c r="L552" s="3"/>
      <c r="M552" s="1"/>
      <c r="N552" s="3"/>
      <c r="O552" s="4"/>
      <c r="Q552" s="5"/>
      <c r="R552" s="5"/>
    </row>
    <row r="553" spans="7:18" ht="12.75" customHeight="1" x14ac:dyDescent="0.2">
      <c r="G553" s="1"/>
      <c r="H553" s="2"/>
      <c r="K553" s="3"/>
      <c r="L553" s="3"/>
      <c r="M553" s="1"/>
      <c r="N553" s="3"/>
      <c r="O553" s="4"/>
      <c r="Q553" s="5"/>
      <c r="R553" s="5"/>
    </row>
    <row r="554" spans="7:18" ht="12.75" customHeight="1" x14ac:dyDescent="0.2">
      <c r="G554" s="1"/>
      <c r="H554" s="2"/>
      <c r="K554" s="3"/>
      <c r="L554" s="3"/>
      <c r="M554" s="1"/>
      <c r="N554" s="3"/>
      <c r="O554" s="4"/>
      <c r="Q554" s="5"/>
      <c r="R554" s="5"/>
    </row>
    <row r="555" spans="7:18" ht="12.75" customHeight="1" x14ac:dyDescent="0.2">
      <c r="G555" s="1"/>
      <c r="H555" s="2"/>
      <c r="K555" s="3"/>
      <c r="L555" s="3"/>
      <c r="M555" s="1"/>
      <c r="N555" s="3"/>
      <c r="O555" s="4"/>
      <c r="Q555" s="5"/>
      <c r="R555" s="5"/>
    </row>
    <row r="556" spans="7:18" ht="12.75" customHeight="1" x14ac:dyDescent="0.2">
      <c r="G556" s="1"/>
      <c r="H556" s="2"/>
      <c r="K556" s="3"/>
      <c r="L556" s="3"/>
      <c r="M556" s="1"/>
      <c r="N556" s="3"/>
      <c r="O556" s="4"/>
      <c r="Q556" s="5"/>
      <c r="R556" s="5"/>
    </row>
    <row r="557" spans="7:18" ht="12.75" customHeight="1" x14ac:dyDescent="0.2">
      <c r="G557" s="1"/>
      <c r="H557" s="2"/>
      <c r="K557" s="3"/>
      <c r="L557" s="3"/>
      <c r="M557" s="1"/>
      <c r="N557" s="3"/>
      <c r="O557" s="4"/>
      <c r="Q557" s="5"/>
      <c r="R557" s="5"/>
    </row>
    <row r="558" spans="7:18" ht="12.75" customHeight="1" x14ac:dyDescent="0.2">
      <c r="G558" s="1"/>
      <c r="H558" s="2"/>
      <c r="K558" s="3"/>
      <c r="L558" s="3"/>
      <c r="M558" s="1"/>
      <c r="N558" s="3"/>
      <c r="O558" s="4"/>
      <c r="Q558" s="5"/>
      <c r="R558" s="5"/>
    </row>
    <row r="559" spans="7:18" ht="12.75" customHeight="1" x14ac:dyDescent="0.2">
      <c r="G559" s="1"/>
      <c r="H559" s="2"/>
      <c r="K559" s="3"/>
      <c r="L559" s="3"/>
      <c r="M559" s="1"/>
      <c r="N559" s="3"/>
      <c r="O559" s="4"/>
      <c r="Q559" s="5"/>
      <c r="R559" s="5"/>
    </row>
    <row r="560" spans="7:18" ht="12.75" customHeight="1" x14ac:dyDescent="0.2">
      <c r="G560" s="1"/>
      <c r="H560" s="2"/>
      <c r="K560" s="3"/>
      <c r="L560" s="3"/>
      <c r="M560" s="1"/>
      <c r="N560" s="3"/>
      <c r="O560" s="4"/>
      <c r="Q560" s="5"/>
      <c r="R560" s="5"/>
    </row>
    <row r="561" spans="7:18" ht="12.75" customHeight="1" x14ac:dyDescent="0.2">
      <c r="G561" s="1"/>
      <c r="H561" s="2"/>
      <c r="K561" s="3"/>
      <c r="L561" s="3"/>
      <c r="M561" s="1"/>
      <c r="N561" s="3"/>
      <c r="O561" s="4"/>
      <c r="Q561" s="5"/>
      <c r="R561" s="5"/>
    </row>
    <row r="562" spans="7:18" ht="12.75" customHeight="1" x14ac:dyDescent="0.2">
      <c r="G562" s="1"/>
      <c r="H562" s="2"/>
      <c r="K562" s="3"/>
      <c r="L562" s="3"/>
      <c r="M562" s="1"/>
      <c r="N562" s="3"/>
      <c r="O562" s="4"/>
      <c r="Q562" s="5"/>
      <c r="R562" s="5"/>
    </row>
    <row r="563" spans="7:18" ht="12.75" customHeight="1" x14ac:dyDescent="0.2">
      <c r="G563" s="1"/>
      <c r="H563" s="2"/>
      <c r="K563" s="3"/>
      <c r="L563" s="3"/>
      <c r="M563" s="1"/>
      <c r="N563" s="3"/>
      <c r="O563" s="4"/>
      <c r="Q563" s="5"/>
      <c r="R563" s="5"/>
    </row>
    <row r="564" spans="7:18" ht="12.75" customHeight="1" x14ac:dyDescent="0.2">
      <c r="G564" s="1"/>
      <c r="H564" s="2"/>
      <c r="K564" s="3"/>
      <c r="L564" s="3"/>
      <c r="M564" s="1"/>
      <c r="N564" s="3"/>
      <c r="O564" s="4"/>
      <c r="Q564" s="5"/>
      <c r="R564" s="5"/>
    </row>
    <row r="565" spans="7:18" ht="12.75" customHeight="1" x14ac:dyDescent="0.2">
      <c r="G565" s="1"/>
      <c r="H565" s="2"/>
      <c r="K565" s="3"/>
      <c r="L565" s="3"/>
      <c r="M565" s="1"/>
      <c r="N565" s="3"/>
      <c r="O565" s="4"/>
      <c r="Q565" s="5"/>
      <c r="R565" s="5"/>
    </row>
    <row r="566" spans="7:18" ht="12.75" customHeight="1" x14ac:dyDescent="0.2">
      <c r="G566" s="1"/>
      <c r="H566" s="2"/>
      <c r="K566" s="3"/>
      <c r="L566" s="3"/>
      <c r="M566" s="1"/>
      <c r="N566" s="3"/>
      <c r="O566" s="4"/>
      <c r="Q566" s="5"/>
      <c r="R566" s="5"/>
    </row>
    <row r="567" spans="7:18" ht="12.75" customHeight="1" x14ac:dyDescent="0.2">
      <c r="G567" s="1"/>
      <c r="H567" s="2"/>
      <c r="K567" s="3"/>
      <c r="L567" s="3"/>
      <c r="M567" s="1"/>
      <c r="N567" s="3"/>
      <c r="O567" s="4"/>
      <c r="Q567" s="5"/>
      <c r="R567" s="5"/>
    </row>
    <row r="568" spans="7:18" ht="12.75" customHeight="1" x14ac:dyDescent="0.2">
      <c r="G568" s="1"/>
      <c r="H568" s="2"/>
      <c r="K568" s="3"/>
      <c r="L568" s="3"/>
      <c r="M568" s="1"/>
      <c r="N568" s="3"/>
      <c r="O568" s="4"/>
      <c r="Q568" s="5"/>
      <c r="R568" s="5"/>
    </row>
    <row r="569" spans="7:18" ht="12.75" customHeight="1" x14ac:dyDescent="0.2">
      <c r="G569" s="1"/>
      <c r="H569" s="2"/>
      <c r="K569" s="3"/>
      <c r="L569" s="3"/>
      <c r="M569" s="1"/>
      <c r="N569" s="3"/>
      <c r="O569" s="4"/>
      <c r="Q569" s="5"/>
      <c r="R569" s="5"/>
    </row>
    <row r="570" spans="7:18" ht="12.75" customHeight="1" x14ac:dyDescent="0.2">
      <c r="G570" s="1"/>
      <c r="H570" s="2"/>
      <c r="K570" s="3"/>
      <c r="L570" s="3"/>
      <c r="M570" s="1"/>
      <c r="N570" s="3"/>
      <c r="O570" s="4"/>
      <c r="Q570" s="5"/>
      <c r="R570" s="5"/>
    </row>
    <row r="571" spans="7:18" ht="12.75" customHeight="1" x14ac:dyDescent="0.2">
      <c r="G571" s="1"/>
      <c r="H571" s="2"/>
      <c r="K571" s="3"/>
      <c r="L571" s="3"/>
      <c r="M571" s="1"/>
      <c r="N571" s="3"/>
      <c r="O571" s="4"/>
      <c r="Q571" s="5"/>
      <c r="R571" s="5"/>
    </row>
    <row r="572" spans="7:18" ht="12.75" customHeight="1" x14ac:dyDescent="0.2">
      <c r="G572" s="1"/>
      <c r="H572" s="2"/>
      <c r="K572" s="3"/>
      <c r="L572" s="3"/>
      <c r="M572" s="1"/>
      <c r="N572" s="3"/>
      <c r="O572" s="4"/>
      <c r="Q572" s="5"/>
      <c r="R572" s="5"/>
    </row>
    <row r="573" spans="7:18" ht="12.75" customHeight="1" x14ac:dyDescent="0.2">
      <c r="G573" s="1"/>
      <c r="H573" s="2"/>
      <c r="K573" s="3"/>
      <c r="L573" s="3"/>
      <c r="M573" s="1"/>
      <c r="N573" s="3"/>
      <c r="O573" s="4"/>
      <c r="Q573" s="5"/>
      <c r="R573" s="5"/>
    </row>
    <row r="574" spans="7:18" ht="12.75" customHeight="1" x14ac:dyDescent="0.2">
      <c r="G574" s="1"/>
      <c r="H574" s="2"/>
      <c r="K574" s="3"/>
      <c r="L574" s="3"/>
      <c r="M574" s="1"/>
      <c r="N574" s="3"/>
      <c r="O574" s="4"/>
      <c r="Q574" s="5"/>
      <c r="R574" s="5"/>
    </row>
    <row r="575" spans="7:18" ht="12.75" customHeight="1" x14ac:dyDescent="0.2">
      <c r="G575" s="1"/>
      <c r="H575" s="2"/>
      <c r="K575" s="3"/>
      <c r="L575" s="3"/>
      <c r="M575" s="1"/>
      <c r="N575" s="3"/>
      <c r="O575" s="4"/>
      <c r="Q575" s="5"/>
      <c r="R575" s="5"/>
    </row>
    <row r="576" spans="7:18" ht="12.75" customHeight="1" x14ac:dyDescent="0.2">
      <c r="G576" s="1"/>
      <c r="H576" s="2"/>
      <c r="K576" s="3"/>
      <c r="L576" s="3"/>
      <c r="M576" s="1"/>
      <c r="N576" s="3"/>
      <c r="O576" s="4"/>
      <c r="Q576" s="5"/>
      <c r="R576" s="5"/>
    </row>
    <row r="577" spans="7:18" ht="12.75" customHeight="1" x14ac:dyDescent="0.2">
      <c r="G577" s="1"/>
      <c r="H577" s="2"/>
      <c r="K577" s="3"/>
      <c r="L577" s="3"/>
      <c r="M577" s="1"/>
      <c r="N577" s="3"/>
      <c r="O577" s="4"/>
      <c r="Q577" s="5"/>
      <c r="R577" s="5"/>
    </row>
    <row r="578" spans="7:18" ht="12.75" customHeight="1" x14ac:dyDescent="0.2">
      <c r="G578" s="1"/>
      <c r="H578" s="2"/>
      <c r="K578" s="3"/>
      <c r="L578" s="3"/>
      <c r="M578" s="1"/>
      <c r="N578" s="3"/>
      <c r="O578" s="4"/>
      <c r="Q578" s="5"/>
      <c r="R578" s="5"/>
    </row>
    <row r="579" spans="7:18" ht="12.75" customHeight="1" x14ac:dyDescent="0.2">
      <c r="G579" s="1"/>
      <c r="H579" s="2"/>
      <c r="K579" s="3"/>
      <c r="L579" s="3"/>
      <c r="M579" s="1"/>
      <c r="N579" s="3"/>
      <c r="O579" s="4"/>
      <c r="Q579" s="5"/>
      <c r="R579" s="5"/>
    </row>
    <row r="580" spans="7:18" ht="12.75" customHeight="1" x14ac:dyDescent="0.2">
      <c r="G580" s="1"/>
      <c r="H580" s="2"/>
      <c r="K580" s="3"/>
      <c r="L580" s="3"/>
      <c r="M580" s="1"/>
      <c r="N580" s="3"/>
      <c r="O580" s="4"/>
      <c r="Q580" s="5"/>
      <c r="R580" s="5"/>
    </row>
    <row r="581" spans="7:18" ht="12.75" customHeight="1" x14ac:dyDescent="0.2">
      <c r="G581" s="1"/>
      <c r="H581" s="2"/>
      <c r="K581" s="3"/>
      <c r="L581" s="3"/>
      <c r="M581" s="1"/>
      <c r="N581" s="3"/>
      <c r="O581" s="4"/>
      <c r="Q581" s="5"/>
      <c r="R581" s="5"/>
    </row>
    <row r="582" spans="7:18" ht="12.75" customHeight="1" x14ac:dyDescent="0.2">
      <c r="G582" s="1"/>
      <c r="H582" s="2"/>
      <c r="K582" s="3"/>
      <c r="L582" s="3"/>
      <c r="M582" s="1"/>
      <c r="N582" s="3"/>
      <c r="O582" s="4"/>
      <c r="Q582" s="5"/>
      <c r="R582" s="5"/>
    </row>
    <row r="583" spans="7:18" ht="12.75" customHeight="1" x14ac:dyDescent="0.2">
      <c r="G583" s="1"/>
      <c r="H583" s="2"/>
      <c r="K583" s="3"/>
      <c r="L583" s="3"/>
      <c r="M583" s="1"/>
      <c r="N583" s="3"/>
      <c r="O583" s="4"/>
      <c r="Q583" s="5"/>
      <c r="R583" s="5"/>
    </row>
    <row r="584" spans="7:18" ht="12.75" customHeight="1" x14ac:dyDescent="0.2">
      <c r="G584" s="1"/>
      <c r="H584" s="2"/>
      <c r="K584" s="3"/>
      <c r="L584" s="3"/>
      <c r="M584" s="1"/>
      <c r="N584" s="3"/>
      <c r="O584" s="4"/>
      <c r="Q584" s="5"/>
      <c r="R584" s="5"/>
    </row>
    <row r="585" spans="7:18" ht="12.75" customHeight="1" x14ac:dyDescent="0.2">
      <c r="G585" s="1"/>
      <c r="H585" s="2"/>
      <c r="K585" s="3"/>
      <c r="L585" s="3"/>
      <c r="M585" s="1"/>
      <c r="N585" s="3"/>
      <c r="O585" s="4"/>
      <c r="Q585" s="5"/>
      <c r="R585" s="5"/>
    </row>
    <row r="586" spans="7:18" ht="12.75" customHeight="1" x14ac:dyDescent="0.2">
      <c r="G586" s="1"/>
      <c r="H586" s="2"/>
      <c r="K586" s="3"/>
      <c r="L586" s="3"/>
      <c r="M586" s="1"/>
      <c r="N586" s="3"/>
      <c r="O586" s="4"/>
      <c r="Q586" s="5"/>
      <c r="R586" s="5"/>
    </row>
    <row r="587" spans="7:18" ht="12.75" customHeight="1" x14ac:dyDescent="0.2">
      <c r="G587" s="1"/>
      <c r="H587" s="2"/>
      <c r="K587" s="3"/>
      <c r="L587" s="3"/>
      <c r="M587" s="1"/>
      <c r="N587" s="3"/>
      <c r="O587" s="4"/>
      <c r="Q587" s="5"/>
      <c r="R587" s="5"/>
    </row>
    <row r="588" spans="7:18" ht="12.75" customHeight="1" x14ac:dyDescent="0.2">
      <c r="G588" s="1"/>
      <c r="H588" s="2"/>
      <c r="K588" s="3"/>
      <c r="L588" s="3"/>
      <c r="M588" s="1"/>
      <c r="N588" s="3"/>
      <c r="O588" s="4"/>
      <c r="Q588" s="5"/>
      <c r="R588" s="5"/>
    </row>
    <row r="589" spans="7:18" ht="12.75" customHeight="1" x14ac:dyDescent="0.2">
      <c r="G589" s="1"/>
      <c r="H589" s="2"/>
      <c r="K589" s="3"/>
      <c r="L589" s="3"/>
      <c r="M589" s="1"/>
      <c r="N589" s="3"/>
      <c r="O589" s="4"/>
      <c r="Q589" s="5"/>
      <c r="R589" s="5"/>
    </row>
    <row r="590" spans="7:18" ht="12.75" customHeight="1" x14ac:dyDescent="0.2">
      <c r="G590" s="1"/>
      <c r="H590" s="2"/>
      <c r="K590" s="3"/>
      <c r="L590" s="3"/>
      <c r="M590" s="1"/>
      <c r="N590" s="3"/>
      <c r="O590" s="4"/>
      <c r="Q590" s="5"/>
      <c r="R590" s="5"/>
    </row>
    <row r="591" spans="7:18" ht="12.75" customHeight="1" x14ac:dyDescent="0.2">
      <c r="G591" s="1"/>
      <c r="H591" s="2"/>
      <c r="K591" s="3"/>
      <c r="L591" s="3"/>
      <c r="M591" s="1"/>
      <c r="N591" s="3"/>
      <c r="O591" s="4"/>
      <c r="Q591" s="5"/>
      <c r="R591" s="5"/>
    </row>
    <row r="592" spans="7:18" ht="12.75" customHeight="1" x14ac:dyDescent="0.2">
      <c r="G592" s="1"/>
      <c r="H592" s="2"/>
      <c r="K592" s="3"/>
      <c r="L592" s="3"/>
      <c r="M592" s="1"/>
      <c r="N592" s="3"/>
      <c r="O592" s="4"/>
      <c r="Q592" s="5"/>
      <c r="R592" s="5"/>
    </row>
    <row r="593" spans="7:18" ht="12.75" customHeight="1" x14ac:dyDescent="0.2">
      <c r="G593" s="1"/>
      <c r="H593" s="2"/>
      <c r="K593" s="3"/>
      <c r="L593" s="3"/>
      <c r="M593" s="1"/>
      <c r="N593" s="3"/>
      <c r="O593" s="4"/>
      <c r="Q593" s="5"/>
      <c r="R593" s="5"/>
    </row>
    <row r="594" spans="7:18" ht="12.75" customHeight="1" x14ac:dyDescent="0.2">
      <c r="G594" s="1"/>
      <c r="H594" s="2"/>
      <c r="K594" s="3"/>
      <c r="L594" s="3"/>
      <c r="M594" s="1"/>
      <c r="N594" s="3"/>
      <c r="O594" s="4"/>
      <c r="Q594" s="5"/>
      <c r="R594" s="5"/>
    </row>
    <row r="595" spans="7:18" ht="12.75" customHeight="1" x14ac:dyDescent="0.2">
      <c r="G595" s="1"/>
      <c r="H595" s="2"/>
      <c r="K595" s="3"/>
      <c r="L595" s="3"/>
      <c r="M595" s="1"/>
      <c r="N595" s="3"/>
      <c r="O595" s="4"/>
      <c r="Q595" s="5"/>
      <c r="R595" s="5"/>
    </row>
    <row r="596" spans="7:18" ht="12.75" customHeight="1" x14ac:dyDescent="0.2">
      <c r="G596" s="1"/>
      <c r="H596" s="2"/>
      <c r="K596" s="3"/>
      <c r="L596" s="3"/>
      <c r="M596" s="1"/>
      <c r="N596" s="3"/>
      <c r="O596" s="4"/>
      <c r="Q596" s="5"/>
      <c r="R596" s="5"/>
    </row>
    <row r="597" spans="7:18" ht="12.75" customHeight="1" x14ac:dyDescent="0.2">
      <c r="G597" s="1"/>
      <c r="H597" s="2"/>
      <c r="K597" s="3"/>
      <c r="L597" s="3"/>
      <c r="M597" s="1"/>
      <c r="N597" s="3"/>
      <c r="O597" s="4"/>
      <c r="Q597" s="5"/>
      <c r="R597" s="5"/>
    </row>
    <row r="598" spans="7:18" ht="12.75" customHeight="1" x14ac:dyDescent="0.2">
      <c r="G598" s="1"/>
      <c r="H598" s="2"/>
      <c r="K598" s="3"/>
      <c r="L598" s="3"/>
      <c r="M598" s="1"/>
      <c r="N598" s="3"/>
      <c r="O598" s="4"/>
      <c r="Q598" s="5"/>
      <c r="R598" s="5"/>
    </row>
    <row r="599" spans="7:18" ht="12.75" customHeight="1" x14ac:dyDescent="0.2">
      <c r="G599" s="1"/>
      <c r="H599" s="2"/>
      <c r="K599" s="3"/>
      <c r="L599" s="3"/>
      <c r="M599" s="1"/>
      <c r="N599" s="3"/>
      <c r="O599" s="4"/>
      <c r="Q599" s="5"/>
      <c r="R599" s="5"/>
    </row>
    <row r="600" spans="7:18" ht="12.75" customHeight="1" x14ac:dyDescent="0.2">
      <c r="G600" s="1"/>
      <c r="H600" s="2"/>
      <c r="K600" s="3"/>
      <c r="L600" s="3"/>
      <c r="M600" s="1"/>
      <c r="N600" s="3"/>
      <c r="O600" s="4"/>
      <c r="Q600" s="5"/>
      <c r="R600" s="5"/>
    </row>
    <row r="601" spans="7:18" ht="12.75" customHeight="1" x14ac:dyDescent="0.2">
      <c r="G601" s="1"/>
      <c r="H601" s="2"/>
      <c r="K601" s="3"/>
      <c r="L601" s="3"/>
      <c r="M601" s="1"/>
      <c r="N601" s="3"/>
      <c r="O601" s="4"/>
      <c r="Q601" s="5"/>
      <c r="R601" s="5"/>
    </row>
    <row r="602" spans="7:18" ht="12.75" customHeight="1" x14ac:dyDescent="0.2">
      <c r="G602" s="1"/>
      <c r="H602" s="2"/>
      <c r="K602" s="3"/>
      <c r="L602" s="3"/>
      <c r="M602" s="1"/>
      <c r="N602" s="3"/>
      <c r="O602" s="4"/>
      <c r="Q602" s="5"/>
      <c r="R602" s="5"/>
    </row>
    <row r="603" spans="7:18" ht="12.75" customHeight="1" x14ac:dyDescent="0.2">
      <c r="G603" s="1"/>
      <c r="H603" s="2"/>
      <c r="K603" s="3"/>
      <c r="L603" s="3"/>
      <c r="M603" s="1"/>
      <c r="N603" s="3"/>
      <c r="O603" s="4"/>
      <c r="Q603" s="5"/>
      <c r="R603" s="5"/>
    </row>
    <row r="604" spans="7:18" ht="12.75" customHeight="1" x14ac:dyDescent="0.2">
      <c r="G604" s="1"/>
      <c r="H604" s="2"/>
      <c r="K604" s="3"/>
      <c r="L604" s="3"/>
      <c r="M604" s="1"/>
      <c r="N604" s="3"/>
      <c r="O604" s="4"/>
      <c r="Q604" s="5"/>
      <c r="R604" s="5"/>
    </row>
    <row r="605" spans="7:18" ht="12.75" customHeight="1" x14ac:dyDescent="0.2">
      <c r="G605" s="1"/>
      <c r="H605" s="2"/>
      <c r="K605" s="3"/>
      <c r="L605" s="3"/>
      <c r="M605" s="1"/>
      <c r="N605" s="3"/>
      <c r="O605" s="4"/>
      <c r="Q605" s="5"/>
      <c r="R605" s="5"/>
    </row>
    <row r="606" spans="7:18" ht="12.75" customHeight="1" x14ac:dyDescent="0.2">
      <c r="G606" s="1"/>
      <c r="H606" s="2"/>
      <c r="K606" s="3"/>
      <c r="L606" s="3"/>
      <c r="M606" s="1"/>
      <c r="N606" s="3"/>
      <c r="O606" s="4"/>
      <c r="Q606" s="5"/>
      <c r="R606" s="5"/>
    </row>
    <row r="607" spans="7:18" ht="12.75" customHeight="1" x14ac:dyDescent="0.2">
      <c r="G607" s="1"/>
      <c r="H607" s="2"/>
      <c r="K607" s="3"/>
      <c r="L607" s="3"/>
      <c r="M607" s="1"/>
      <c r="N607" s="3"/>
      <c r="O607" s="4"/>
      <c r="Q607" s="5"/>
      <c r="R607" s="5"/>
    </row>
    <row r="608" spans="7:18" ht="12.75" customHeight="1" x14ac:dyDescent="0.2">
      <c r="G608" s="1"/>
      <c r="H608" s="2"/>
      <c r="K608" s="3"/>
      <c r="L608" s="3"/>
      <c r="M608" s="1"/>
      <c r="N608" s="3"/>
      <c r="O608" s="4"/>
      <c r="Q608" s="5"/>
      <c r="R608" s="5"/>
    </row>
    <row r="609" spans="7:18" ht="12.75" customHeight="1" x14ac:dyDescent="0.2">
      <c r="G609" s="1"/>
      <c r="H609" s="2"/>
      <c r="K609" s="3"/>
      <c r="L609" s="3"/>
      <c r="M609" s="1"/>
      <c r="N609" s="3"/>
      <c r="O609" s="4"/>
      <c r="Q609" s="5"/>
      <c r="R609" s="5"/>
    </row>
    <row r="610" spans="7:18" ht="12.75" customHeight="1" x14ac:dyDescent="0.2">
      <c r="G610" s="1"/>
      <c r="H610" s="2"/>
      <c r="K610" s="3"/>
      <c r="L610" s="3"/>
      <c r="M610" s="1"/>
      <c r="N610" s="3"/>
      <c r="O610" s="4"/>
      <c r="Q610" s="5"/>
      <c r="R610" s="5"/>
    </row>
    <row r="611" spans="7:18" ht="12.75" customHeight="1" x14ac:dyDescent="0.2">
      <c r="G611" s="1"/>
      <c r="H611" s="2"/>
      <c r="K611" s="3"/>
      <c r="L611" s="3"/>
      <c r="M611" s="1"/>
      <c r="N611" s="3"/>
      <c r="O611" s="4"/>
      <c r="Q611" s="5"/>
      <c r="R611" s="5"/>
    </row>
    <row r="612" spans="7:18" ht="12.75" customHeight="1" x14ac:dyDescent="0.2">
      <c r="G612" s="1"/>
      <c r="H612" s="2"/>
      <c r="K612" s="3"/>
      <c r="L612" s="3"/>
      <c r="M612" s="1"/>
      <c r="N612" s="3"/>
      <c r="O612" s="4"/>
      <c r="Q612" s="5"/>
      <c r="R612" s="5"/>
    </row>
    <row r="613" spans="7:18" ht="12.75" customHeight="1" x14ac:dyDescent="0.2">
      <c r="G613" s="1"/>
      <c r="H613" s="2"/>
      <c r="K613" s="3"/>
      <c r="L613" s="3"/>
      <c r="M613" s="1"/>
      <c r="N613" s="3"/>
      <c r="O613" s="4"/>
      <c r="Q613" s="5"/>
      <c r="R613" s="5"/>
    </row>
    <row r="614" spans="7:18" ht="12.75" customHeight="1" x14ac:dyDescent="0.2">
      <c r="G614" s="1"/>
      <c r="H614" s="2"/>
      <c r="K614" s="3"/>
      <c r="L614" s="3"/>
      <c r="M614" s="1"/>
      <c r="N614" s="3"/>
      <c r="O614" s="4"/>
      <c r="Q614" s="5"/>
      <c r="R614" s="5"/>
    </row>
    <row r="615" spans="7:18" ht="12.75" customHeight="1" x14ac:dyDescent="0.2">
      <c r="G615" s="1"/>
      <c r="H615" s="2"/>
      <c r="K615" s="3"/>
      <c r="L615" s="3"/>
      <c r="M615" s="1"/>
      <c r="N615" s="3"/>
      <c r="O615" s="4"/>
      <c r="Q615" s="5"/>
      <c r="R615" s="5"/>
    </row>
    <row r="616" spans="7:18" ht="12.75" customHeight="1" x14ac:dyDescent="0.2">
      <c r="G616" s="1"/>
      <c r="H616" s="2"/>
      <c r="K616" s="3"/>
      <c r="L616" s="3"/>
      <c r="M616" s="1"/>
      <c r="N616" s="3"/>
      <c r="O616" s="4"/>
      <c r="Q616" s="5"/>
      <c r="R616" s="5"/>
    </row>
    <row r="617" spans="7:18" ht="12.75" customHeight="1" x14ac:dyDescent="0.2">
      <c r="G617" s="1"/>
      <c r="H617" s="2"/>
      <c r="K617" s="3"/>
      <c r="L617" s="3"/>
      <c r="M617" s="1"/>
      <c r="N617" s="3"/>
      <c r="O617" s="4"/>
      <c r="Q617" s="5"/>
      <c r="R617" s="5"/>
    </row>
    <row r="618" spans="7:18" ht="12.75" customHeight="1" x14ac:dyDescent="0.2">
      <c r="G618" s="1"/>
      <c r="H618" s="2"/>
      <c r="K618" s="3"/>
      <c r="L618" s="3"/>
      <c r="M618" s="1"/>
      <c r="N618" s="3"/>
      <c r="O618" s="4"/>
      <c r="Q618" s="5"/>
      <c r="R618" s="5"/>
    </row>
    <row r="619" spans="7:18" ht="12.75" customHeight="1" x14ac:dyDescent="0.2">
      <c r="G619" s="1"/>
      <c r="H619" s="2"/>
      <c r="K619" s="3"/>
      <c r="L619" s="3"/>
      <c r="M619" s="1"/>
      <c r="N619" s="3"/>
      <c r="O619" s="4"/>
      <c r="Q619" s="5"/>
      <c r="R619" s="5"/>
    </row>
    <row r="620" spans="7:18" ht="12.75" customHeight="1" x14ac:dyDescent="0.2">
      <c r="G620" s="1"/>
      <c r="H620" s="2"/>
      <c r="K620" s="3"/>
      <c r="L620" s="3"/>
      <c r="M620" s="1"/>
      <c r="N620" s="3"/>
      <c r="O620" s="4"/>
      <c r="Q620" s="5"/>
      <c r="R620" s="5"/>
    </row>
    <row r="621" spans="7:18" ht="12.75" customHeight="1" x14ac:dyDescent="0.2">
      <c r="G621" s="1"/>
      <c r="H621" s="2"/>
      <c r="K621" s="3"/>
      <c r="L621" s="3"/>
      <c r="M621" s="1"/>
      <c r="N621" s="3"/>
      <c r="O621" s="4"/>
      <c r="Q621" s="5"/>
      <c r="R621" s="5"/>
    </row>
    <row r="622" spans="7:18" ht="12.75" customHeight="1" x14ac:dyDescent="0.2">
      <c r="G622" s="1"/>
      <c r="H622" s="2"/>
      <c r="K622" s="3"/>
      <c r="L622" s="3"/>
      <c r="M622" s="1"/>
      <c r="N622" s="3"/>
      <c r="O622" s="4"/>
      <c r="Q622" s="5"/>
      <c r="R622" s="5"/>
    </row>
    <row r="623" spans="7:18" ht="12.75" customHeight="1" x14ac:dyDescent="0.2">
      <c r="G623" s="1"/>
      <c r="H623" s="2"/>
      <c r="K623" s="3"/>
      <c r="L623" s="3"/>
      <c r="M623" s="1"/>
      <c r="N623" s="3"/>
      <c r="O623" s="4"/>
      <c r="Q623" s="5"/>
      <c r="R623" s="5"/>
    </row>
    <row r="624" spans="7:18" ht="12.75" customHeight="1" x14ac:dyDescent="0.2">
      <c r="G624" s="1"/>
      <c r="H624" s="2"/>
      <c r="K624" s="3"/>
      <c r="L624" s="3"/>
      <c r="M624" s="1"/>
      <c r="N624" s="3"/>
      <c r="O624" s="4"/>
      <c r="Q624" s="5"/>
      <c r="R624" s="5"/>
    </row>
    <row r="625" spans="7:18" ht="12.75" customHeight="1" x14ac:dyDescent="0.2">
      <c r="G625" s="1"/>
      <c r="H625" s="2"/>
      <c r="K625" s="3"/>
      <c r="L625" s="3"/>
      <c r="M625" s="1"/>
      <c r="N625" s="3"/>
      <c r="O625" s="4"/>
      <c r="Q625" s="5"/>
      <c r="R625" s="5"/>
    </row>
    <row r="626" spans="7:18" ht="12.75" customHeight="1" x14ac:dyDescent="0.2">
      <c r="G626" s="1"/>
      <c r="H626" s="2"/>
      <c r="K626" s="3"/>
      <c r="L626" s="3"/>
      <c r="M626" s="1"/>
      <c r="N626" s="3"/>
      <c r="O626" s="4"/>
      <c r="Q626" s="5"/>
      <c r="R626" s="5"/>
    </row>
    <row r="627" spans="7:18" ht="12.75" customHeight="1" x14ac:dyDescent="0.2">
      <c r="G627" s="1"/>
      <c r="H627" s="2"/>
      <c r="K627" s="3"/>
      <c r="L627" s="3"/>
      <c r="M627" s="1"/>
      <c r="N627" s="3"/>
      <c r="O627" s="4"/>
      <c r="Q627" s="5"/>
      <c r="R627" s="5"/>
    </row>
    <row r="628" spans="7:18" ht="12.75" customHeight="1" x14ac:dyDescent="0.2">
      <c r="G628" s="1"/>
      <c r="H628" s="2"/>
      <c r="K628" s="3"/>
      <c r="L628" s="3"/>
      <c r="M628" s="1"/>
      <c r="N628" s="3"/>
      <c r="O628" s="4"/>
      <c r="Q628" s="5"/>
      <c r="R628" s="5"/>
    </row>
    <row r="629" spans="7:18" ht="12.75" customHeight="1" x14ac:dyDescent="0.2">
      <c r="G629" s="1"/>
      <c r="H629" s="2"/>
      <c r="K629" s="3"/>
      <c r="L629" s="3"/>
      <c r="M629" s="1"/>
      <c r="N629" s="3"/>
      <c r="O629" s="4"/>
      <c r="Q629" s="5"/>
      <c r="R629" s="5"/>
    </row>
    <row r="630" spans="7:18" ht="12.75" customHeight="1" x14ac:dyDescent="0.2">
      <c r="G630" s="1"/>
      <c r="H630" s="2"/>
      <c r="K630" s="3"/>
      <c r="L630" s="3"/>
      <c r="M630" s="1"/>
      <c r="N630" s="3"/>
      <c r="O630" s="4"/>
      <c r="Q630" s="5"/>
      <c r="R630" s="5"/>
    </row>
    <row r="631" spans="7:18" ht="12.75" customHeight="1" x14ac:dyDescent="0.2">
      <c r="G631" s="1"/>
      <c r="H631" s="2"/>
      <c r="K631" s="3"/>
      <c r="L631" s="3"/>
      <c r="M631" s="1"/>
      <c r="N631" s="3"/>
      <c r="O631" s="4"/>
      <c r="Q631" s="5"/>
      <c r="R631" s="5"/>
    </row>
    <row r="632" spans="7:18" ht="12.75" customHeight="1" x14ac:dyDescent="0.2">
      <c r="G632" s="1"/>
      <c r="H632" s="2"/>
      <c r="K632" s="3"/>
      <c r="L632" s="3"/>
      <c r="M632" s="1"/>
      <c r="N632" s="3"/>
      <c r="O632" s="4"/>
      <c r="Q632" s="5"/>
      <c r="R632" s="5"/>
    </row>
    <row r="633" spans="7:18" ht="12.75" customHeight="1" x14ac:dyDescent="0.2">
      <c r="G633" s="1"/>
      <c r="H633" s="2"/>
      <c r="K633" s="3"/>
      <c r="L633" s="3"/>
      <c r="M633" s="1"/>
      <c r="N633" s="3"/>
      <c r="O633" s="4"/>
      <c r="Q633" s="5"/>
      <c r="R633" s="5"/>
    </row>
    <row r="634" spans="7:18" ht="12.75" customHeight="1" x14ac:dyDescent="0.2">
      <c r="G634" s="1"/>
      <c r="H634" s="2"/>
      <c r="K634" s="3"/>
      <c r="L634" s="3"/>
      <c r="M634" s="1"/>
      <c r="N634" s="3"/>
      <c r="O634" s="4"/>
      <c r="Q634" s="5"/>
      <c r="R634" s="5"/>
    </row>
    <row r="635" spans="7:18" ht="12.75" customHeight="1" x14ac:dyDescent="0.2">
      <c r="G635" s="1"/>
      <c r="H635" s="2"/>
      <c r="K635" s="3"/>
      <c r="L635" s="3"/>
      <c r="M635" s="1"/>
      <c r="N635" s="3"/>
      <c r="O635" s="4"/>
      <c r="Q635" s="5"/>
      <c r="R635" s="5"/>
    </row>
    <row r="636" spans="7:18" ht="12.75" customHeight="1" x14ac:dyDescent="0.2">
      <c r="G636" s="1"/>
      <c r="H636" s="2"/>
      <c r="K636" s="3"/>
      <c r="L636" s="3"/>
      <c r="M636" s="1"/>
      <c r="N636" s="3"/>
      <c r="O636" s="4"/>
      <c r="Q636" s="5"/>
      <c r="R636" s="5"/>
    </row>
    <row r="637" spans="7:18" ht="12.75" customHeight="1" x14ac:dyDescent="0.2">
      <c r="G637" s="1"/>
      <c r="H637" s="2"/>
      <c r="K637" s="3"/>
      <c r="L637" s="3"/>
      <c r="M637" s="1"/>
      <c r="N637" s="3"/>
      <c r="O637" s="4"/>
      <c r="Q637" s="5"/>
      <c r="R637" s="5"/>
    </row>
    <row r="638" spans="7:18" ht="12.75" customHeight="1" x14ac:dyDescent="0.2">
      <c r="G638" s="1"/>
      <c r="H638" s="2"/>
      <c r="K638" s="3"/>
      <c r="L638" s="3"/>
      <c r="M638" s="1"/>
      <c r="N638" s="3"/>
      <c r="O638" s="4"/>
      <c r="Q638" s="5"/>
      <c r="R638" s="5"/>
    </row>
    <row r="639" spans="7:18" ht="12.75" customHeight="1" x14ac:dyDescent="0.2">
      <c r="G639" s="1"/>
      <c r="H639" s="2"/>
      <c r="K639" s="3"/>
      <c r="L639" s="3"/>
      <c r="M639" s="1"/>
      <c r="N639" s="3"/>
      <c r="O639" s="4"/>
      <c r="Q639" s="5"/>
      <c r="R639" s="5"/>
    </row>
    <row r="640" spans="7:18" ht="12.75" customHeight="1" x14ac:dyDescent="0.2">
      <c r="G640" s="1"/>
      <c r="H640" s="2"/>
      <c r="K640" s="3"/>
      <c r="L640" s="3"/>
      <c r="M640" s="1"/>
      <c r="N640" s="3"/>
      <c r="O640" s="4"/>
      <c r="Q640" s="5"/>
      <c r="R640" s="5"/>
    </row>
    <row r="641" spans="7:18" ht="12.75" customHeight="1" x14ac:dyDescent="0.2">
      <c r="G641" s="1"/>
      <c r="H641" s="2"/>
      <c r="K641" s="3"/>
      <c r="L641" s="3"/>
      <c r="M641" s="1"/>
      <c r="N641" s="3"/>
      <c r="O641" s="4"/>
      <c r="Q641" s="5"/>
      <c r="R641" s="5"/>
    </row>
    <row r="642" spans="7:18" ht="12.75" customHeight="1" x14ac:dyDescent="0.2">
      <c r="G642" s="1"/>
      <c r="H642" s="2"/>
      <c r="K642" s="3"/>
      <c r="L642" s="3"/>
      <c r="M642" s="1"/>
      <c r="N642" s="3"/>
      <c r="O642" s="4"/>
      <c r="Q642" s="5"/>
      <c r="R642" s="5"/>
    </row>
    <row r="643" spans="7:18" ht="12.75" customHeight="1" x14ac:dyDescent="0.2">
      <c r="G643" s="1"/>
      <c r="H643" s="2"/>
      <c r="K643" s="3"/>
      <c r="L643" s="3"/>
      <c r="M643" s="1"/>
      <c r="N643" s="3"/>
      <c r="O643" s="4"/>
      <c r="Q643" s="5"/>
      <c r="R643" s="5"/>
    </row>
    <row r="644" spans="7:18" ht="12.75" customHeight="1" x14ac:dyDescent="0.2">
      <c r="G644" s="1"/>
      <c r="H644" s="2"/>
      <c r="K644" s="3"/>
      <c r="L644" s="3"/>
      <c r="M644" s="1"/>
      <c r="N644" s="3"/>
      <c r="O644" s="4"/>
      <c r="Q644" s="5"/>
      <c r="R644" s="5"/>
    </row>
    <row r="645" spans="7:18" ht="12.75" customHeight="1" x14ac:dyDescent="0.2">
      <c r="G645" s="1"/>
      <c r="H645" s="2"/>
      <c r="K645" s="3"/>
      <c r="L645" s="3"/>
      <c r="M645" s="1"/>
      <c r="N645" s="3"/>
      <c r="O645" s="4"/>
      <c r="Q645" s="5"/>
      <c r="R645" s="5"/>
    </row>
    <row r="646" spans="7:18" ht="12.75" customHeight="1" x14ac:dyDescent="0.2">
      <c r="G646" s="1"/>
      <c r="H646" s="2"/>
      <c r="K646" s="3"/>
      <c r="L646" s="3"/>
      <c r="M646" s="1"/>
      <c r="N646" s="3"/>
      <c r="O646" s="4"/>
      <c r="Q646" s="5"/>
      <c r="R646" s="5"/>
    </row>
    <row r="647" spans="7:18" ht="12.75" customHeight="1" x14ac:dyDescent="0.2">
      <c r="G647" s="1"/>
      <c r="H647" s="2"/>
      <c r="K647" s="3"/>
      <c r="L647" s="3"/>
      <c r="M647" s="1"/>
      <c r="N647" s="3"/>
      <c r="O647" s="4"/>
      <c r="Q647" s="5"/>
      <c r="R647" s="5"/>
    </row>
    <row r="648" spans="7:18" ht="12.75" customHeight="1" x14ac:dyDescent="0.2">
      <c r="G648" s="1"/>
      <c r="H648" s="2"/>
      <c r="K648" s="3"/>
      <c r="L648" s="3"/>
      <c r="M648" s="1"/>
      <c r="N648" s="3"/>
      <c r="O648" s="4"/>
      <c r="Q648" s="5"/>
      <c r="R648" s="5"/>
    </row>
    <row r="649" spans="7:18" ht="12.75" customHeight="1" x14ac:dyDescent="0.2">
      <c r="G649" s="1"/>
      <c r="H649" s="2"/>
      <c r="K649" s="3"/>
      <c r="L649" s="3"/>
      <c r="M649" s="1"/>
      <c r="N649" s="3"/>
      <c r="O649" s="4"/>
      <c r="Q649" s="5"/>
      <c r="R649" s="5"/>
    </row>
    <row r="650" spans="7:18" ht="12.75" customHeight="1" x14ac:dyDescent="0.2">
      <c r="G650" s="1"/>
      <c r="H650" s="2"/>
      <c r="K650" s="3"/>
      <c r="L650" s="3"/>
      <c r="M650" s="1"/>
      <c r="N650" s="3"/>
      <c r="O650" s="4"/>
      <c r="Q650" s="5"/>
      <c r="R650" s="5"/>
    </row>
    <row r="651" spans="7:18" ht="12.75" customHeight="1" x14ac:dyDescent="0.2">
      <c r="G651" s="1"/>
      <c r="H651" s="2"/>
      <c r="K651" s="3"/>
      <c r="L651" s="3"/>
      <c r="M651" s="1"/>
      <c r="N651" s="3"/>
      <c r="O651" s="4"/>
      <c r="Q651" s="5"/>
      <c r="R651" s="5"/>
    </row>
    <row r="652" spans="7:18" ht="12.75" customHeight="1" x14ac:dyDescent="0.2">
      <c r="G652" s="1"/>
      <c r="H652" s="2"/>
      <c r="K652" s="3"/>
      <c r="L652" s="3"/>
      <c r="M652" s="1"/>
      <c r="N652" s="3"/>
      <c r="O652" s="4"/>
      <c r="Q652" s="5"/>
      <c r="R652" s="5"/>
    </row>
    <row r="653" spans="7:18" ht="12.75" customHeight="1" x14ac:dyDescent="0.2">
      <c r="G653" s="1"/>
      <c r="H653" s="2"/>
      <c r="K653" s="3"/>
      <c r="L653" s="3"/>
      <c r="M653" s="1"/>
      <c r="N653" s="3"/>
      <c r="O653" s="4"/>
      <c r="Q653" s="5"/>
      <c r="R653" s="5"/>
    </row>
    <row r="654" spans="7:18" ht="12.75" customHeight="1" x14ac:dyDescent="0.2">
      <c r="G654" s="1"/>
      <c r="H654" s="2"/>
      <c r="K654" s="3"/>
      <c r="L654" s="3"/>
      <c r="M654" s="1"/>
      <c r="N654" s="3"/>
      <c r="O654" s="4"/>
      <c r="Q654" s="5"/>
      <c r="R654" s="5"/>
    </row>
    <row r="655" spans="7:18" ht="12.75" customHeight="1" x14ac:dyDescent="0.2">
      <c r="G655" s="1"/>
      <c r="H655" s="2"/>
      <c r="K655" s="3"/>
      <c r="L655" s="3"/>
      <c r="M655" s="1"/>
      <c r="N655" s="3"/>
      <c r="O655" s="4"/>
      <c r="Q655" s="5"/>
      <c r="R655" s="5"/>
    </row>
    <row r="656" spans="7:18" ht="12.75" customHeight="1" x14ac:dyDescent="0.2">
      <c r="G656" s="1"/>
      <c r="H656" s="2"/>
      <c r="K656" s="3"/>
      <c r="L656" s="3"/>
      <c r="M656" s="1"/>
      <c r="N656" s="3"/>
      <c r="O656" s="4"/>
      <c r="Q656" s="5"/>
      <c r="R656" s="5"/>
    </row>
    <row r="657" spans="7:18" ht="12.75" customHeight="1" x14ac:dyDescent="0.2">
      <c r="G657" s="1"/>
      <c r="H657" s="2"/>
      <c r="K657" s="3"/>
      <c r="L657" s="3"/>
      <c r="M657" s="1"/>
      <c r="N657" s="3"/>
      <c r="O657" s="4"/>
      <c r="Q657" s="5"/>
      <c r="R657" s="5"/>
    </row>
    <row r="658" spans="7:18" ht="12.75" customHeight="1" x14ac:dyDescent="0.2">
      <c r="G658" s="1"/>
      <c r="H658" s="2"/>
      <c r="K658" s="3"/>
      <c r="L658" s="3"/>
      <c r="M658" s="1"/>
      <c r="N658" s="3"/>
      <c r="O658" s="4"/>
      <c r="Q658" s="5"/>
      <c r="R658" s="5"/>
    </row>
    <row r="659" spans="7:18" ht="12.75" customHeight="1" x14ac:dyDescent="0.2">
      <c r="G659" s="1"/>
      <c r="H659" s="2"/>
      <c r="K659" s="3"/>
      <c r="L659" s="3"/>
      <c r="M659" s="1"/>
      <c r="N659" s="3"/>
      <c r="O659" s="4"/>
      <c r="Q659" s="5"/>
      <c r="R659" s="5"/>
    </row>
    <row r="660" spans="7:18" ht="12.75" customHeight="1" x14ac:dyDescent="0.2">
      <c r="G660" s="1"/>
      <c r="H660" s="2"/>
      <c r="K660" s="3"/>
      <c r="L660" s="3"/>
      <c r="M660" s="1"/>
      <c r="N660" s="3"/>
      <c r="O660" s="4"/>
      <c r="Q660" s="5"/>
      <c r="R660" s="5"/>
    </row>
    <row r="661" spans="7:18" ht="12.75" customHeight="1" x14ac:dyDescent="0.2">
      <c r="G661" s="1"/>
      <c r="H661" s="2"/>
      <c r="K661" s="3"/>
      <c r="L661" s="3"/>
      <c r="M661" s="1"/>
      <c r="N661" s="3"/>
      <c r="O661" s="4"/>
      <c r="Q661" s="5"/>
      <c r="R661" s="5"/>
    </row>
    <row r="662" spans="7:18" ht="12.75" customHeight="1" x14ac:dyDescent="0.2">
      <c r="G662" s="1"/>
      <c r="H662" s="2"/>
      <c r="K662" s="3"/>
      <c r="L662" s="3"/>
      <c r="M662" s="1"/>
      <c r="N662" s="3"/>
      <c r="O662" s="4"/>
      <c r="Q662" s="5"/>
      <c r="R662" s="5"/>
    </row>
    <row r="663" spans="7:18" ht="12.75" customHeight="1" x14ac:dyDescent="0.2">
      <c r="G663" s="1"/>
      <c r="H663" s="2"/>
      <c r="K663" s="3"/>
      <c r="L663" s="3"/>
      <c r="M663" s="1"/>
      <c r="N663" s="3"/>
      <c r="O663" s="4"/>
      <c r="Q663" s="5"/>
      <c r="R663" s="5"/>
    </row>
    <row r="664" spans="7:18" ht="12.75" customHeight="1" x14ac:dyDescent="0.2">
      <c r="G664" s="1"/>
      <c r="H664" s="2"/>
      <c r="K664" s="3"/>
      <c r="L664" s="3"/>
      <c r="M664" s="1"/>
      <c r="N664" s="3"/>
      <c r="O664" s="4"/>
      <c r="Q664" s="5"/>
      <c r="R664" s="5"/>
    </row>
    <row r="665" spans="7:18" ht="12.75" customHeight="1" x14ac:dyDescent="0.2">
      <c r="G665" s="1"/>
      <c r="H665" s="2"/>
      <c r="K665" s="3"/>
      <c r="L665" s="3"/>
      <c r="M665" s="1"/>
      <c r="N665" s="3"/>
      <c r="O665" s="4"/>
      <c r="Q665" s="5"/>
      <c r="R665" s="5"/>
    </row>
    <row r="666" spans="7:18" ht="12.75" customHeight="1" x14ac:dyDescent="0.2">
      <c r="G666" s="1"/>
      <c r="H666" s="2"/>
      <c r="K666" s="3"/>
      <c r="L666" s="3"/>
      <c r="M666" s="1"/>
      <c r="N666" s="3"/>
      <c r="O666" s="4"/>
      <c r="Q666" s="5"/>
      <c r="R666" s="5"/>
    </row>
    <row r="667" spans="7:18" ht="12.75" customHeight="1" x14ac:dyDescent="0.2">
      <c r="G667" s="1"/>
      <c r="H667" s="2"/>
      <c r="K667" s="3"/>
      <c r="L667" s="3"/>
      <c r="M667" s="1"/>
      <c r="N667" s="3"/>
      <c r="O667" s="4"/>
      <c r="Q667" s="5"/>
      <c r="R667" s="5"/>
    </row>
    <row r="668" spans="7:18" ht="12.75" customHeight="1" x14ac:dyDescent="0.2">
      <c r="G668" s="1"/>
      <c r="H668" s="2"/>
      <c r="K668" s="3"/>
      <c r="L668" s="3"/>
      <c r="M668" s="1"/>
      <c r="N668" s="3"/>
      <c r="O668" s="4"/>
      <c r="Q668" s="5"/>
      <c r="R668" s="5"/>
    </row>
    <row r="669" spans="7:18" ht="12.75" customHeight="1" x14ac:dyDescent="0.2">
      <c r="G669" s="1"/>
      <c r="H669" s="2"/>
      <c r="K669" s="3"/>
      <c r="L669" s="3"/>
      <c r="M669" s="1"/>
      <c r="N669" s="3"/>
      <c r="O669" s="4"/>
      <c r="Q669" s="5"/>
      <c r="R669" s="5"/>
    </row>
    <row r="670" spans="7:18" ht="12.75" customHeight="1" x14ac:dyDescent="0.2">
      <c r="G670" s="1"/>
      <c r="H670" s="2"/>
      <c r="K670" s="3"/>
      <c r="L670" s="3"/>
      <c r="M670" s="1"/>
      <c r="N670" s="3"/>
      <c r="O670" s="4"/>
      <c r="Q670" s="5"/>
      <c r="R670" s="5"/>
    </row>
    <row r="671" spans="7:18" ht="12.75" customHeight="1" x14ac:dyDescent="0.2">
      <c r="G671" s="1"/>
      <c r="H671" s="2"/>
      <c r="K671" s="3"/>
      <c r="L671" s="3"/>
      <c r="M671" s="1"/>
      <c r="N671" s="3"/>
      <c r="O671" s="4"/>
      <c r="Q671" s="5"/>
      <c r="R671" s="5"/>
    </row>
    <row r="672" spans="7:18" ht="12.75" customHeight="1" x14ac:dyDescent="0.2">
      <c r="G672" s="1"/>
      <c r="H672" s="2"/>
      <c r="K672" s="3"/>
      <c r="L672" s="3"/>
      <c r="M672" s="1"/>
      <c r="N672" s="3"/>
      <c r="O672" s="4"/>
      <c r="Q672" s="5"/>
      <c r="R672" s="5"/>
    </row>
    <row r="673" spans="7:18" ht="12.75" customHeight="1" x14ac:dyDescent="0.2">
      <c r="G673" s="1"/>
      <c r="H673" s="2"/>
      <c r="K673" s="3"/>
      <c r="L673" s="3"/>
      <c r="M673" s="1"/>
      <c r="N673" s="3"/>
      <c r="O673" s="4"/>
      <c r="Q673" s="5"/>
      <c r="R673" s="5"/>
    </row>
    <row r="674" spans="7:18" ht="12.75" customHeight="1" x14ac:dyDescent="0.2">
      <c r="G674" s="1"/>
      <c r="H674" s="2"/>
      <c r="K674" s="3"/>
      <c r="L674" s="3"/>
      <c r="M674" s="1"/>
      <c r="N674" s="3"/>
      <c r="O674" s="4"/>
      <c r="Q674" s="5"/>
      <c r="R674" s="5"/>
    </row>
    <row r="675" spans="7:18" ht="12.75" customHeight="1" x14ac:dyDescent="0.2">
      <c r="G675" s="1"/>
      <c r="H675" s="2"/>
      <c r="K675" s="3"/>
      <c r="L675" s="3"/>
      <c r="M675" s="1"/>
      <c r="N675" s="3"/>
      <c r="O675" s="4"/>
      <c r="Q675" s="5"/>
      <c r="R675" s="5"/>
    </row>
    <row r="676" spans="7:18" ht="12.75" customHeight="1" x14ac:dyDescent="0.2">
      <c r="G676" s="1"/>
      <c r="H676" s="2"/>
      <c r="K676" s="3"/>
      <c r="L676" s="3"/>
      <c r="M676" s="1"/>
      <c r="N676" s="3"/>
      <c r="O676" s="4"/>
      <c r="Q676" s="5"/>
      <c r="R676" s="5"/>
    </row>
    <row r="677" spans="7:18" ht="12.75" customHeight="1" x14ac:dyDescent="0.2">
      <c r="G677" s="1"/>
      <c r="H677" s="2"/>
      <c r="K677" s="3"/>
      <c r="L677" s="3"/>
      <c r="M677" s="1"/>
      <c r="N677" s="3"/>
      <c r="O677" s="4"/>
      <c r="Q677" s="5"/>
      <c r="R677" s="5"/>
    </row>
    <row r="678" spans="7:18" ht="12.75" customHeight="1" x14ac:dyDescent="0.2">
      <c r="G678" s="1"/>
      <c r="H678" s="2"/>
      <c r="K678" s="3"/>
      <c r="L678" s="3"/>
      <c r="M678" s="1"/>
      <c r="N678" s="3"/>
      <c r="O678" s="4"/>
      <c r="Q678" s="5"/>
      <c r="R678" s="5"/>
    </row>
    <row r="679" spans="7:18" ht="12.75" customHeight="1" x14ac:dyDescent="0.2">
      <c r="G679" s="1"/>
      <c r="H679" s="2"/>
      <c r="K679" s="3"/>
      <c r="L679" s="3"/>
      <c r="M679" s="1"/>
      <c r="N679" s="3"/>
      <c r="O679" s="4"/>
      <c r="Q679" s="5"/>
      <c r="R679" s="5"/>
    </row>
    <row r="680" spans="7:18" ht="12.75" customHeight="1" x14ac:dyDescent="0.2">
      <c r="G680" s="1"/>
      <c r="H680" s="2"/>
      <c r="K680" s="3"/>
      <c r="L680" s="3"/>
      <c r="M680" s="1"/>
      <c r="N680" s="3"/>
      <c r="O680" s="4"/>
      <c r="Q680" s="5"/>
      <c r="R680" s="5"/>
    </row>
    <row r="681" spans="7:18" ht="12.75" customHeight="1" x14ac:dyDescent="0.2">
      <c r="G681" s="1"/>
      <c r="H681" s="2"/>
      <c r="K681" s="3"/>
      <c r="L681" s="3"/>
      <c r="M681" s="1"/>
      <c r="N681" s="3"/>
      <c r="O681" s="4"/>
      <c r="Q681" s="5"/>
      <c r="R681" s="5"/>
    </row>
    <row r="682" spans="7:18" ht="12.75" customHeight="1" x14ac:dyDescent="0.2">
      <c r="G682" s="1"/>
      <c r="H682" s="2"/>
      <c r="K682" s="3"/>
      <c r="L682" s="3"/>
      <c r="M682" s="1"/>
      <c r="N682" s="3"/>
      <c r="O682" s="4"/>
      <c r="Q682" s="5"/>
      <c r="R682" s="5"/>
    </row>
    <row r="683" spans="7:18" ht="12.75" customHeight="1" x14ac:dyDescent="0.2">
      <c r="G683" s="1"/>
      <c r="H683" s="2"/>
      <c r="K683" s="3"/>
      <c r="L683" s="3"/>
      <c r="M683" s="1"/>
      <c r="N683" s="3"/>
      <c r="O683" s="4"/>
      <c r="Q683" s="5"/>
      <c r="R683" s="5"/>
    </row>
    <row r="684" spans="7:18" ht="12.75" customHeight="1" x14ac:dyDescent="0.2">
      <c r="G684" s="1"/>
      <c r="H684" s="2"/>
      <c r="K684" s="3"/>
      <c r="L684" s="3"/>
      <c r="M684" s="1"/>
      <c r="N684" s="3"/>
      <c r="O684" s="4"/>
      <c r="Q684" s="5"/>
      <c r="R684" s="5"/>
    </row>
    <row r="685" spans="7:18" ht="12.75" customHeight="1" x14ac:dyDescent="0.2">
      <c r="G685" s="1"/>
      <c r="H685" s="2"/>
      <c r="K685" s="3"/>
      <c r="L685" s="3"/>
      <c r="M685" s="1"/>
      <c r="N685" s="3"/>
      <c r="O685" s="4"/>
      <c r="Q685" s="5"/>
      <c r="R685" s="5"/>
    </row>
    <row r="686" spans="7:18" ht="12.75" customHeight="1" x14ac:dyDescent="0.2">
      <c r="G686" s="1"/>
      <c r="H686" s="2"/>
      <c r="K686" s="3"/>
      <c r="L686" s="3"/>
      <c r="M686" s="1"/>
      <c r="N686" s="3"/>
      <c r="O686" s="4"/>
      <c r="Q686" s="5"/>
      <c r="R686" s="5"/>
    </row>
    <row r="687" spans="7:18" ht="12.75" customHeight="1" x14ac:dyDescent="0.2">
      <c r="G687" s="1"/>
      <c r="H687" s="2"/>
      <c r="K687" s="3"/>
      <c r="L687" s="3"/>
      <c r="M687" s="1"/>
      <c r="N687" s="3"/>
      <c r="O687" s="4"/>
      <c r="Q687" s="5"/>
      <c r="R687" s="5"/>
    </row>
    <row r="688" spans="7:18" ht="12.75" customHeight="1" x14ac:dyDescent="0.2">
      <c r="G688" s="1"/>
      <c r="H688" s="2"/>
      <c r="K688" s="3"/>
      <c r="L688" s="3"/>
      <c r="M688" s="1"/>
      <c r="N688" s="3"/>
      <c r="O688" s="4"/>
      <c r="Q688" s="5"/>
      <c r="R688" s="5"/>
    </row>
    <row r="689" spans="7:18" ht="12.75" customHeight="1" x14ac:dyDescent="0.2">
      <c r="G689" s="1"/>
      <c r="H689" s="2"/>
      <c r="K689" s="3"/>
      <c r="L689" s="3"/>
      <c r="M689" s="1"/>
      <c r="N689" s="3"/>
      <c r="O689" s="4"/>
      <c r="Q689" s="5"/>
      <c r="R689" s="5"/>
    </row>
    <row r="690" spans="7:18" ht="12.75" customHeight="1" x14ac:dyDescent="0.2">
      <c r="G690" s="1"/>
      <c r="H690" s="2"/>
      <c r="K690" s="3"/>
      <c r="L690" s="3"/>
      <c r="M690" s="1"/>
      <c r="N690" s="3"/>
      <c r="O690" s="4"/>
      <c r="Q690" s="5"/>
      <c r="R690" s="5"/>
    </row>
    <row r="691" spans="7:18" ht="12.75" customHeight="1" x14ac:dyDescent="0.2">
      <c r="G691" s="1"/>
      <c r="H691" s="2"/>
      <c r="K691" s="3"/>
      <c r="L691" s="3"/>
      <c r="M691" s="1"/>
      <c r="N691" s="3"/>
      <c r="O691" s="4"/>
      <c r="Q691" s="5"/>
      <c r="R691" s="5"/>
    </row>
    <row r="692" spans="7:18" ht="12.75" customHeight="1" x14ac:dyDescent="0.2">
      <c r="G692" s="1"/>
      <c r="H692" s="2"/>
      <c r="K692" s="3"/>
      <c r="L692" s="3"/>
      <c r="M692" s="1"/>
      <c r="N692" s="3"/>
      <c r="O692" s="4"/>
      <c r="Q692" s="5"/>
      <c r="R692" s="5"/>
    </row>
    <row r="693" spans="7:18" ht="12.75" customHeight="1" x14ac:dyDescent="0.2">
      <c r="G693" s="1"/>
      <c r="H693" s="2"/>
      <c r="K693" s="3"/>
      <c r="L693" s="3"/>
      <c r="M693" s="1"/>
      <c r="N693" s="3"/>
      <c r="O693" s="4"/>
      <c r="Q693" s="5"/>
      <c r="R693" s="5"/>
    </row>
    <row r="694" spans="7:18" ht="12.75" customHeight="1" x14ac:dyDescent="0.2">
      <c r="G694" s="1"/>
      <c r="H694" s="2"/>
      <c r="K694" s="3"/>
      <c r="L694" s="3"/>
      <c r="M694" s="1"/>
      <c r="N694" s="3"/>
      <c r="O694" s="4"/>
      <c r="Q694" s="5"/>
      <c r="R694" s="5"/>
    </row>
    <row r="695" spans="7:18" ht="12.75" customHeight="1" x14ac:dyDescent="0.2">
      <c r="G695" s="1"/>
      <c r="H695" s="2"/>
      <c r="K695" s="3"/>
      <c r="L695" s="3"/>
      <c r="M695" s="1"/>
      <c r="N695" s="3"/>
      <c r="O695" s="4"/>
      <c r="Q695" s="5"/>
      <c r="R695" s="5"/>
    </row>
    <row r="696" spans="7:18" ht="12.75" customHeight="1" x14ac:dyDescent="0.2">
      <c r="G696" s="1"/>
      <c r="H696" s="2"/>
      <c r="K696" s="3"/>
      <c r="L696" s="3"/>
      <c r="M696" s="1"/>
      <c r="N696" s="3"/>
      <c r="O696" s="4"/>
      <c r="Q696" s="5"/>
      <c r="R696" s="5"/>
    </row>
    <row r="697" spans="7:18" ht="12.75" customHeight="1" x14ac:dyDescent="0.2">
      <c r="G697" s="1"/>
      <c r="H697" s="2"/>
      <c r="K697" s="3"/>
      <c r="L697" s="3"/>
      <c r="M697" s="1"/>
      <c r="N697" s="3"/>
      <c r="O697" s="4"/>
      <c r="Q697" s="5"/>
      <c r="R697" s="5"/>
    </row>
    <row r="698" spans="7:18" ht="12.75" customHeight="1" x14ac:dyDescent="0.2">
      <c r="G698" s="1"/>
      <c r="H698" s="2"/>
      <c r="K698" s="3"/>
      <c r="L698" s="3"/>
      <c r="M698" s="1"/>
      <c r="N698" s="3"/>
      <c r="O698" s="4"/>
      <c r="Q698" s="5"/>
      <c r="R698" s="5"/>
    </row>
    <row r="699" spans="7:18" ht="12.75" customHeight="1" x14ac:dyDescent="0.2">
      <c r="G699" s="1"/>
      <c r="H699" s="2"/>
      <c r="K699" s="3"/>
      <c r="L699" s="3"/>
      <c r="M699" s="1"/>
      <c r="N699" s="3"/>
      <c r="O699" s="4"/>
      <c r="Q699" s="5"/>
      <c r="R699" s="5"/>
    </row>
    <row r="700" spans="7:18" ht="12.75" customHeight="1" x14ac:dyDescent="0.2">
      <c r="G700" s="1"/>
      <c r="H700" s="2"/>
      <c r="K700" s="3"/>
      <c r="L700" s="3"/>
      <c r="M700" s="1"/>
      <c r="N700" s="3"/>
      <c r="O700" s="4"/>
      <c r="Q700" s="5"/>
      <c r="R700" s="5"/>
    </row>
    <row r="701" spans="7:18" ht="12.75" customHeight="1" x14ac:dyDescent="0.2">
      <c r="G701" s="1"/>
      <c r="H701" s="2"/>
      <c r="K701" s="3"/>
      <c r="L701" s="3"/>
      <c r="M701" s="1"/>
      <c r="N701" s="3"/>
      <c r="O701" s="4"/>
      <c r="Q701" s="5"/>
      <c r="R701" s="5"/>
    </row>
    <row r="702" spans="7:18" ht="12.75" customHeight="1" x14ac:dyDescent="0.2">
      <c r="G702" s="1"/>
      <c r="H702" s="2"/>
      <c r="K702" s="3"/>
      <c r="L702" s="3"/>
      <c r="M702" s="1"/>
      <c r="N702" s="3"/>
      <c r="O702" s="4"/>
      <c r="Q702" s="5"/>
      <c r="R702" s="5"/>
    </row>
    <row r="703" spans="7:18" ht="12.75" customHeight="1" x14ac:dyDescent="0.2">
      <c r="G703" s="1"/>
      <c r="H703" s="2"/>
      <c r="K703" s="3"/>
      <c r="L703" s="3"/>
      <c r="M703" s="1"/>
      <c r="N703" s="3"/>
      <c r="O703" s="4"/>
      <c r="Q703" s="5"/>
      <c r="R703" s="5"/>
    </row>
    <row r="704" spans="7:18" ht="12.75" customHeight="1" x14ac:dyDescent="0.2">
      <c r="G704" s="1"/>
      <c r="H704" s="2"/>
      <c r="K704" s="3"/>
      <c r="L704" s="3"/>
      <c r="M704" s="1"/>
      <c r="N704" s="3"/>
      <c r="O704" s="4"/>
      <c r="Q704" s="5"/>
      <c r="R704" s="5"/>
    </row>
    <row r="705" spans="7:18" ht="12.75" customHeight="1" x14ac:dyDescent="0.2">
      <c r="G705" s="1"/>
      <c r="H705" s="2"/>
      <c r="K705" s="3"/>
      <c r="L705" s="3"/>
      <c r="M705" s="1"/>
      <c r="N705" s="3"/>
      <c r="O705" s="4"/>
      <c r="Q705" s="5"/>
      <c r="R705" s="5"/>
    </row>
    <row r="706" spans="7:18" ht="12.75" customHeight="1" x14ac:dyDescent="0.2">
      <c r="G706" s="1"/>
      <c r="H706" s="2"/>
      <c r="K706" s="3"/>
      <c r="L706" s="3"/>
      <c r="M706" s="1"/>
      <c r="N706" s="3"/>
      <c r="O706" s="4"/>
      <c r="Q706" s="5"/>
      <c r="R706" s="5"/>
    </row>
    <row r="707" spans="7:18" ht="12.75" customHeight="1" x14ac:dyDescent="0.2">
      <c r="G707" s="1"/>
      <c r="H707" s="2"/>
      <c r="K707" s="3"/>
      <c r="L707" s="3"/>
      <c r="M707" s="1"/>
      <c r="N707" s="3"/>
      <c r="O707" s="4"/>
      <c r="Q707" s="5"/>
      <c r="R707" s="5"/>
    </row>
    <row r="708" spans="7:18" ht="12.75" customHeight="1" x14ac:dyDescent="0.2">
      <c r="G708" s="1"/>
      <c r="H708" s="2"/>
      <c r="K708" s="3"/>
      <c r="L708" s="3"/>
      <c r="M708" s="1"/>
      <c r="N708" s="3"/>
      <c r="O708" s="4"/>
      <c r="Q708" s="5"/>
      <c r="R708" s="5"/>
    </row>
    <row r="709" spans="7:18" ht="12.75" customHeight="1" x14ac:dyDescent="0.2">
      <c r="G709" s="1"/>
      <c r="H709" s="2"/>
      <c r="K709" s="3"/>
      <c r="L709" s="3"/>
      <c r="M709" s="1"/>
      <c r="N709" s="3"/>
      <c r="O709" s="4"/>
      <c r="Q709" s="5"/>
      <c r="R709" s="5"/>
    </row>
    <row r="710" spans="7:18" ht="12.75" customHeight="1" x14ac:dyDescent="0.2">
      <c r="G710" s="1"/>
      <c r="H710" s="2"/>
      <c r="K710" s="3"/>
      <c r="L710" s="3"/>
      <c r="M710" s="1"/>
      <c r="N710" s="3"/>
      <c r="O710" s="4"/>
      <c r="Q710" s="5"/>
      <c r="R710" s="5"/>
    </row>
    <row r="711" spans="7:18" ht="12.75" customHeight="1" x14ac:dyDescent="0.2">
      <c r="G711" s="1"/>
      <c r="H711" s="2"/>
      <c r="K711" s="3"/>
      <c r="L711" s="3"/>
      <c r="M711" s="1"/>
      <c r="N711" s="3"/>
      <c r="O711" s="4"/>
      <c r="Q711" s="5"/>
      <c r="R711" s="5"/>
    </row>
    <row r="712" spans="7:18" ht="12.75" customHeight="1" x14ac:dyDescent="0.2">
      <c r="G712" s="1"/>
      <c r="H712" s="2"/>
      <c r="K712" s="3"/>
      <c r="L712" s="3"/>
      <c r="M712" s="1"/>
      <c r="N712" s="3"/>
      <c r="O712" s="4"/>
      <c r="Q712" s="5"/>
      <c r="R712" s="5"/>
    </row>
    <row r="713" spans="7:18" ht="12.75" customHeight="1" x14ac:dyDescent="0.2">
      <c r="G713" s="1"/>
      <c r="H713" s="2"/>
      <c r="K713" s="3"/>
      <c r="L713" s="3"/>
      <c r="M713" s="1"/>
      <c r="N713" s="3"/>
      <c r="O713" s="4"/>
      <c r="Q713" s="5"/>
      <c r="R713" s="5"/>
    </row>
    <row r="714" spans="7:18" ht="12.75" customHeight="1" x14ac:dyDescent="0.2">
      <c r="G714" s="1"/>
      <c r="H714" s="2"/>
      <c r="K714" s="3"/>
      <c r="L714" s="3"/>
      <c r="M714" s="1"/>
      <c r="N714" s="3"/>
      <c r="O714" s="4"/>
      <c r="Q714" s="5"/>
      <c r="R714" s="5"/>
    </row>
    <row r="715" spans="7:18" ht="12.75" customHeight="1" x14ac:dyDescent="0.2">
      <c r="G715" s="1"/>
      <c r="H715" s="2"/>
      <c r="K715" s="3"/>
      <c r="L715" s="3"/>
      <c r="M715" s="1"/>
      <c r="N715" s="3"/>
      <c r="O715" s="4"/>
      <c r="Q715" s="5"/>
      <c r="R715" s="5"/>
    </row>
    <row r="716" spans="7:18" ht="12.75" customHeight="1" x14ac:dyDescent="0.2">
      <c r="G716" s="1"/>
      <c r="H716" s="2"/>
      <c r="K716" s="3"/>
      <c r="L716" s="3"/>
      <c r="M716" s="1"/>
      <c r="N716" s="3"/>
      <c r="O716" s="4"/>
      <c r="Q716" s="5"/>
      <c r="R716" s="5"/>
    </row>
    <row r="717" spans="7:18" ht="12.75" customHeight="1" x14ac:dyDescent="0.2">
      <c r="G717" s="1"/>
      <c r="H717" s="2"/>
      <c r="K717" s="3"/>
      <c r="L717" s="3"/>
      <c r="M717" s="1"/>
      <c r="N717" s="3"/>
      <c r="O717" s="4"/>
      <c r="Q717" s="5"/>
      <c r="R717" s="5"/>
    </row>
    <row r="718" spans="7:18" ht="12.75" customHeight="1" x14ac:dyDescent="0.2">
      <c r="G718" s="1"/>
      <c r="H718" s="2"/>
      <c r="K718" s="3"/>
      <c r="L718" s="3"/>
      <c r="M718" s="1"/>
      <c r="N718" s="3"/>
      <c r="O718" s="4"/>
      <c r="Q718" s="5"/>
      <c r="R718" s="5"/>
    </row>
    <row r="719" spans="7:18" ht="12.75" customHeight="1" x14ac:dyDescent="0.2">
      <c r="G719" s="1"/>
      <c r="H719" s="2"/>
      <c r="K719" s="3"/>
      <c r="L719" s="3"/>
      <c r="M719" s="1"/>
      <c r="N719" s="3"/>
      <c r="O719" s="4"/>
      <c r="Q719" s="5"/>
      <c r="R719" s="5"/>
    </row>
    <row r="720" spans="7:18" ht="12.75" customHeight="1" x14ac:dyDescent="0.2">
      <c r="G720" s="1"/>
      <c r="H720" s="2"/>
      <c r="K720" s="3"/>
      <c r="L720" s="3"/>
      <c r="M720" s="1"/>
      <c r="N720" s="3"/>
      <c r="O720" s="4"/>
      <c r="Q720" s="5"/>
      <c r="R720" s="5"/>
    </row>
    <row r="721" spans="7:18" ht="12.75" customHeight="1" x14ac:dyDescent="0.2">
      <c r="G721" s="1"/>
      <c r="H721" s="2"/>
      <c r="K721" s="3"/>
      <c r="L721" s="3"/>
      <c r="M721" s="1"/>
      <c r="N721" s="3"/>
      <c r="O721" s="4"/>
      <c r="Q721" s="5"/>
      <c r="R721" s="5"/>
    </row>
    <row r="722" spans="7:18" ht="12.75" customHeight="1" x14ac:dyDescent="0.2">
      <c r="G722" s="1"/>
      <c r="H722" s="2"/>
      <c r="K722" s="3"/>
      <c r="L722" s="3"/>
      <c r="M722" s="1"/>
      <c r="N722" s="3"/>
      <c r="O722" s="4"/>
      <c r="Q722" s="5"/>
      <c r="R722" s="5"/>
    </row>
    <row r="723" spans="7:18" ht="12.75" customHeight="1" x14ac:dyDescent="0.2">
      <c r="G723" s="1"/>
      <c r="H723" s="2"/>
      <c r="K723" s="3"/>
      <c r="L723" s="3"/>
      <c r="M723" s="1"/>
      <c r="N723" s="3"/>
      <c r="O723" s="4"/>
      <c r="Q723" s="5"/>
      <c r="R723" s="5"/>
    </row>
    <row r="724" spans="7:18" ht="12.75" customHeight="1" x14ac:dyDescent="0.2">
      <c r="G724" s="1"/>
      <c r="H724" s="2"/>
      <c r="K724" s="3"/>
      <c r="L724" s="3"/>
      <c r="M724" s="1"/>
      <c r="N724" s="3"/>
      <c r="O724" s="4"/>
      <c r="Q724" s="5"/>
      <c r="R724" s="5"/>
    </row>
    <row r="725" spans="7:18" ht="12.75" customHeight="1" x14ac:dyDescent="0.2">
      <c r="G725" s="1"/>
      <c r="H725" s="2"/>
      <c r="K725" s="3"/>
      <c r="L725" s="3"/>
      <c r="M725" s="1"/>
      <c r="N725" s="3"/>
      <c r="O725" s="4"/>
      <c r="Q725" s="5"/>
      <c r="R725" s="5"/>
    </row>
    <row r="726" spans="7:18" ht="12.75" customHeight="1" x14ac:dyDescent="0.2">
      <c r="G726" s="1"/>
      <c r="H726" s="2"/>
      <c r="K726" s="3"/>
      <c r="L726" s="3"/>
      <c r="M726" s="1"/>
      <c r="N726" s="3"/>
      <c r="O726" s="4"/>
      <c r="Q726" s="5"/>
      <c r="R726" s="5"/>
    </row>
    <row r="727" spans="7:18" ht="12.75" customHeight="1" x14ac:dyDescent="0.2">
      <c r="G727" s="1"/>
      <c r="H727" s="2"/>
      <c r="K727" s="3"/>
      <c r="L727" s="3"/>
      <c r="M727" s="1"/>
      <c r="N727" s="3"/>
      <c r="O727" s="4"/>
      <c r="Q727" s="5"/>
      <c r="R727" s="5"/>
    </row>
    <row r="728" spans="7:18" ht="12.75" customHeight="1" x14ac:dyDescent="0.2">
      <c r="G728" s="1"/>
      <c r="H728" s="2"/>
      <c r="K728" s="3"/>
      <c r="L728" s="3"/>
      <c r="M728" s="1"/>
      <c r="N728" s="3"/>
      <c r="O728" s="4"/>
      <c r="Q728" s="5"/>
      <c r="R728" s="5"/>
    </row>
    <row r="729" spans="7:18" ht="12.75" customHeight="1" x14ac:dyDescent="0.2">
      <c r="G729" s="1"/>
      <c r="H729" s="2"/>
      <c r="K729" s="3"/>
      <c r="L729" s="3"/>
      <c r="M729" s="1"/>
      <c r="N729" s="3"/>
      <c r="O729" s="4"/>
      <c r="Q729" s="5"/>
      <c r="R729" s="5"/>
    </row>
    <row r="730" spans="7:18" ht="12.75" customHeight="1" x14ac:dyDescent="0.2">
      <c r="G730" s="1"/>
      <c r="H730" s="2"/>
      <c r="K730" s="3"/>
      <c r="L730" s="3"/>
      <c r="M730" s="1"/>
      <c r="N730" s="3"/>
      <c r="O730" s="4"/>
      <c r="Q730" s="5"/>
      <c r="R730" s="5"/>
    </row>
    <row r="731" spans="7:18" ht="12.75" customHeight="1" x14ac:dyDescent="0.2">
      <c r="G731" s="1"/>
      <c r="H731" s="2"/>
      <c r="K731" s="3"/>
      <c r="L731" s="3"/>
      <c r="M731" s="1"/>
      <c r="N731" s="3"/>
      <c r="O731" s="4"/>
      <c r="Q731" s="5"/>
      <c r="R731" s="5"/>
    </row>
    <row r="732" spans="7:18" ht="12.75" customHeight="1" x14ac:dyDescent="0.2">
      <c r="G732" s="1"/>
      <c r="H732" s="2"/>
      <c r="K732" s="3"/>
      <c r="L732" s="3"/>
      <c r="M732" s="1"/>
      <c r="N732" s="3"/>
      <c r="O732" s="4"/>
      <c r="Q732" s="5"/>
      <c r="R732" s="5"/>
    </row>
    <row r="733" spans="7:18" ht="12.75" customHeight="1" x14ac:dyDescent="0.2">
      <c r="G733" s="1"/>
      <c r="H733" s="2"/>
      <c r="K733" s="3"/>
      <c r="L733" s="3"/>
      <c r="M733" s="1"/>
      <c r="N733" s="3"/>
      <c r="O733" s="4"/>
      <c r="Q733" s="5"/>
      <c r="R733" s="5"/>
    </row>
    <row r="734" spans="7:18" ht="12.75" customHeight="1" x14ac:dyDescent="0.2">
      <c r="G734" s="1"/>
      <c r="H734" s="2"/>
      <c r="K734" s="3"/>
      <c r="L734" s="3"/>
      <c r="M734" s="1"/>
      <c r="N734" s="3"/>
      <c r="O734" s="4"/>
      <c r="Q734" s="5"/>
      <c r="R734" s="5"/>
    </row>
    <row r="735" spans="7:18" ht="12.75" customHeight="1" x14ac:dyDescent="0.2">
      <c r="G735" s="1"/>
      <c r="H735" s="2"/>
      <c r="K735" s="3"/>
      <c r="L735" s="3"/>
      <c r="M735" s="1"/>
      <c r="N735" s="3"/>
      <c r="O735" s="4"/>
      <c r="Q735" s="5"/>
      <c r="R735" s="5"/>
    </row>
    <row r="736" spans="7:18" ht="12.75" customHeight="1" x14ac:dyDescent="0.2">
      <c r="G736" s="1"/>
      <c r="H736" s="2"/>
      <c r="K736" s="3"/>
      <c r="L736" s="3"/>
      <c r="M736" s="1"/>
      <c r="N736" s="3"/>
      <c r="O736" s="4"/>
      <c r="Q736" s="5"/>
      <c r="R736" s="5"/>
    </row>
    <row r="737" spans="7:18" ht="12.75" customHeight="1" x14ac:dyDescent="0.2">
      <c r="G737" s="1"/>
      <c r="H737" s="2"/>
      <c r="K737" s="3"/>
      <c r="L737" s="3"/>
      <c r="M737" s="1"/>
      <c r="N737" s="3"/>
      <c r="O737" s="4"/>
      <c r="Q737" s="5"/>
      <c r="R737" s="5"/>
    </row>
    <row r="738" spans="7:18" ht="12.75" customHeight="1" x14ac:dyDescent="0.2">
      <c r="G738" s="1"/>
      <c r="H738" s="2"/>
      <c r="K738" s="3"/>
      <c r="L738" s="3"/>
      <c r="M738" s="1"/>
      <c r="N738" s="3"/>
      <c r="O738" s="4"/>
      <c r="Q738" s="5"/>
      <c r="R738" s="5"/>
    </row>
    <row r="739" spans="7:18" ht="12.75" customHeight="1" x14ac:dyDescent="0.2">
      <c r="G739" s="1"/>
      <c r="H739" s="2"/>
      <c r="K739" s="3"/>
      <c r="L739" s="3"/>
      <c r="M739" s="1"/>
      <c r="N739" s="3"/>
      <c r="O739" s="4"/>
      <c r="Q739" s="5"/>
      <c r="R739" s="5"/>
    </row>
    <row r="740" spans="7:18" ht="12.75" customHeight="1" x14ac:dyDescent="0.2">
      <c r="G740" s="1"/>
      <c r="H740" s="2"/>
      <c r="K740" s="3"/>
      <c r="L740" s="3"/>
      <c r="M740" s="1"/>
      <c r="N740" s="3"/>
      <c r="O740" s="4"/>
      <c r="Q740" s="5"/>
      <c r="R740" s="5"/>
    </row>
    <row r="741" spans="7:18" ht="12.75" customHeight="1" x14ac:dyDescent="0.2">
      <c r="G741" s="1"/>
      <c r="H741" s="2"/>
      <c r="K741" s="3"/>
      <c r="L741" s="3"/>
      <c r="M741" s="1"/>
      <c r="N741" s="3"/>
      <c r="O741" s="4"/>
      <c r="Q741" s="5"/>
      <c r="R741" s="5"/>
    </row>
    <row r="742" spans="7:18" ht="12.75" customHeight="1" x14ac:dyDescent="0.2">
      <c r="G742" s="1"/>
      <c r="H742" s="2"/>
      <c r="K742" s="3"/>
      <c r="L742" s="3"/>
      <c r="M742" s="1"/>
      <c r="N742" s="3"/>
      <c r="O742" s="4"/>
      <c r="Q742" s="5"/>
      <c r="R742" s="5"/>
    </row>
    <row r="743" spans="7:18" ht="12.75" customHeight="1" x14ac:dyDescent="0.2">
      <c r="G743" s="1"/>
      <c r="H743" s="2"/>
      <c r="K743" s="3"/>
      <c r="L743" s="3"/>
      <c r="M743" s="1"/>
      <c r="N743" s="3"/>
      <c r="O743" s="4"/>
      <c r="Q743" s="5"/>
      <c r="R743" s="5"/>
    </row>
    <row r="744" spans="7:18" ht="12.75" customHeight="1" x14ac:dyDescent="0.2">
      <c r="G744" s="1"/>
      <c r="H744" s="2"/>
      <c r="K744" s="3"/>
      <c r="L744" s="3"/>
      <c r="M744" s="1"/>
      <c r="N744" s="3"/>
      <c r="O744" s="4"/>
      <c r="Q744" s="5"/>
      <c r="R744" s="5"/>
    </row>
    <row r="745" spans="7:18" ht="12.75" customHeight="1" x14ac:dyDescent="0.2">
      <c r="G745" s="1"/>
      <c r="H745" s="2"/>
      <c r="K745" s="3"/>
      <c r="L745" s="3"/>
      <c r="M745" s="1"/>
      <c r="N745" s="3"/>
      <c r="O745" s="4"/>
      <c r="Q745" s="5"/>
      <c r="R745" s="5"/>
    </row>
    <row r="746" spans="7:18" ht="12.75" customHeight="1" x14ac:dyDescent="0.2">
      <c r="G746" s="1"/>
      <c r="H746" s="2"/>
      <c r="K746" s="3"/>
      <c r="L746" s="3"/>
      <c r="M746" s="1"/>
      <c r="N746" s="3"/>
      <c r="O746" s="4"/>
      <c r="Q746" s="5"/>
      <c r="R746" s="5"/>
    </row>
    <row r="747" spans="7:18" ht="12.75" customHeight="1" x14ac:dyDescent="0.2">
      <c r="G747" s="1"/>
      <c r="H747" s="2"/>
      <c r="K747" s="3"/>
      <c r="L747" s="3"/>
      <c r="M747" s="1"/>
      <c r="N747" s="3"/>
      <c r="O747" s="4"/>
      <c r="Q747" s="5"/>
      <c r="R747" s="5"/>
    </row>
    <row r="748" spans="7:18" ht="12.75" customHeight="1" x14ac:dyDescent="0.2">
      <c r="G748" s="1"/>
      <c r="H748" s="2"/>
      <c r="K748" s="3"/>
      <c r="L748" s="3"/>
      <c r="M748" s="1"/>
      <c r="N748" s="3"/>
      <c r="O748" s="4"/>
      <c r="Q748" s="5"/>
      <c r="R748" s="5"/>
    </row>
    <row r="749" spans="7:18" ht="12.75" customHeight="1" x14ac:dyDescent="0.2">
      <c r="G749" s="1"/>
      <c r="H749" s="2"/>
      <c r="K749" s="3"/>
      <c r="L749" s="3"/>
      <c r="M749" s="1"/>
      <c r="N749" s="3"/>
      <c r="O749" s="4"/>
      <c r="Q749" s="5"/>
      <c r="R749" s="5"/>
    </row>
    <row r="750" spans="7:18" ht="12.75" customHeight="1" x14ac:dyDescent="0.2">
      <c r="G750" s="1"/>
      <c r="H750" s="2"/>
      <c r="K750" s="3"/>
      <c r="L750" s="3"/>
      <c r="M750" s="1"/>
      <c r="N750" s="3"/>
      <c r="O750" s="4"/>
      <c r="Q750" s="5"/>
      <c r="R750" s="5"/>
    </row>
    <row r="751" spans="7:18" ht="12.75" customHeight="1" x14ac:dyDescent="0.2">
      <c r="G751" s="1"/>
      <c r="H751" s="2"/>
      <c r="K751" s="3"/>
      <c r="L751" s="3"/>
      <c r="M751" s="1"/>
      <c r="N751" s="3"/>
      <c r="O751" s="4"/>
      <c r="Q751" s="5"/>
      <c r="R751" s="5"/>
    </row>
    <row r="752" spans="7:18" ht="12.75" customHeight="1" x14ac:dyDescent="0.2">
      <c r="G752" s="1"/>
      <c r="H752" s="2"/>
      <c r="K752" s="3"/>
      <c r="L752" s="3"/>
      <c r="M752" s="1"/>
      <c r="N752" s="3"/>
      <c r="O752" s="4"/>
      <c r="Q752" s="5"/>
      <c r="R752" s="5"/>
    </row>
    <row r="753" spans="7:18" ht="12.75" customHeight="1" x14ac:dyDescent="0.2">
      <c r="G753" s="1"/>
      <c r="H753" s="2"/>
      <c r="K753" s="3"/>
      <c r="L753" s="3"/>
      <c r="M753" s="1"/>
      <c r="N753" s="3"/>
      <c r="O753" s="4"/>
      <c r="Q753" s="5"/>
      <c r="R753" s="5"/>
    </row>
    <row r="754" spans="7:18" ht="12.75" customHeight="1" x14ac:dyDescent="0.2">
      <c r="G754" s="1"/>
      <c r="H754" s="2"/>
      <c r="K754" s="3"/>
      <c r="L754" s="3"/>
      <c r="M754" s="1"/>
      <c r="N754" s="3"/>
      <c r="O754" s="4"/>
      <c r="Q754" s="5"/>
      <c r="R754" s="5"/>
    </row>
    <row r="755" spans="7:18" ht="12.75" customHeight="1" x14ac:dyDescent="0.2">
      <c r="G755" s="1"/>
      <c r="H755" s="2"/>
      <c r="K755" s="3"/>
      <c r="L755" s="3"/>
      <c r="M755" s="1"/>
      <c r="N755" s="3"/>
      <c r="O755" s="4"/>
      <c r="Q755" s="5"/>
      <c r="R755" s="5"/>
    </row>
    <row r="756" spans="7:18" ht="12.75" customHeight="1" x14ac:dyDescent="0.2">
      <c r="G756" s="1"/>
      <c r="H756" s="2"/>
      <c r="K756" s="3"/>
      <c r="L756" s="3"/>
      <c r="M756" s="1"/>
      <c r="N756" s="3"/>
      <c r="O756" s="4"/>
      <c r="Q756" s="5"/>
      <c r="R756" s="5"/>
    </row>
    <row r="757" spans="7:18" ht="12.75" customHeight="1" x14ac:dyDescent="0.2">
      <c r="G757" s="1"/>
      <c r="H757" s="2"/>
      <c r="K757" s="3"/>
      <c r="L757" s="3"/>
      <c r="M757" s="1"/>
      <c r="N757" s="3"/>
      <c r="O757" s="4"/>
      <c r="Q757" s="5"/>
      <c r="R757" s="5"/>
    </row>
    <row r="758" spans="7:18" ht="12.75" customHeight="1" x14ac:dyDescent="0.2">
      <c r="G758" s="1"/>
      <c r="H758" s="2"/>
      <c r="K758" s="3"/>
      <c r="L758" s="3"/>
      <c r="M758" s="1"/>
      <c r="N758" s="3"/>
      <c r="O758" s="4"/>
      <c r="Q758" s="5"/>
      <c r="R758" s="5"/>
    </row>
    <row r="759" spans="7:18" ht="12.75" customHeight="1" x14ac:dyDescent="0.2">
      <c r="G759" s="1"/>
      <c r="H759" s="2"/>
      <c r="K759" s="3"/>
      <c r="L759" s="3"/>
      <c r="M759" s="1"/>
      <c r="N759" s="3"/>
      <c r="O759" s="4"/>
      <c r="Q759" s="5"/>
      <c r="R759" s="5"/>
    </row>
    <row r="760" spans="7:18" ht="12.75" customHeight="1" x14ac:dyDescent="0.2">
      <c r="G760" s="1"/>
      <c r="H760" s="2"/>
      <c r="K760" s="3"/>
      <c r="L760" s="3"/>
      <c r="M760" s="1"/>
      <c r="N760" s="3"/>
      <c r="O760" s="4"/>
      <c r="Q760" s="5"/>
      <c r="R760" s="5"/>
    </row>
    <row r="761" spans="7:18" ht="12.75" customHeight="1" x14ac:dyDescent="0.2">
      <c r="G761" s="1"/>
      <c r="H761" s="2"/>
      <c r="K761" s="3"/>
      <c r="L761" s="3"/>
      <c r="M761" s="1"/>
      <c r="N761" s="3"/>
      <c r="O761" s="4"/>
      <c r="Q761" s="5"/>
      <c r="R761" s="5"/>
    </row>
    <row r="762" spans="7:18" ht="12.75" customHeight="1" x14ac:dyDescent="0.2">
      <c r="G762" s="1"/>
      <c r="H762" s="2"/>
      <c r="K762" s="3"/>
      <c r="L762" s="3"/>
      <c r="M762" s="1"/>
      <c r="N762" s="3"/>
      <c r="O762" s="4"/>
      <c r="Q762" s="5"/>
      <c r="R762" s="5"/>
    </row>
    <row r="763" spans="7:18" ht="12.75" customHeight="1" x14ac:dyDescent="0.2">
      <c r="G763" s="1"/>
      <c r="H763" s="2"/>
      <c r="K763" s="3"/>
      <c r="L763" s="3"/>
      <c r="M763" s="1"/>
      <c r="N763" s="3"/>
      <c r="O763" s="4"/>
      <c r="Q763" s="5"/>
      <c r="R763" s="5"/>
    </row>
    <row r="764" spans="7:18" ht="12.75" customHeight="1" x14ac:dyDescent="0.2">
      <c r="G764" s="1"/>
      <c r="H764" s="2"/>
      <c r="K764" s="3"/>
      <c r="L764" s="3"/>
      <c r="M764" s="1"/>
      <c r="N764" s="3"/>
      <c r="O764" s="4"/>
      <c r="Q764" s="5"/>
      <c r="R764" s="5"/>
    </row>
    <row r="765" spans="7:18" ht="12.75" customHeight="1" x14ac:dyDescent="0.2">
      <c r="G765" s="1"/>
      <c r="H765" s="2"/>
      <c r="K765" s="3"/>
      <c r="L765" s="3"/>
      <c r="M765" s="1"/>
      <c r="N765" s="3"/>
      <c r="O765" s="4"/>
      <c r="Q765" s="5"/>
      <c r="R765" s="5"/>
    </row>
    <row r="766" spans="7:18" ht="12.75" customHeight="1" x14ac:dyDescent="0.2">
      <c r="G766" s="1"/>
      <c r="H766" s="2"/>
      <c r="K766" s="3"/>
      <c r="L766" s="3"/>
      <c r="M766" s="1"/>
      <c r="N766" s="3"/>
      <c r="O766" s="4"/>
      <c r="Q766" s="5"/>
      <c r="R766" s="5"/>
    </row>
    <row r="767" spans="7:18" ht="12.75" customHeight="1" x14ac:dyDescent="0.2">
      <c r="G767" s="1"/>
      <c r="H767" s="2"/>
      <c r="K767" s="3"/>
      <c r="L767" s="3"/>
      <c r="M767" s="1"/>
      <c r="N767" s="3"/>
      <c r="O767" s="4"/>
      <c r="Q767" s="5"/>
      <c r="R767" s="5"/>
    </row>
    <row r="768" spans="7:18" ht="12.75" customHeight="1" x14ac:dyDescent="0.2">
      <c r="G768" s="1"/>
      <c r="H768" s="2"/>
      <c r="K768" s="3"/>
      <c r="L768" s="3"/>
      <c r="M768" s="1"/>
      <c r="N768" s="3"/>
      <c r="O768" s="4"/>
      <c r="Q768" s="5"/>
      <c r="R768" s="5"/>
    </row>
    <row r="769" spans="7:18" ht="12.75" customHeight="1" x14ac:dyDescent="0.2">
      <c r="G769" s="1"/>
      <c r="H769" s="2"/>
      <c r="K769" s="3"/>
      <c r="L769" s="3"/>
      <c r="M769" s="1"/>
      <c r="N769" s="3"/>
      <c r="O769" s="4"/>
      <c r="Q769" s="5"/>
      <c r="R769" s="5"/>
    </row>
    <row r="770" spans="7:18" ht="12.75" customHeight="1" x14ac:dyDescent="0.2">
      <c r="G770" s="1"/>
      <c r="H770" s="2"/>
      <c r="K770" s="3"/>
      <c r="L770" s="3"/>
      <c r="M770" s="1"/>
      <c r="N770" s="3"/>
      <c r="O770" s="4"/>
      <c r="Q770" s="5"/>
      <c r="R770" s="5"/>
    </row>
    <row r="771" spans="7:18" ht="12.75" customHeight="1" x14ac:dyDescent="0.2">
      <c r="G771" s="1"/>
      <c r="H771" s="2"/>
      <c r="K771" s="3"/>
      <c r="L771" s="3"/>
      <c r="M771" s="1"/>
      <c r="N771" s="3"/>
      <c r="O771" s="4"/>
      <c r="Q771" s="5"/>
      <c r="R771" s="5"/>
    </row>
    <row r="772" spans="7:18" ht="12.75" customHeight="1" x14ac:dyDescent="0.2">
      <c r="G772" s="1"/>
      <c r="H772" s="2"/>
      <c r="K772" s="3"/>
      <c r="L772" s="3"/>
      <c r="M772" s="1"/>
      <c r="N772" s="3"/>
      <c r="O772" s="4"/>
      <c r="Q772" s="5"/>
      <c r="R772" s="5"/>
    </row>
    <row r="773" spans="7:18" ht="12.75" customHeight="1" x14ac:dyDescent="0.2">
      <c r="G773" s="1"/>
      <c r="H773" s="2"/>
      <c r="K773" s="3"/>
      <c r="L773" s="3"/>
      <c r="M773" s="1"/>
      <c r="N773" s="3"/>
      <c r="O773" s="4"/>
      <c r="Q773" s="5"/>
      <c r="R773" s="5"/>
    </row>
    <row r="774" spans="7:18" ht="12.75" customHeight="1" x14ac:dyDescent="0.2">
      <c r="G774" s="1"/>
      <c r="H774" s="2"/>
      <c r="K774" s="3"/>
      <c r="L774" s="3"/>
      <c r="M774" s="1"/>
      <c r="N774" s="3"/>
      <c r="O774" s="4"/>
      <c r="Q774" s="5"/>
      <c r="R774" s="5"/>
    </row>
    <row r="775" spans="7:18" ht="12.75" customHeight="1" x14ac:dyDescent="0.2">
      <c r="G775" s="1"/>
      <c r="H775" s="2"/>
      <c r="K775" s="3"/>
      <c r="L775" s="3"/>
      <c r="M775" s="1"/>
      <c r="N775" s="3"/>
      <c r="O775" s="4"/>
      <c r="Q775" s="5"/>
      <c r="R775" s="5"/>
    </row>
    <row r="776" spans="7:18" ht="12.75" customHeight="1" x14ac:dyDescent="0.2">
      <c r="G776" s="1"/>
      <c r="H776" s="2"/>
      <c r="K776" s="3"/>
      <c r="L776" s="3"/>
      <c r="M776" s="1"/>
      <c r="N776" s="3"/>
      <c r="O776" s="4"/>
      <c r="Q776" s="5"/>
      <c r="R776" s="5"/>
    </row>
    <row r="777" spans="7:18" ht="12.75" customHeight="1" x14ac:dyDescent="0.2">
      <c r="G777" s="1"/>
      <c r="H777" s="2"/>
      <c r="K777" s="3"/>
      <c r="L777" s="3"/>
      <c r="M777" s="1"/>
      <c r="N777" s="3"/>
      <c r="O777" s="4"/>
      <c r="Q777" s="5"/>
      <c r="R777" s="5"/>
    </row>
    <row r="778" spans="7:18" ht="12.75" customHeight="1" x14ac:dyDescent="0.2">
      <c r="G778" s="1"/>
      <c r="H778" s="2"/>
      <c r="K778" s="3"/>
      <c r="L778" s="3"/>
      <c r="M778" s="1"/>
      <c r="N778" s="3"/>
      <c r="O778" s="4"/>
      <c r="Q778" s="5"/>
      <c r="R778" s="5"/>
    </row>
    <row r="779" spans="7:18" ht="12.75" customHeight="1" x14ac:dyDescent="0.2">
      <c r="G779" s="1"/>
      <c r="H779" s="2"/>
      <c r="K779" s="3"/>
      <c r="L779" s="3"/>
      <c r="M779" s="1"/>
      <c r="N779" s="3"/>
      <c r="O779" s="4"/>
      <c r="Q779" s="5"/>
      <c r="R779" s="5"/>
    </row>
    <row r="780" spans="7:18" ht="12.75" customHeight="1" x14ac:dyDescent="0.2">
      <c r="G780" s="1"/>
      <c r="H780" s="2"/>
      <c r="K780" s="3"/>
      <c r="L780" s="3"/>
      <c r="M780" s="1"/>
      <c r="N780" s="3"/>
      <c r="O780" s="4"/>
      <c r="Q780" s="5"/>
      <c r="R780" s="5"/>
    </row>
    <row r="781" spans="7:18" ht="12.75" customHeight="1" x14ac:dyDescent="0.2">
      <c r="G781" s="1"/>
      <c r="H781" s="2"/>
      <c r="K781" s="3"/>
      <c r="L781" s="3"/>
      <c r="M781" s="1"/>
      <c r="N781" s="3"/>
      <c r="O781" s="4"/>
      <c r="Q781" s="5"/>
      <c r="R781" s="5"/>
    </row>
    <row r="782" spans="7:18" ht="12.75" customHeight="1" x14ac:dyDescent="0.2">
      <c r="G782" s="1"/>
      <c r="H782" s="2"/>
      <c r="K782" s="3"/>
      <c r="L782" s="3"/>
      <c r="M782" s="1"/>
      <c r="N782" s="3"/>
      <c r="O782" s="4"/>
      <c r="Q782" s="5"/>
      <c r="R782" s="5"/>
    </row>
    <row r="783" spans="7:18" ht="12.75" customHeight="1" x14ac:dyDescent="0.2">
      <c r="G783" s="1"/>
      <c r="H783" s="2"/>
      <c r="K783" s="3"/>
      <c r="L783" s="3"/>
      <c r="M783" s="1"/>
      <c r="N783" s="3"/>
      <c r="O783" s="4"/>
      <c r="Q783" s="5"/>
      <c r="R783" s="5"/>
    </row>
    <row r="784" spans="7:18" ht="12.75" customHeight="1" x14ac:dyDescent="0.2">
      <c r="G784" s="1"/>
      <c r="H784" s="2"/>
      <c r="K784" s="3"/>
      <c r="L784" s="3"/>
      <c r="M784" s="1"/>
      <c r="N784" s="3"/>
      <c r="O784" s="4"/>
      <c r="Q784" s="5"/>
      <c r="R784" s="5"/>
    </row>
    <row r="785" spans="7:18" ht="12.75" customHeight="1" x14ac:dyDescent="0.2">
      <c r="G785" s="1"/>
      <c r="H785" s="2"/>
      <c r="K785" s="3"/>
      <c r="L785" s="3"/>
      <c r="M785" s="1"/>
      <c r="N785" s="3"/>
      <c r="O785" s="4"/>
      <c r="Q785" s="5"/>
      <c r="R785" s="5"/>
    </row>
    <row r="786" spans="7:18" ht="12.75" customHeight="1" x14ac:dyDescent="0.2">
      <c r="G786" s="1"/>
      <c r="H786" s="2"/>
      <c r="K786" s="3"/>
      <c r="L786" s="3"/>
      <c r="M786" s="1"/>
      <c r="N786" s="3"/>
      <c r="O786" s="4"/>
      <c r="Q786" s="5"/>
      <c r="R786" s="5"/>
    </row>
    <row r="787" spans="7:18" ht="12.75" customHeight="1" x14ac:dyDescent="0.2">
      <c r="G787" s="1"/>
      <c r="H787" s="2"/>
      <c r="K787" s="3"/>
      <c r="L787" s="3"/>
      <c r="M787" s="1"/>
      <c r="N787" s="3"/>
      <c r="O787" s="4"/>
      <c r="Q787" s="5"/>
      <c r="R787" s="5"/>
    </row>
    <row r="788" spans="7:18" ht="12.75" customHeight="1" x14ac:dyDescent="0.2">
      <c r="G788" s="1"/>
      <c r="H788" s="2"/>
      <c r="K788" s="3"/>
      <c r="L788" s="3"/>
      <c r="M788" s="1"/>
      <c r="N788" s="3"/>
      <c r="O788" s="4"/>
      <c r="Q788" s="5"/>
      <c r="R788" s="5"/>
    </row>
    <row r="789" spans="7:18" ht="12.75" customHeight="1" x14ac:dyDescent="0.2">
      <c r="G789" s="1"/>
      <c r="H789" s="2"/>
      <c r="K789" s="3"/>
      <c r="L789" s="3"/>
      <c r="M789" s="1"/>
      <c r="N789" s="3"/>
      <c r="O789" s="4"/>
      <c r="Q789" s="5"/>
      <c r="R789" s="5"/>
    </row>
    <row r="790" spans="7:18" ht="12.75" customHeight="1" x14ac:dyDescent="0.2">
      <c r="G790" s="1"/>
      <c r="H790" s="2"/>
      <c r="K790" s="3"/>
      <c r="L790" s="3"/>
      <c r="M790" s="1"/>
      <c r="N790" s="3"/>
      <c r="O790" s="4"/>
      <c r="Q790" s="5"/>
      <c r="R790" s="5"/>
    </row>
    <row r="791" spans="7:18" ht="12.75" customHeight="1" x14ac:dyDescent="0.2">
      <c r="G791" s="1"/>
      <c r="H791" s="2"/>
      <c r="K791" s="3"/>
      <c r="L791" s="3"/>
      <c r="M791" s="1"/>
      <c r="N791" s="3"/>
      <c r="O791" s="4"/>
      <c r="Q791" s="5"/>
      <c r="R791" s="5"/>
    </row>
    <row r="792" spans="7:18" ht="12.75" customHeight="1" x14ac:dyDescent="0.2">
      <c r="G792" s="1"/>
      <c r="H792" s="2"/>
      <c r="K792" s="3"/>
      <c r="L792" s="3"/>
      <c r="M792" s="1"/>
      <c r="N792" s="3"/>
      <c r="O792" s="4"/>
      <c r="Q792" s="5"/>
      <c r="R792" s="5"/>
    </row>
    <row r="793" spans="7:18" ht="12.75" customHeight="1" x14ac:dyDescent="0.2">
      <c r="G793" s="1"/>
      <c r="H793" s="2"/>
      <c r="K793" s="3"/>
      <c r="L793" s="3"/>
      <c r="M793" s="1"/>
      <c r="N793" s="3"/>
      <c r="O793" s="4"/>
      <c r="Q793" s="5"/>
      <c r="R793" s="5"/>
    </row>
    <row r="794" spans="7:18" ht="12.75" customHeight="1" x14ac:dyDescent="0.2">
      <c r="G794" s="1"/>
      <c r="H794" s="2"/>
      <c r="K794" s="3"/>
      <c r="L794" s="3"/>
      <c r="M794" s="1"/>
      <c r="N794" s="3"/>
      <c r="O794" s="4"/>
      <c r="Q794" s="5"/>
      <c r="R794" s="5"/>
    </row>
    <row r="795" spans="7:18" ht="12.75" customHeight="1" x14ac:dyDescent="0.2">
      <c r="G795" s="1"/>
      <c r="H795" s="2"/>
      <c r="K795" s="3"/>
      <c r="L795" s="3"/>
      <c r="M795" s="1"/>
      <c r="N795" s="3"/>
      <c r="O795" s="4"/>
      <c r="Q795" s="5"/>
      <c r="R795" s="5"/>
    </row>
    <row r="796" spans="7:18" ht="12.75" customHeight="1" x14ac:dyDescent="0.2">
      <c r="G796" s="1"/>
      <c r="H796" s="2"/>
      <c r="K796" s="3"/>
      <c r="L796" s="3"/>
      <c r="M796" s="1"/>
      <c r="N796" s="3"/>
      <c r="O796" s="4"/>
      <c r="Q796" s="5"/>
      <c r="R796" s="5"/>
    </row>
    <row r="797" spans="7:18" ht="12.75" customHeight="1" x14ac:dyDescent="0.2">
      <c r="G797" s="1"/>
      <c r="H797" s="2"/>
      <c r="K797" s="3"/>
      <c r="L797" s="3"/>
      <c r="M797" s="1"/>
      <c r="N797" s="3"/>
      <c r="O797" s="4"/>
      <c r="Q797" s="5"/>
      <c r="R797" s="5"/>
    </row>
    <row r="798" spans="7:18" ht="12.75" customHeight="1" x14ac:dyDescent="0.2">
      <c r="G798" s="1"/>
      <c r="H798" s="2"/>
      <c r="K798" s="3"/>
      <c r="L798" s="3"/>
      <c r="M798" s="1"/>
      <c r="N798" s="3"/>
      <c r="O798" s="4"/>
      <c r="Q798" s="5"/>
      <c r="R798" s="5"/>
    </row>
    <row r="799" spans="7:18" ht="12.75" customHeight="1" x14ac:dyDescent="0.2">
      <c r="G799" s="1"/>
      <c r="H799" s="2"/>
      <c r="K799" s="3"/>
      <c r="L799" s="3"/>
      <c r="M799" s="1"/>
      <c r="N799" s="3"/>
      <c r="O799" s="4"/>
      <c r="Q799" s="5"/>
      <c r="R799" s="5"/>
    </row>
    <row r="800" spans="7:18" ht="12.75" customHeight="1" x14ac:dyDescent="0.2">
      <c r="G800" s="1"/>
      <c r="H800" s="2"/>
      <c r="K800" s="3"/>
      <c r="L800" s="3"/>
      <c r="M800" s="1"/>
      <c r="N800" s="3"/>
      <c r="O800" s="4"/>
      <c r="Q800" s="5"/>
      <c r="R800" s="5"/>
    </row>
    <row r="801" spans="7:18" ht="12.75" customHeight="1" x14ac:dyDescent="0.2">
      <c r="G801" s="1"/>
      <c r="H801" s="2"/>
      <c r="K801" s="3"/>
      <c r="L801" s="3"/>
      <c r="M801" s="1"/>
      <c r="N801" s="3"/>
      <c r="O801" s="4"/>
      <c r="Q801" s="5"/>
      <c r="R801" s="5"/>
    </row>
    <row r="802" spans="7:18" ht="12.75" customHeight="1" x14ac:dyDescent="0.2">
      <c r="G802" s="1"/>
      <c r="H802" s="2"/>
      <c r="K802" s="3"/>
      <c r="L802" s="3"/>
      <c r="M802" s="1"/>
      <c r="N802" s="3"/>
      <c r="O802" s="4"/>
      <c r="Q802" s="5"/>
      <c r="R802" s="5"/>
    </row>
    <row r="803" spans="7:18" ht="12.75" customHeight="1" x14ac:dyDescent="0.2">
      <c r="G803" s="1"/>
      <c r="H803" s="2"/>
      <c r="K803" s="3"/>
      <c r="L803" s="3"/>
      <c r="M803" s="1"/>
      <c r="N803" s="3"/>
      <c r="O803" s="4"/>
      <c r="Q803" s="5"/>
      <c r="R803" s="5"/>
    </row>
    <row r="804" spans="7:18" ht="12.75" customHeight="1" x14ac:dyDescent="0.2">
      <c r="G804" s="1"/>
      <c r="H804" s="2"/>
      <c r="K804" s="3"/>
      <c r="L804" s="3"/>
      <c r="M804" s="1"/>
      <c r="N804" s="3"/>
      <c r="O804" s="4"/>
      <c r="Q804" s="5"/>
      <c r="R804" s="5"/>
    </row>
    <row r="805" spans="7:18" ht="12.75" customHeight="1" x14ac:dyDescent="0.2">
      <c r="G805" s="1"/>
      <c r="H805" s="2"/>
      <c r="K805" s="3"/>
      <c r="L805" s="3"/>
      <c r="M805" s="1"/>
      <c r="N805" s="3"/>
      <c r="O805" s="4"/>
      <c r="Q805" s="5"/>
      <c r="R805" s="5"/>
    </row>
    <row r="806" spans="7:18" ht="12.75" customHeight="1" x14ac:dyDescent="0.2">
      <c r="G806" s="1"/>
      <c r="H806" s="2"/>
      <c r="K806" s="3"/>
      <c r="L806" s="3"/>
      <c r="M806" s="1"/>
      <c r="N806" s="3"/>
      <c r="O806" s="4"/>
      <c r="Q806" s="5"/>
      <c r="R806" s="5"/>
    </row>
    <row r="807" spans="7:18" ht="12.75" customHeight="1" x14ac:dyDescent="0.2">
      <c r="G807" s="1"/>
      <c r="H807" s="2"/>
      <c r="K807" s="3"/>
      <c r="L807" s="3"/>
      <c r="M807" s="1"/>
      <c r="N807" s="3"/>
      <c r="O807" s="4"/>
      <c r="Q807" s="5"/>
      <c r="R807" s="5"/>
    </row>
    <row r="808" spans="7:18" ht="12.75" customHeight="1" x14ac:dyDescent="0.2">
      <c r="G808" s="1"/>
      <c r="H808" s="2"/>
      <c r="K808" s="3"/>
      <c r="L808" s="3"/>
      <c r="M808" s="1"/>
      <c r="N808" s="3"/>
      <c r="O808" s="4"/>
      <c r="Q808" s="5"/>
      <c r="R808" s="5"/>
    </row>
    <row r="809" spans="7:18" ht="12.75" customHeight="1" x14ac:dyDescent="0.2">
      <c r="G809" s="1"/>
      <c r="H809" s="2"/>
      <c r="K809" s="3"/>
      <c r="L809" s="3"/>
      <c r="M809" s="1"/>
      <c r="N809" s="3"/>
      <c r="O809" s="4"/>
      <c r="Q809" s="5"/>
      <c r="R809" s="5"/>
    </row>
    <row r="810" spans="7:18" ht="12.75" customHeight="1" x14ac:dyDescent="0.2">
      <c r="G810" s="1"/>
      <c r="H810" s="2"/>
      <c r="K810" s="3"/>
      <c r="L810" s="3"/>
      <c r="M810" s="1"/>
      <c r="N810" s="3"/>
      <c r="O810" s="4"/>
      <c r="Q810" s="5"/>
      <c r="R810" s="5"/>
    </row>
    <row r="811" spans="7:18" ht="12.75" customHeight="1" x14ac:dyDescent="0.2">
      <c r="G811" s="1"/>
      <c r="H811" s="2"/>
      <c r="K811" s="3"/>
      <c r="L811" s="3"/>
      <c r="M811" s="1"/>
      <c r="N811" s="3"/>
      <c r="O811" s="4"/>
      <c r="Q811" s="5"/>
      <c r="R811" s="5"/>
    </row>
    <row r="812" spans="7:18" ht="12.75" customHeight="1" x14ac:dyDescent="0.2">
      <c r="G812" s="1"/>
      <c r="H812" s="2"/>
      <c r="K812" s="3"/>
      <c r="L812" s="3"/>
      <c r="M812" s="1"/>
      <c r="N812" s="3"/>
      <c r="O812" s="4"/>
      <c r="Q812" s="5"/>
      <c r="R812" s="5"/>
    </row>
    <row r="813" spans="7:18" ht="12.75" customHeight="1" x14ac:dyDescent="0.2">
      <c r="G813" s="1"/>
      <c r="H813" s="2"/>
      <c r="K813" s="3"/>
      <c r="L813" s="3"/>
      <c r="M813" s="1"/>
      <c r="N813" s="3"/>
      <c r="O813" s="4"/>
      <c r="Q813" s="5"/>
      <c r="R813" s="5"/>
    </row>
    <row r="814" spans="7:18" ht="12.75" customHeight="1" x14ac:dyDescent="0.2">
      <c r="G814" s="1"/>
      <c r="H814" s="2"/>
      <c r="K814" s="3"/>
      <c r="L814" s="3"/>
      <c r="M814" s="1"/>
      <c r="N814" s="3"/>
      <c r="O814" s="4"/>
      <c r="Q814" s="5"/>
      <c r="R814" s="5"/>
    </row>
    <row r="815" spans="7:18" ht="12.75" customHeight="1" x14ac:dyDescent="0.2">
      <c r="G815" s="1"/>
      <c r="H815" s="2"/>
      <c r="K815" s="3"/>
      <c r="L815" s="3"/>
      <c r="M815" s="1"/>
      <c r="N815" s="3"/>
      <c r="O815" s="4"/>
      <c r="Q815" s="5"/>
      <c r="R815" s="5"/>
    </row>
    <row r="816" spans="7:18" ht="12.75" customHeight="1" x14ac:dyDescent="0.2">
      <c r="G816" s="1"/>
      <c r="H816" s="2"/>
      <c r="K816" s="3"/>
      <c r="L816" s="3"/>
      <c r="M816" s="1"/>
      <c r="N816" s="3"/>
      <c r="O816" s="4"/>
      <c r="Q816" s="5"/>
      <c r="R816" s="5"/>
    </row>
    <row r="817" spans="7:18" ht="12.75" customHeight="1" x14ac:dyDescent="0.2">
      <c r="G817" s="1"/>
      <c r="H817" s="2"/>
      <c r="K817" s="3"/>
      <c r="L817" s="3"/>
      <c r="M817" s="1"/>
      <c r="N817" s="3"/>
      <c r="O817" s="4"/>
      <c r="Q817" s="5"/>
      <c r="R817" s="5"/>
    </row>
    <row r="818" spans="7:18" ht="12.75" customHeight="1" x14ac:dyDescent="0.2">
      <c r="G818" s="1"/>
      <c r="H818" s="2"/>
      <c r="K818" s="3"/>
      <c r="L818" s="3"/>
      <c r="M818" s="1"/>
      <c r="N818" s="3"/>
      <c r="O818" s="4"/>
      <c r="Q818" s="5"/>
      <c r="R818" s="5"/>
    </row>
    <row r="819" spans="7:18" ht="12.75" customHeight="1" x14ac:dyDescent="0.2">
      <c r="G819" s="1"/>
      <c r="H819" s="2"/>
      <c r="K819" s="3"/>
      <c r="L819" s="3"/>
      <c r="M819" s="1"/>
      <c r="N819" s="3"/>
      <c r="O819" s="4"/>
      <c r="Q819" s="5"/>
      <c r="R819" s="5"/>
    </row>
    <row r="820" spans="7:18" ht="12.75" customHeight="1" x14ac:dyDescent="0.2">
      <c r="G820" s="1"/>
      <c r="H820" s="2"/>
      <c r="K820" s="3"/>
      <c r="L820" s="3"/>
      <c r="M820" s="1"/>
      <c r="N820" s="3"/>
      <c r="O820" s="4"/>
      <c r="Q820" s="5"/>
      <c r="R820" s="5"/>
    </row>
    <row r="821" spans="7:18" ht="12.75" customHeight="1" x14ac:dyDescent="0.2">
      <c r="G821" s="1"/>
      <c r="H821" s="2"/>
      <c r="K821" s="3"/>
      <c r="L821" s="3"/>
      <c r="M821" s="1"/>
      <c r="N821" s="3"/>
      <c r="O821" s="4"/>
      <c r="Q821" s="5"/>
      <c r="R821" s="5"/>
    </row>
    <row r="822" spans="7:18" ht="12.75" customHeight="1" x14ac:dyDescent="0.2">
      <c r="G822" s="1"/>
      <c r="H822" s="2"/>
      <c r="K822" s="3"/>
      <c r="L822" s="3"/>
      <c r="M822" s="1"/>
      <c r="N822" s="3"/>
      <c r="O822" s="4"/>
      <c r="Q822" s="5"/>
      <c r="R822" s="5"/>
    </row>
    <row r="823" spans="7:18" ht="12.75" customHeight="1" x14ac:dyDescent="0.2">
      <c r="G823" s="1"/>
      <c r="H823" s="2"/>
      <c r="K823" s="3"/>
      <c r="L823" s="3"/>
      <c r="M823" s="1"/>
      <c r="N823" s="3"/>
      <c r="O823" s="4"/>
      <c r="Q823" s="5"/>
      <c r="R823" s="5"/>
    </row>
    <row r="824" spans="7:18" ht="12.75" customHeight="1" x14ac:dyDescent="0.2">
      <c r="G824" s="1"/>
      <c r="H824" s="2"/>
      <c r="K824" s="3"/>
      <c r="L824" s="3"/>
      <c r="M824" s="1"/>
      <c r="N824" s="3"/>
      <c r="O824" s="4"/>
      <c r="Q824" s="5"/>
      <c r="R824" s="5"/>
    </row>
    <row r="825" spans="7:18" ht="12.75" customHeight="1" x14ac:dyDescent="0.2">
      <c r="G825" s="1"/>
      <c r="H825" s="2"/>
      <c r="K825" s="3"/>
      <c r="L825" s="3"/>
      <c r="M825" s="1"/>
      <c r="N825" s="3"/>
      <c r="O825" s="4"/>
      <c r="Q825" s="5"/>
      <c r="R825" s="5"/>
    </row>
    <row r="826" spans="7:18" ht="12.75" customHeight="1" x14ac:dyDescent="0.2">
      <c r="G826" s="1"/>
      <c r="H826" s="2"/>
      <c r="K826" s="3"/>
      <c r="L826" s="3"/>
      <c r="M826" s="1"/>
      <c r="N826" s="3"/>
      <c r="O826" s="4"/>
      <c r="Q826" s="5"/>
      <c r="R826" s="5"/>
    </row>
    <row r="827" spans="7:18" ht="12.75" customHeight="1" x14ac:dyDescent="0.2">
      <c r="G827" s="1"/>
      <c r="H827" s="2"/>
      <c r="K827" s="3"/>
      <c r="L827" s="3"/>
      <c r="M827" s="1"/>
      <c r="N827" s="3"/>
      <c r="O827" s="4"/>
      <c r="Q827" s="5"/>
      <c r="R827" s="5"/>
    </row>
    <row r="828" spans="7:18" ht="12.75" customHeight="1" x14ac:dyDescent="0.2">
      <c r="G828" s="1"/>
      <c r="H828" s="2"/>
      <c r="K828" s="3"/>
      <c r="L828" s="3"/>
      <c r="M828" s="1"/>
      <c r="N828" s="3"/>
      <c r="O828" s="4"/>
      <c r="Q828" s="5"/>
      <c r="R828" s="5"/>
    </row>
    <row r="829" spans="7:18" ht="12.75" customHeight="1" x14ac:dyDescent="0.2">
      <c r="G829" s="1"/>
      <c r="H829" s="2"/>
      <c r="K829" s="3"/>
      <c r="L829" s="3"/>
      <c r="M829" s="1"/>
      <c r="N829" s="3"/>
      <c r="O829" s="4"/>
      <c r="Q829" s="5"/>
      <c r="R829" s="5"/>
    </row>
    <row r="830" spans="7:18" ht="12.75" customHeight="1" x14ac:dyDescent="0.2">
      <c r="G830" s="1"/>
      <c r="H830" s="2"/>
      <c r="K830" s="3"/>
      <c r="L830" s="3"/>
      <c r="M830" s="1"/>
      <c r="N830" s="3"/>
      <c r="O830" s="4"/>
      <c r="Q830" s="5"/>
      <c r="R830" s="5"/>
    </row>
    <row r="831" spans="7:18" ht="12.75" customHeight="1" x14ac:dyDescent="0.2">
      <c r="G831" s="1"/>
      <c r="H831" s="2"/>
      <c r="K831" s="3"/>
      <c r="L831" s="3"/>
      <c r="M831" s="1"/>
      <c r="N831" s="3"/>
      <c r="O831" s="4"/>
      <c r="Q831" s="5"/>
      <c r="R831" s="5"/>
    </row>
    <row r="832" spans="7:18" ht="12.75" customHeight="1" x14ac:dyDescent="0.2">
      <c r="G832" s="1"/>
      <c r="H832" s="2"/>
      <c r="K832" s="3"/>
      <c r="L832" s="3"/>
      <c r="M832" s="1"/>
      <c r="N832" s="3"/>
      <c r="O832" s="4"/>
      <c r="Q832" s="5"/>
      <c r="R832" s="5"/>
    </row>
    <row r="833" spans="7:18" ht="12.75" customHeight="1" x14ac:dyDescent="0.2">
      <c r="G833" s="1"/>
      <c r="H833" s="2"/>
      <c r="K833" s="3"/>
      <c r="L833" s="3"/>
      <c r="M833" s="1"/>
      <c r="N833" s="3"/>
      <c r="O833" s="4"/>
      <c r="Q833" s="5"/>
      <c r="R833" s="5"/>
    </row>
    <row r="834" spans="7:18" ht="12.75" customHeight="1" x14ac:dyDescent="0.2">
      <c r="G834" s="1"/>
      <c r="H834" s="2"/>
      <c r="K834" s="3"/>
      <c r="L834" s="3"/>
      <c r="M834" s="1"/>
      <c r="N834" s="3"/>
      <c r="O834" s="4"/>
      <c r="Q834" s="5"/>
      <c r="R834" s="5"/>
    </row>
    <row r="835" spans="7:18" ht="12.75" customHeight="1" x14ac:dyDescent="0.2">
      <c r="G835" s="1"/>
      <c r="H835" s="2"/>
      <c r="K835" s="3"/>
      <c r="L835" s="3"/>
      <c r="M835" s="1"/>
      <c r="N835" s="3"/>
      <c r="O835" s="4"/>
      <c r="Q835" s="5"/>
      <c r="R835" s="5"/>
    </row>
    <row r="836" spans="7:18" ht="12.75" customHeight="1" x14ac:dyDescent="0.2">
      <c r="G836" s="1"/>
      <c r="H836" s="2"/>
      <c r="K836" s="3"/>
      <c r="L836" s="3"/>
      <c r="M836" s="1"/>
      <c r="N836" s="3"/>
      <c r="O836" s="4"/>
      <c r="Q836" s="5"/>
      <c r="R836" s="5"/>
    </row>
    <row r="837" spans="7:18" ht="12.75" customHeight="1" x14ac:dyDescent="0.2">
      <c r="G837" s="1"/>
      <c r="H837" s="2"/>
      <c r="K837" s="3"/>
      <c r="L837" s="3"/>
      <c r="M837" s="1"/>
      <c r="N837" s="3"/>
      <c r="O837" s="4"/>
      <c r="Q837" s="5"/>
      <c r="R837" s="5"/>
    </row>
    <row r="838" spans="7:18" ht="12.75" customHeight="1" x14ac:dyDescent="0.2">
      <c r="G838" s="1"/>
      <c r="H838" s="2"/>
      <c r="K838" s="3"/>
      <c r="L838" s="3"/>
      <c r="M838" s="1"/>
      <c r="N838" s="3"/>
      <c r="O838" s="4"/>
      <c r="Q838" s="5"/>
      <c r="R838" s="5"/>
    </row>
    <row r="839" spans="7:18" ht="12.75" customHeight="1" x14ac:dyDescent="0.2">
      <c r="G839" s="1"/>
      <c r="H839" s="2"/>
      <c r="K839" s="3"/>
      <c r="L839" s="3"/>
      <c r="M839" s="1"/>
      <c r="N839" s="3"/>
      <c r="O839" s="4"/>
      <c r="Q839" s="5"/>
      <c r="R839" s="5"/>
    </row>
    <row r="840" spans="7:18" ht="12.75" customHeight="1" x14ac:dyDescent="0.2">
      <c r="G840" s="1"/>
      <c r="H840" s="2"/>
      <c r="K840" s="3"/>
      <c r="L840" s="3"/>
      <c r="M840" s="1"/>
      <c r="N840" s="3"/>
      <c r="O840" s="4"/>
      <c r="Q840" s="5"/>
      <c r="R840" s="5"/>
    </row>
    <row r="841" spans="7:18" ht="12.75" customHeight="1" x14ac:dyDescent="0.2">
      <c r="G841" s="1"/>
      <c r="H841" s="2"/>
      <c r="K841" s="3"/>
      <c r="L841" s="3"/>
      <c r="M841" s="1"/>
      <c r="N841" s="3"/>
      <c r="O841" s="4"/>
      <c r="Q841" s="5"/>
      <c r="R841" s="5"/>
    </row>
    <row r="842" spans="7:18" ht="12.75" customHeight="1" x14ac:dyDescent="0.2">
      <c r="G842" s="1"/>
      <c r="H842" s="2"/>
      <c r="K842" s="3"/>
      <c r="L842" s="3"/>
      <c r="M842" s="1"/>
      <c r="N842" s="3"/>
      <c r="O842" s="4"/>
      <c r="Q842" s="5"/>
      <c r="R842" s="5"/>
    </row>
    <row r="843" spans="7:18" ht="12.75" customHeight="1" x14ac:dyDescent="0.2">
      <c r="G843" s="1"/>
      <c r="H843" s="2"/>
      <c r="K843" s="3"/>
      <c r="L843" s="3"/>
      <c r="M843" s="1"/>
      <c r="N843" s="3"/>
      <c r="O843" s="4"/>
      <c r="Q843" s="5"/>
      <c r="R843" s="5"/>
    </row>
    <row r="844" spans="7:18" ht="12.75" customHeight="1" x14ac:dyDescent="0.2">
      <c r="G844" s="1"/>
      <c r="H844" s="2"/>
      <c r="K844" s="3"/>
      <c r="L844" s="3"/>
      <c r="M844" s="1"/>
      <c r="N844" s="3"/>
      <c r="O844" s="4"/>
      <c r="Q844" s="5"/>
      <c r="R844" s="5"/>
    </row>
    <row r="845" spans="7:18" ht="12.75" customHeight="1" x14ac:dyDescent="0.2">
      <c r="G845" s="1"/>
      <c r="H845" s="2"/>
      <c r="K845" s="3"/>
      <c r="L845" s="3"/>
      <c r="M845" s="1"/>
      <c r="N845" s="3"/>
      <c r="O845" s="4"/>
      <c r="Q845" s="5"/>
      <c r="R845" s="5"/>
    </row>
    <row r="846" spans="7:18" ht="12.75" customHeight="1" x14ac:dyDescent="0.2">
      <c r="G846" s="1"/>
      <c r="H846" s="2"/>
      <c r="K846" s="3"/>
      <c r="L846" s="3"/>
      <c r="M846" s="1"/>
      <c r="N846" s="3"/>
      <c r="O846" s="4"/>
      <c r="Q846" s="5"/>
      <c r="R846" s="5"/>
    </row>
    <row r="847" spans="7:18" ht="12.75" customHeight="1" x14ac:dyDescent="0.2">
      <c r="G847" s="1"/>
      <c r="H847" s="2"/>
      <c r="K847" s="3"/>
      <c r="L847" s="3"/>
      <c r="M847" s="1"/>
      <c r="N847" s="3"/>
      <c r="O847" s="4"/>
      <c r="Q847" s="5"/>
      <c r="R847" s="5"/>
    </row>
    <row r="848" spans="7:18" ht="12.75" customHeight="1" x14ac:dyDescent="0.2">
      <c r="G848" s="1"/>
      <c r="H848" s="2"/>
      <c r="K848" s="3"/>
      <c r="L848" s="3"/>
      <c r="M848" s="1"/>
      <c r="N848" s="3"/>
      <c r="O848" s="4"/>
      <c r="Q848" s="5"/>
      <c r="R848" s="5"/>
    </row>
    <row r="849" spans="7:18" ht="12.75" customHeight="1" x14ac:dyDescent="0.2">
      <c r="G849" s="1"/>
      <c r="H849" s="2"/>
      <c r="K849" s="3"/>
      <c r="L849" s="3"/>
      <c r="M849" s="1"/>
      <c r="N849" s="3"/>
      <c r="O849" s="4"/>
      <c r="Q849" s="5"/>
      <c r="R849" s="5"/>
    </row>
    <row r="850" spans="7:18" ht="12.75" customHeight="1" x14ac:dyDescent="0.2">
      <c r="G850" s="1"/>
      <c r="H850" s="2"/>
      <c r="K850" s="3"/>
      <c r="L850" s="3"/>
      <c r="M850" s="1"/>
      <c r="N850" s="3"/>
      <c r="O850" s="4"/>
      <c r="Q850" s="5"/>
      <c r="R850" s="5"/>
    </row>
    <row r="851" spans="7:18" ht="12.75" customHeight="1" x14ac:dyDescent="0.2">
      <c r="G851" s="1"/>
      <c r="H851" s="2"/>
      <c r="K851" s="3"/>
      <c r="L851" s="3"/>
      <c r="M851" s="1"/>
      <c r="N851" s="3"/>
      <c r="O851" s="4"/>
      <c r="Q851" s="5"/>
      <c r="R851" s="5"/>
    </row>
    <row r="852" spans="7:18" ht="12.75" customHeight="1" x14ac:dyDescent="0.2">
      <c r="G852" s="1"/>
      <c r="H852" s="2"/>
      <c r="K852" s="3"/>
      <c r="L852" s="3"/>
      <c r="M852" s="1"/>
      <c r="N852" s="3"/>
      <c r="O852" s="4"/>
      <c r="Q852" s="5"/>
      <c r="R852" s="5"/>
    </row>
    <row r="853" spans="7:18" ht="12.75" customHeight="1" x14ac:dyDescent="0.2">
      <c r="G853" s="1"/>
      <c r="H853" s="2"/>
      <c r="K853" s="3"/>
      <c r="L853" s="3"/>
      <c r="M853" s="1"/>
      <c r="N853" s="3"/>
      <c r="O853" s="4"/>
      <c r="Q853" s="5"/>
      <c r="R853" s="5"/>
    </row>
    <row r="854" spans="7:18" ht="12.75" customHeight="1" x14ac:dyDescent="0.2">
      <c r="G854" s="1"/>
      <c r="H854" s="2"/>
      <c r="K854" s="3"/>
      <c r="L854" s="3"/>
      <c r="M854" s="1"/>
      <c r="N854" s="3"/>
      <c r="O854" s="4"/>
      <c r="Q854" s="5"/>
      <c r="R854" s="5"/>
    </row>
    <row r="855" spans="7:18" ht="12.75" customHeight="1" x14ac:dyDescent="0.2">
      <c r="G855" s="1"/>
      <c r="H855" s="2"/>
      <c r="K855" s="3"/>
      <c r="L855" s="3"/>
      <c r="M855" s="1"/>
      <c r="N855" s="3"/>
      <c r="O855" s="4"/>
      <c r="Q855" s="5"/>
      <c r="R855" s="5"/>
    </row>
    <row r="856" spans="7:18" ht="12.75" customHeight="1" x14ac:dyDescent="0.2">
      <c r="G856" s="1"/>
      <c r="H856" s="2"/>
      <c r="K856" s="3"/>
      <c r="L856" s="3"/>
      <c r="M856" s="1"/>
      <c r="N856" s="3"/>
      <c r="O856" s="4"/>
      <c r="Q856" s="5"/>
      <c r="R856" s="5"/>
    </row>
    <row r="857" spans="7:18" ht="12.75" customHeight="1" x14ac:dyDescent="0.2">
      <c r="G857" s="1"/>
      <c r="H857" s="2"/>
      <c r="K857" s="3"/>
      <c r="L857" s="3"/>
      <c r="M857" s="1"/>
      <c r="N857" s="3"/>
      <c r="O857" s="4"/>
      <c r="Q857" s="5"/>
      <c r="R857" s="5"/>
    </row>
    <row r="858" spans="7:18" ht="12.75" customHeight="1" x14ac:dyDescent="0.2">
      <c r="G858" s="1"/>
      <c r="H858" s="2"/>
      <c r="K858" s="3"/>
      <c r="L858" s="3"/>
      <c r="M858" s="1"/>
      <c r="N858" s="3"/>
      <c r="O858" s="4"/>
      <c r="Q858" s="5"/>
      <c r="R858" s="5"/>
    </row>
    <row r="859" spans="7:18" ht="12.75" customHeight="1" x14ac:dyDescent="0.2">
      <c r="G859" s="1"/>
      <c r="H859" s="2"/>
      <c r="K859" s="3"/>
      <c r="L859" s="3"/>
      <c r="M859" s="1"/>
      <c r="N859" s="3"/>
      <c r="O859" s="4"/>
      <c r="Q859" s="5"/>
      <c r="R859" s="5"/>
    </row>
    <row r="860" spans="7:18" ht="12.75" customHeight="1" x14ac:dyDescent="0.2">
      <c r="G860" s="1"/>
      <c r="H860" s="2"/>
      <c r="K860" s="3"/>
      <c r="L860" s="3"/>
      <c r="M860" s="1"/>
      <c r="N860" s="3"/>
      <c r="O860" s="4"/>
      <c r="Q860" s="5"/>
      <c r="R860" s="5"/>
    </row>
    <row r="861" spans="7:18" ht="12.75" customHeight="1" x14ac:dyDescent="0.2">
      <c r="G861" s="1"/>
      <c r="H861" s="2"/>
      <c r="K861" s="3"/>
      <c r="L861" s="3"/>
      <c r="M861" s="1"/>
      <c r="N861" s="3"/>
      <c r="O861" s="4"/>
      <c r="Q861" s="5"/>
      <c r="R861" s="5"/>
    </row>
    <row r="862" spans="7:18" ht="12.75" customHeight="1" x14ac:dyDescent="0.2">
      <c r="G862" s="1"/>
      <c r="H862" s="2"/>
      <c r="K862" s="3"/>
      <c r="L862" s="3"/>
      <c r="M862" s="1"/>
      <c r="N862" s="3"/>
      <c r="O862" s="4"/>
      <c r="Q862" s="5"/>
      <c r="R862" s="5"/>
    </row>
    <row r="863" spans="7:18" ht="12.75" customHeight="1" x14ac:dyDescent="0.2">
      <c r="G863" s="1"/>
      <c r="H863" s="2"/>
      <c r="K863" s="3"/>
      <c r="L863" s="3"/>
      <c r="M863" s="1"/>
      <c r="N863" s="3"/>
      <c r="O863" s="4"/>
      <c r="Q863" s="5"/>
      <c r="R863" s="5"/>
    </row>
    <row r="864" spans="7:18" ht="12.75" customHeight="1" x14ac:dyDescent="0.2">
      <c r="G864" s="1"/>
      <c r="H864" s="2"/>
      <c r="K864" s="3"/>
      <c r="L864" s="3"/>
      <c r="M864" s="1"/>
      <c r="N864" s="3"/>
      <c r="O864" s="4"/>
      <c r="Q864" s="5"/>
      <c r="R864" s="5"/>
    </row>
    <row r="865" spans="7:18" ht="12.75" customHeight="1" x14ac:dyDescent="0.2">
      <c r="G865" s="1"/>
      <c r="H865" s="2"/>
      <c r="K865" s="3"/>
      <c r="L865" s="3"/>
      <c r="M865" s="1"/>
      <c r="N865" s="3"/>
      <c r="O865" s="4"/>
      <c r="Q865" s="5"/>
      <c r="R865" s="5"/>
    </row>
    <row r="866" spans="7:18" ht="12.75" customHeight="1" x14ac:dyDescent="0.2">
      <c r="G866" s="1"/>
      <c r="H866" s="2"/>
      <c r="K866" s="3"/>
      <c r="L866" s="3"/>
      <c r="M866" s="1"/>
      <c r="N866" s="3"/>
      <c r="O866" s="4"/>
      <c r="Q866" s="5"/>
      <c r="R866" s="5"/>
    </row>
    <row r="867" spans="7:18" ht="12.75" customHeight="1" x14ac:dyDescent="0.2">
      <c r="G867" s="1"/>
      <c r="H867" s="2"/>
      <c r="K867" s="3"/>
      <c r="L867" s="3"/>
      <c r="M867" s="1"/>
      <c r="N867" s="3"/>
      <c r="O867" s="4"/>
      <c r="Q867" s="5"/>
      <c r="R867" s="5"/>
    </row>
    <row r="868" spans="7:18" ht="12.75" customHeight="1" x14ac:dyDescent="0.2">
      <c r="G868" s="1"/>
      <c r="H868" s="2"/>
      <c r="K868" s="3"/>
      <c r="L868" s="3"/>
      <c r="M868" s="1"/>
      <c r="N868" s="3"/>
      <c r="O868" s="4"/>
      <c r="Q868" s="5"/>
      <c r="R868" s="5"/>
    </row>
    <row r="869" spans="7:18" ht="12.75" customHeight="1" x14ac:dyDescent="0.2">
      <c r="G869" s="1"/>
      <c r="H869" s="2"/>
      <c r="K869" s="3"/>
      <c r="L869" s="3"/>
      <c r="M869" s="1"/>
      <c r="N869" s="3"/>
      <c r="O869" s="4"/>
      <c r="Q869" s="5"/>
      <c r="R869" s="5"/>
    </row>
    <row r="870" spans="7:18" ht="12.75" customHeight="1" x14ac:dyDescent="0.2">
      <c r="G870" s="1"/>
      <c r="H870" s="2"/>
      <c r="K870" s="3"/>
      <c r="L870" s="3"/>
      <c r="M870" s="1"/>
      <c r="N870" s="3"/>
      <c r="O870" s="4"/>
      <c r="Q870" s="5"/>
      <c r="R870" s="5"/>
    </row>
    <row r="871" spans="7:18" ht="12.75" customHeight="1" x14ac:dyDescent="0.2">
      <c r="G871" s="1"/>
      <c r="H871" s="2"/>
      <c r="K871" s="3"/>
      <c r="L871" s="3"/>
      <c r="M871" s="1"/>
      <c r="N871" s="3"/>
      <c r="O871" s="4"/>
      <c r="Q871" s="5"/>
      <c r="R871" s="5"/>
    </row>
    <row r="872" spans="7:18" ht="12.75" customHeight="1" x14ac:dyDescent="0.2">
      <c r="G872" s="1"/>
      <c r="H872" s="2"/>
      <c r="K872" s="3"/>
      <c r="L872" s="3"/>
      <c r="M872" s="1"/>
      <c r="N872" s="3"/>
      <c r="O872" s="4"/>
      <c r="Q872" s="5"/>
      <c r="R872" s="5"/>
    </row>
    <row r="873" spans="7:18" ht="12.75" customHeight="1" x14ac:dyDescent="0.2">
      <c r="G873" s="1"/>
      <c r="H873" s="2"/>
      <c r="K873" s="3"/>
      <c r="L873" s="3"/>
      <c r="M873" s="1"/>
      <c r="N873" s="3"/>
      <c r="O873" s="4"/>
      <c r="Q873" s="5"/>
      <c r="R873" s="5"/>
    </row>
    <row r="874" spans="7:18" ht="12.75" customHeight="1" x14ac:dyDescent="0.2">
      <c r="G874" s="1"/>
      <c r="H874" s="2"/>
      <c r="K874" s="3"/>
      <c r="L874" s="3"/>
      <c r="M874" s="1"/>
      <c r="N874" s="3"/>
      <c r="O874" s="4"/>
      <c r="Q874" s="5"/>
      <c r="R874" s="5"/>
    </row>
    <row r="875" spans="7:18" ht="12.75" customHeight="1" x14ac:dyDescent="0.2">
      <c r="G875" s="1"/>
      <c r="H875" s="2"/>
      <c r="K875" s="3"/>
      <c r="L875" s="3"/>
      <c r="M875" s="1"/>
      <c r="N875" s="3"/>
      <c r="O875" s="4"/>
      <c r="Q875" s="5"/>
      <c r="R875" s="5"/>
    </row>
    <row r="876" spans="7:18" ht="12.75" customHeight="1" x14ac:dyDescent="0.2">
      <c r="G876" s="1"/>
      <c r="H876" s="2"/>
      <c r="K876" s="3"/>
      <c r="L876" s="3"/>
      <c r="M876" s="1"/>
      <c r="N876" s="3"/>
      <c r="O876" s="4"/>
      <c r="Q876" s="5"/>
      <c r="R876" s="5"/>
    </row>
    <row r="877" spans="7:18" ht="12.75" customHeight="1" x14ac:dyDescent="0.2">
      <c r="G877" s="1"/>
      <c r="H877" s="2"/>
      <c r="K877" s="3"/>
      <c r="L877" s="3"/>
      <c r="M877" s="1"/>
      <c r="N877" s="3"/>
      <c r="O877" s="4"/>
      <c r="Q877" s="5"/>
      <c r="R877" s="5"/>
    </row>
    <row r="878" spans="7:18" ht="12.75" customHeight="1" x14ac:dyDescent="0.2">
      <c r="G878" s="1"/>
      <c r="H878" s="2"/>
      <c r="K878" s="3"/>
      <c r="L878" s="3"/>
      <c r="M878" s="1"/>
      <c r="N878" s="3"/>
      <c r="O878" s="4"/>
      <c r="Q878" s="5"/>
      <c r="R878" s="5"/>
    </row>
    <row r="879" spans="7:18" ht="12.75" customHeight="1" x14ac:dyDescent="0.2">
      <c r="G879" s="1"/>
      <c r="H879" s="2"/>
      <c r="K879" s="3"/>
      <c r="L879" s="3"/>
      <c r="M879" s="1"/>
      <c r="N879" s="3"/>
      <c r="O879" s="4"/>
      <c r="Q879" s="5"/>
      <c r="R879" s="5"/>
    </row>
    <row r="880" spans="7:18" ht="12.75" customHeight="1" x14ac:dyDescent="0.2">
      <c r="G880" s="1"/>
      <c r="H880" s="2"/>
      <c r="K880" s="3"/>
      <c r="L880" s="3"/>
      <c r="M880" s="1"/>
      <c r="N880" s="3"/>
      <c r="O880" s="4"/>
      <c r="Q880" s="5"/>
      <c r="R880" s="5"/>
    </row>
    <row r="881" spans="7:18" ht="12.75" customHeight="1" x14ac:dyDescent="0.2">
      <c r="G881" s="1"/>
      <c r="H881" s="2"/>
      <c r="K881" s="3"/>
      <c r="L881" s="3"/>
      <c r="M881" s="1"/>
      <c r="N881" s="3"/>
      <c r="O881" s="4"/>
      <c r="Q881" s="5"/>
      <c r="R881" s="5"/>
    </row>
    <row r="882" spans="7:18" ht="12.75" customHeight="1" x14ac:dyDescent="0.2">
      <c r="G882" s="1"/>
      <c r="H882" s="2"/>
      <c r="K882" s="3"/>
      <c r="L882" s="3"/>
      <c r="M882" s="1"/>
      <c r="N882" s="3"/>
      <c r="O882" s="4"/>
      <c r="Q882" s="5"/>
      <c r="R882" s="5"/>
    </row>
    <row r="883" spans="7:18" ht="12.75" customHeight="1" x14ac:dyDescent="0.2">
      <c r="G883" s="1"/>
      <c r="H883" s="2"/>
      <c r="K883" s="3"/>
      <c r="L883" s="3"/>
      <c r="M883" s="1"/>
      <c r="N883" s="3"/>
      <c r="O883" s="4"/>
      <c r="Q883" s="5"/>
      <c r="R883" s="5"/>
    </row>
    <row r="884" spans="7:18" ht="12.75" customHeight="1" x14ac:dyDescent="0.2">
      <c r="G884" s="1"/>
      <c r="H884" s="2"/>
      <c r="K884" s="3"/>
      <c r="L884" s="3"/>
      <c r="M884" s="1"/>
      <c r="N884" s="3"/>
      <c r="O884" s="4"/>
      <c r="Q884" s="5"/>
      <c r="R884" s="5"/>
    </row>
    <row r="885" spans="7:18" ht="12.75" customHeight="1" x14ac:dyDescent="0.2">
      <c r="G885" s="1"/>
      <c r="H885" s="2"/>
      <c r="K885" s="3"/>
      <c r="L885" s="3"/>
      <c r="M885" s="1"/>
      <c r="N885" s="3"/>
      <c r="O885" s="4"/>
      <c r="Q885" s="5"/>
      <c r="R885" s="5"/>
    </row>
    <row r="886" spans="7:18" ht="12.75" customHeight="1" x14ac:dyDescent="0.2">
      <c r="G886" s="1"/>
      <c r="H886" s="2"/>
      <c r="K886" s="3"/>
      <c r="L886" s="3"/>
      <c r="M886" s="1"/>
      <c r="N886" s="3"/>
      <c r="O886" s="4"/>
      <c r="Q886" s="5"/>
      <c r="R886" s="5"/>
    </row>
    <row r="887" spans="7:18" ht="12.75" customHeight="1" x14ac:dyDescent="0.2">
      <c r="G887" s="1"/>
      <c r="H887" s="2"/>
      <c r="K887" s="3"/>
      <c r="L887" s="3"/>
      <c r="M887" s="1"/>
      <c r="N887" s="3"/>
      <c r="O887" s="4"/>
      <c r="Q887" s="5"/>
      <c r="R887" s="5"/>
    </row>
    <row r="888" spans="7:18" ht="12.75" customHeight="1" x14ac:dyDescent="0.2">
      <c r="G888" s="1"/>
      <c r="H888" s="2"/>
      <c r="K888" s="3"/>
      <c r="L888" s="3"/>
      <c r="M888" s="1"/>
      <c r="N888" s="3"/>
      <c r="O888" s="4"/>
      <c r="Q888" s="5"/>
      <c r="R888" s="5"/>
    </row>
    <row r="889" spans="7:18" ht="12.75" customHeight="1" x14ac:dyDescent="0.2">
      <c r="G889" s="1"/>
      <c r="H889" s="2"/>
      <c r="K889" s="3"/>
      <c r="L889" s="3"/>
      <c r="M889" s="1"/>
      <c r="N889" s="3"/>
      <c r="O889" s="4"/>
      <c r="Q889" s="5"/>
      <c r="R889" s="5"/>
    </row>
    <row r="890" spans="7:18" ht="12.75" customHeight="1" x14ac:dyDescent="0.2">
      <c r="G890" s="1"/>
      <c r="H890" s="2"/>
      <c r="K890" s="3"/>
      <c r="L890" s="3"/>
      <c r="M890" s="1"/>
      <c r="N890" s="3"/>
      <c r="O890" s="4"/>
      <c r="Q890" s="5"/>
      <c r="R890" s="5"/>
    </row>
    <row r="891" spans="7:18" ht="12.75" customHeight="1" x14ac:dyDescent="0.2">
      <c r="G891" s="1"/>
      <c r="H891" s="2"/>
      <c r="K891" s="3"/>
      <c r="L891" s="3"/>
      <c r="M891" s="1"/>
      <c r="N891" s="3"/>
      <c r="O891" s="4"/>
      <c r="Q891" s="5"/>
      <c r="R891" s="5"/>
    </row>
    <row r="892" spans="7:18" ht="12.75" customHeight="1" x14ac:dyDescent="0.2">
      <c r="G892" s="1"/>
      <c r="H892" s="2"/>
      <c r="K892" s="3"/>
      <c r="L892" s="3"/>
      <c r="M892" s="1"/>
      <c r="N892" s="3"/>
      <c r="O892" s="4"/>
      <c r="Q892" s="5"/>
      <c r="R892" s="5"/>
    </row>
    <row r="893" spans="7:18" ht="12.75" customHeight="1" x14ac:dyDescent="0.2">
      <c r="G893" s="1"/>
      <c r="H893" s="2"/>
      <c r="K893" s="3"/>
      <c r="L893" s="3"/>
      <c r="M893" s="1"/>
      <c r="N893" s="3"/>
      <c r="O893" s="4"/>
      <c r="Q893" s="5"/>
      <c r="R893" s="5"/>
    </row>
    <row r="894" spans="7:18" ht="12.75" customHeight="1" x14ac:dyDescent="0.2">
      <c r="G894" s="1"/>
      <c r="H894" s="2"/>
      <c r="K894" s="3"/>
      <c r="L894" s="3"/>
      <c r="M894" s="1"/>
      <c r="N894" s="3"/>
      <c r="O894" s="4"/>
      <c r="Q894" s="5"/>
      <c r="R894" s="5"/>
    </row>
    <row r="895" spans="7:18" ht="12.75" customHeight="1" x14ac:dyDescent="0.2">
      <c r="G895" s="1"/>
      <c r="H895" s="2"/>
      <c r="K895" s="3"/>
      <c r="L895" s="3"/>
      <c r="M895" s="1"/>
      <c r="N895" s="3"/>
      <c r="O895" s="4"/>
      <c r="Q895" s="5"/>
      <c r="R895" s="5"/>
    </row>
    <row r="896" spans="7:18" ht="12.75" customHeight="1" x14ac:dyDescent="0.2">
      <c r="G896" s="1"/>
      <c r="H896" s="2"/>
      <c r="K896" s="3"/>
      <c r="L896" s="3"/>
      <c r="M896" s="1"/>
      <c r="N896" s="3"/>
      <c r="O896" s="4"/>
      <c r="Q896" s="5"/>
      <c r="R896" s="5"/>
    </row>
    <row r="897" spans="7:18" ht="12.75" customHeight="1" x14ac:dyDescent="0.2">
      <c r="G897" s="1"/>
      <c r="H897" s="2"/>
      <c r="K897" s="3"/>
      <c r="L897" s="3"/>
      <c r="M897" s="1"/>
      <c r="N897" s="3"/>
      <c r="O897" s="4"/>
      <c r="Q897" s="5"/>
      <c r="R897" s="5"/>
    </row>
    <row r="898" spans="7:18" ht="12.75" customHeight="1" x14ac:dyDescent="0.2">
      <c r="G898" s="1"/>
      <c r="H898" s="2"/>
      <c r="K898" s="3"/>
      <c r="L898" s="3"/>
      <c r="M898" s="1"/>
      <c r="N898" s="3"/>
      <c r="O898" s="4"/>
      <c r="Q898" s="5"/>
      <c r="R898" s="5"/>
    </row>
    <row r="899" spans="7:18" ht="12.75" customHeight="1" x14ac:dyDescent="0.2">
      <c r="G899" s="1"/>
      <c r="H899" s="2"/>
      <c r="K899" s="3"/>
      <c r="L899" s="3"/>
      <c r="M899" s="1"/>
      <c r="N899" s="3"/>
      <c r="O899" s="4"/>
      <c r="Q899" s="5"/>
      <c r="R899" s="5"/>
    </row>
    <row r="900" spans="7:18" ht="12.75" customHeight="1" x14ac:dyDescent="0.2">
      <c r="G900" s="1"/>
      <c r="H900" s="2"/>
      <c r="K900" s="3"/>
      <c r="L900" s="3"/>
      <c r="M900" s="1"/>
      <c r="N900" s="3"/>
      <c r="O900" s="4"/>
      <c r="Q900" s="5"/>
      <c r="R900" s="5"/>
    </row>
    <row r="901" spans="7:18" ht="12.75" customHeight="1" x14ac:dyDescent="0.2">
      <c r="G901" s="1"/>
      <c r="H901" s="2"/>
      <c r="K901" s="3"/>
      <c r="L901" s="3"/>
      <c r="M901" s="1"/>
      <c r="N901" s="3"/>
      <c r="O901" s="4"/>
      <c r="Q901" s="5"/>
      <c r="R901" s="5"/>
    </row>
    <row r="902" spans="7:18" ht="12.75" customHeight="1" x14ac:dyDescent="0.2">
      <c r="G902" s="1"/>
      <c r="H902" s="2"/>
      <c r="K902" s="3"/>
      <c r="L902" s="3"/>
      <c r="M902" s="1"/>
      <c r="N902" s="3"/>
      <c r="O902" s="4"/>
      <c r="Q902" s="5"/>
      <c r="R902" s="5"/>
    </row>
    <row r="903" spans="7:18" ht="12.75" customHeight="1" x14ac:dyDescent="0.2">
      <c r="G903" s="1"/>
      <c r="H903" s="2"/>
      <c r="K903" s="3"/>
      <c r="L903" s="3"/>
      <c r="M903" s="1"/>
      <c r="N903" s="3"/>
      <c r="O903" s="4"/>
      <c r="Q903" s="5"/>
      <c r="R903" s="5"/>
    </row>
    <row r="904" spans="7:18" ht="12.75" customHeight="1" x14ac:dyDescent="0.2">
      <c r="G904" s="1"/>
      <c r="H904" s="2"/>
      <c r="K904" s="3"/>
      <c r="L904" s="3"/>
      <c r="M904" s="1"/>
      <c r="N904" s="3"/>
      <c r="O904" s="4"/>
      <c r="Q904" s="5"/>
      <c r="R904" s="5"/>
    </row>
    <row r="905" spans="7:18" ht="12.75" customHeight="1" x14ac:dyDescent="0.2">
      <c r="G905" s="1"/>
      <c r="H905" s="2"/>
      <c r="K905" s="3"/>
      <c r="L905" s="3"/>
      <c r="M905" s="1"/>
      <c r="N905" s="3"/>
      <c r="O905" s="4"/>
      <c r="Q905" s="5"/>
      <c r="R905" s="5"/>
    </row>
    <row r="906" spans="7:18" ht="12.75" customHeight="1" x14ac:dyDescent="0.2">
      <c r="G906" s="1"/>
      <c r="H906" s="2"/>
      <c r="K906" s="3"/>
      <c r="L906" s="3"/>
      <c r="M906" s="1"/>
      <c r="N906" s="3"/>
      <c r="O906" s="4"/>
      <c r="Q906" s="5"/>
      <c r="R906" s="5"/>
    </row>
    <row r="907" spans="7:18" ht="12.75" customHeight="1" x14ac:dyDescent="0.2">
      <c r="G907" s="1"/>
      <c r="H907" s="2"/>
      <c r="K907" s="3"/>
      <c r="L907" s="3"/>
      <c r="M907" s="1"/>
      <c r="N907" s="3"/>
      <c r="O907" s="4"/>
      <c r="Q907" s="5"/>
      <c r="R907" s="5"/>
    </row>
    <row r="908" spans="7:18" ht="12.75" customHeight="1" x14ac:dyDescent="0.2">
      <c r="G908" s="1"/>
      <c r="H908" s="2"/>
      <c r="K908" s="3"/>
      <c r="L908" s="3"/>
      <c r="M908" s="1"/>
      <c r="N908" s="3"/>
      <c r="O908" s="4"/>
      <c r="Q908" s="5"/>
      <c r="R908" s="5"/>
    </row>
    <row r="909" spans="7:18" ht="12.75" customHeight="1" x14ac:dyDescent="0.2">
      <c r="G909" s="1"/>
      <c r="H909" s="2"/>
      <c r="K909" s="3"/>
      <c r="L909" s="3"/>
      <c r="M909" s="1"/>
      <c r="N909" s="3"/>
      <c r="O909" s="4"/>
      <c r="Q909" s="5"/>
      <c r="R909" s="5"/>
    </row>
    <row r="910" spans="7:18" ht="12.75" customHeight="1" x14ac:dyDescent="0.2">
      <c r="G910" s="1"/>
      <c r="H910" s="2"/>
      <c r="K910" s="3"/>
      <c r="L910" s="3"/>
      <c r="M910" s="1"/>
      <c r="N910" s="3"/>
      <c r="O910" s="4"/>
      <c r="Q910" s="5"/>
      <c r="R910" s="5"/>
    </row>
    <row r="911" spans="7:18" ht="12.75" customHeight="1" x14ac:dyDescent="0.2">
      <c r="G911" s="1"/>
      <c r="H911" s="2"/>
      <c r="K911" s="3"/>
      <c r="L911" s="3"/>
      <c r="M911" s="1"/>
      <c r="N911" s="3"/>
      <c r="O911" s="4"/>
      <c r="Q911" s="5"/>
      <c r="R911" s="5"/>
    </row>
    <row r="912" spans="7:18" ht="12.75" customHeight="1" x14ac:dyDescent="0.2">
      <c r="G912" s="1"/>
      <c r="H912" s="2"/>
      <c r="K912" s="3"/>
      <c r="L912" s="3"/>
      <c r="M912" s="1"/>
      <c r="N912" s="3"/>
      <c r="O912" s="4"/>
      <c r="Q912" s="5"/>
      <c r="R912" s="5"/>
    </row>
    <row r="913" spans="7:18" ht="12.75" customHeight="1" x14ac:dyDescent="0.2">
      <c r="G913" s="1"/>
      <c r="H913" s="2"/>
      <c r="K913" s="3"/>
      <c r="L913" s="3"/>
      <c r="M913" s="1"/>
      <c r="N913" s="3"/>
      <c r="O913" s="4"/>
      <c r="Q913" s="5"/>
      <c r="R913" s="5"/>
    </row>
    <row r="914" spans="7:18" ht="12.75" customHeight="1" x14ac:dyDescent="0.2">
      <c r="G914" s="1"/>
      <c r="H914" s="2"/>
      <c r="K914" s="3"/>
      <c r="L914" s="3"/>
      <c r="M914" s="1"/>
      <c r="N914" s="3"/>
      <c r="O914" s="4"/>
      <c r="Q914" s="5"/>
      <c r="R914" s="5"/>
    </row>
    <row r="915" spans="7:18" ht="12.75" customHeight="1" x14ac:dyDescent="0.2">
      <c r="G915" s="1"/>
      <c r="H915" s="2"/>
      <c r="K915" s="3"/>
      <c r="L915" s="3"/>
      <c r="M915" s="1"/>
      <c r="N915" s="3"/>
      <c r="O915" s="4"/>
      <c r="Q915" s="5"/>
      <c r="R915" s="5"/>
    </row>
    <row r="916" spans="7:18" ht="12.75" customHeight="1" x14ac:dyDescent="0.2">
      <c r="G916" s="1"/>
      <c r="H916" s="2"/>
      <c r="K916" s="3"/>
      <c r="L916" s="3"/>
      <c r="M916" s="1"/>
      <c r="N916" s="3"/>
      <c r="O916" s="4"/>
      <c r="Q916" s="5"/>
      <c r="R916" s="5"/>
    </row>
    <row r="917" spans="7:18" ht="12.75" customHeight="1" x14ac:dyDescent="0.2">
      <c r="G917" s="1"/>
      <c r="H917" s="2"/>
      <c r="K917" s="3"/>
      <c r="L917" s="3"/>
      <c r="M917" s="1"/>
      <c r="N917" s="3"/>
      <c r="O917" s="4"/>
      <c r="Q917" s="5"/>
      <c r="R917" s="5"/>
    </row>
    <row r="918" spans="7:18" ht="12.75" customHeight="1" x14ac:dyDescent="0.2">
      <c r="G918" s="1"/>
      <c r="H918" s="2"/>
      <c r="K918" s="3"/>
      <c r="L918" s="3"/>
      <c r="M918" s="1"/>
      <c r="N918" s="3"/>
      <c r="O918" s="4"/>
      <c r="Q918" s="5"/>
      <c r="R918" s="5"/>
    </row>
    <row r="919" spans="7:18" ht="12.75" customHeight="1" x14ac:dyDescent="0.2">
      <c r="G919" s="1"/>
      <c r="H919" s="2"/>
      <c r="K919" s="3"/>
      <c r="L919" s="3"/>
      <c r="M919" s="1"/>
      <c r="N919" s="3"/>
      <c r="O919" s="4"/>
      <c r="Q919" s="5"/>
      <c r="R919" s="5"/>
    </row>
    <row r="920" spans="7:18" ht="12.75" customHeight="1" x14ac:dyDescent="0.2">
      <c r="G920" s="1"/>
      <c r="H920" s="2"/>
      <c r="K920" s="3"/>
      <c r="L920" s="3"/>
      <c r="M920" s="1"/>
      <c r="N920" s="3"/>
      <c r="O920" s="4"/>
      <c r="Q920" s="5"/>
      <c r="R920" s="5"/>
    </row>
    <row r="921" spans="7:18" ht="12.75" customHeight="1" x14ac:dyDescent="0.2">
      <c r="G921" s="1"/>
      <c r="H921" s="2"/>
      <c r="K921" s="3"/>
      <c r="L921" s="3"/>
      <c r="M921" s="1"/>
      <c r="N921" s="3"/>
      <c r="O921" s="4"/>
      <c r="Q921" s="5"/>
      <c r="R921" s="5"/>
    </row>
    <row r="922" spans="7:18" ht="12.75" customHeight="1" x14ac:dyDescent="0.2">
      <c r="G922" s="1"/>
      <c r="H922" s="2"/>
      <c r="K922" s="3"/>
      <c r="L922" s="3"/>
      <c r="M922" s="1"/>
      <c r="N922" s="3"/>
      <c r="O922" s="4"/>
      <c r="Q922" s="5"/>
      <c r="R922" s="5"/>
    </row>
    <row r="923" spans="7:18" ht="12.75" customHeight="1" x14ac:dyDescent="0.2">
      <c r="G923" s="1"/>
      <c r="H923" s="2"/>
      <c r="K923" s="3"/>
      <c r="L923" s="3"/>
      <c r="M923" s="1"/>
      <c r="N923" s="3"/>
      <c r="O923" s="4"/>
      <c r="Q923" s="5"/>
      <c r="R923" s="5"/>
    </row>
    <row r="924" spans="7:18" ht="12.75" customHeight="1" x14ac:dyDescent="0.2">
      <c r="G924" s="1"/>
      <c r="H924" s="2"/>
      <c r="K924" s="3"/>
      <c r="L924" s="3"/>
      <c r="M924" s="1"/>
      <c r="N924" s="3"/>
      <c r="O924" s="4"/>
      <c r="Q924" s="5"/>
      <c r="R924" s="5"/>
    </row>
    <row r="925" spans="7:18" ht="12.75" customHeight="1" x14ac:dyDescent="0.2">
      <c r="G925" s="1"/>
      <c r="H925" s="2"/>
      <c r="K925" s="3"/>
      <c r="L925" s="3"/>
      <c r="M925" s="1"/>
      <c r="N925" s="3"/>
      <c r="O925" s="4"/>
      <c r="Q925" s="5"/>
      <c r="R925" s="5"/>
    </row>
    <row r="926" spans="7:18" ht="12.75" customHeight="1" x14ac:dyDescent="0.2">
      <c r="G926" s="1"/>
      <c r="H926" s="2"/>
      <c r="K926" s="3"/>
      <c r="L926" s="3"/>
      <c r="M926" s="1"/>
      <c r="N926" s="3"/>
      <c r="O926" s="4"/>
      <c r="Q926" s="5"/>
      <c r="R926" s="5"/>
    </row>
    <row r="927" spans="7:18" ht="12.75" customHeight="1" x14ac:dyDescent="0.2">
      <c r="G927" s="1"/>
      <c r="H927" s="2"/>
      <c r="K927" s="3"/>
      <c r="L927" s="3"/>
      <c r="M927" s="1"/>
      <c r="N927" s="3"/>
      <c r="O927" s="4"/>
      <c r="Q927" s="5"/>
      <c r="R927" s="5"/>
    </row>
    <row r="928" spans="7:18" ht="12.75" customHeight="1" x14ac:dyDescent="0.2">
      <c r="G928" s="1"/>
      <c r="H928" s="2"/>
      <c r="K928" s="3"/>
      <c r="L928" s="3"/>
      <c r="M928" s="1"/>
      <c r="N928" s="3"/>
      <c r="O928" s="4"/>
      <c r="Q928" s="5"/>
      <c r="R928" s="5"/>
    </row>
    <row r="929" spans="7:18" ht="12.75" customHeight="1" x14ac:dyDescent="0.2">
      <c r="G929" s="1"/>
      <c r="H929" s="2"/>
      <c r="K929" s="3"/>
      <c r="L929" s="3"/>
      <c r="M929" s="1"/>
      <c r="N929" s="3"/>
      <c r="O929" s="4"/>
      <c r="Q929" s="5"/>
      <c r="R929" s="5"/>
    </row>
    <row r="930" spans="7:18" ht="12.75" customHeight="1" x14ac:dyDescent="0.2">
      <c r="G930" s="1"/>
      <c r="H930" s="2"/>
      <c r="K930" s="3"/>
      <c r="L930" s="3"/>
      <c r="M930" s="1"/>
      <c r="N930" s="3"/>
      <c r="O930" s="4"/>
      <c r="Q930" s="5"/>
      <c r="R930" s="5"/>
    </row>
    <row r="931" spans="7:18" ht="12.75" customHeight="1" x14ac:dyDescent="0.2">
      <c r="G931" s="1"/>
      <c r="H931" s="2"/>
      <c r="K931" s="3"/>
      <c r="L931" s="3"/>
      <c r="M931" s="1"/>
      <c r="N931" s="3"/>
      <c r="O931" s="4"/>
      <c r="Q931" s="5"/>
      <c r="R931" s="5"/>
    </row>
    <row r="932" spans="7:18" ht="12.75" customHeight="1" x14ac:dyDescent="0.2">
      <c r="G932" s="1"/>
      <c r="H932" s="2"/>
      <c r="K932" s="3"/>
      <c r="L932" s="3"/>
      <c r="M932" s="1"/>
      <c r="N932" s="3"/>
      <c r="O932" s="4"/>
      <c r="Q932" s="5"/>
      <c r="R932" s="5"/>
    </row>
    <row r="933" spans="7:18" ht="12.75" customHeight="1" x14ac:dyDescent="0.2">
      <c r="G933" s="1"/>
      <c r="H933" s="2"/>
      <c r="K933" s="3"/>
      <c r="L933" s="3"/>
      <c r="M933" s="1"/>
      <c r="N933" s="3"/>
      <c r="O933" s="4"/>
      <c r="Q933" s="5"/>
      <c r="R933" s="5"/>
    </row>
    <row r="934" spans="7:18" ht="12.75" customHeight="1" x14ac:dyDescent="0.2">
      <c r="G934" s="1"/>
      <c r="H934" s="2"/>
      <c r="K934" s="3"/>
      <c r="L934" s="3"/>
      <c r="M934" s="1"/>
      <c r="N934" s="3"/>
      <c r="O934" s="4"/>
      <c r="Q934" s="5"/>
      <c r="R934" s="5"/>
    </row>
    <row r="935" spans="7:18" ht="12.75" customHeight="1" x14ac:dyDescent="0.2">
      <c r="G935" s="1"/>
      <c r="H935" s="2"/>
      <c r="K935" s="3"/>
      <c r="L935" s="3"/>
      <c r="M935" s="1"/>
      <c r="N935" s="3"/>
      <c r="O935" s="4"/>
      <c r="Q935" s="5"/>
      <c r="R935" s="5"/>
    </row>
    <row r="936" spans="7:18" ht="12.75" customHeight="1" x14ac:dyDescent="0.2">
      <c r="G936" s="1"/>
      <c r="H936" s="2"/>
      <c r="K936" s="3"/>
      <c r="L936" s="3"/>
      <c r="M936" s="1"/>
      <c r="N936" s="3"/>
      <c r="O936" s="4"/>
      <c r="Q936" s="5"/>
      <c r="R936" s="5"/>
    </row>
    <row r="937" spans="7:18" ht="12.75" customHeight="1" x14ac:dyDescent="0.2">
      <c r="G937" s="1"/>
      <c r="H937" s="2"/>
      <c r="K937" s="3"/>
      <c r="L937" s="3"/>
      <c r="M937" s="1"/>
      <c r="N937" s="3"/>
      <c r="O937" s="4"/>
      <c r="Q937" s="5"/>
      <c r="R937" s="5"/>
    </row>
    <row r="938" spans="7:18" ht="12.75" customHeight="1" x14ac:dyDescent="0.2">
      <c r="G938" s="1"/>
      <c r="H938" s="2"/>
      <c r="K938" s="3"/>
      <c r="L938" s="3"/>
      <c r="M938" s="1"/>
      <c r="N938" s="3"/>
      <c r="O938" s="4"/>
      <c r="Q938" s="5"/>
      <c r="R938" s="5"/>
    </row>
    <row r="939" spans="7:18" ht="12.75" customHeight="1" x14ac:dyDescent="0.2">
      <c r="G939" s="1"/>
      <c r="H939" s="2"/>
      <c r="K939" s="3"/>
      <c r="L939" s="3"/>
      <c r="M939" s="1"/>
      <c r="N939" s="3"/>
      <c r="O939" s="4"/>
      <c r="Q939" s="5"/>
      <c r="R939" s="5"/>
    </row>
    <row r="940" spans="7:18" ht="12.75" customHeight="1" x14ac:dyDescent="0.2">
      <c r="G940" s="1"/>
      <c r="H940" s="2"/>
      <c r="K940" s="3"/>
      <c r="L940" s="3"/>
      <c r="M940" s="1"/>
      <c r="N940" s="3"/>
      <c r="O940" s="4"/>
      <c r="Q940" s="5"/>
      <c r="R940" s="5"/>
    </row>
    <row r="941" spans="7:18" ht="12.75" customHeight="1" x14ac:dyDescent="0.2">
      <c r="G941" s="1"/>
      <c r="H941" s="2"/>
      <c r="K941" s="3"/>
      <c r="L941" s="3"/>
      <c r="M941" s="1"/>
      <c r="N941" s="3"/>
      <c r="O941" s="4"/>
      <c r="Q941" s="5"/>
      <c r="R941" s="5"/>
    </row>
    <row r="942" spans="7:18" ht="12.75" customHeight="1" x14ac:dyDescent="0.2">
      <c r="G942" s="1"/>
      <c r="H942" s="2"/>
      <c r="K942" s="3"/>
      <c r="L942" s="3"/>
      <c r="M942" s="1"/>
      <c r="N942" s="3"/>
      <c r="O942" s="4"/>
      <c r="Q942" s="5"/>
      <c r="R942" s="5"/>
    </row>
    <row r="943" spans="7:18" ht="12.75" customHeight="1" x14ac:dyDescent="0.2">
      <c r="G943" s="1"/>
      <c r="H943" s="2"/>
      <c r="K943" s="3"/>
      <c r="L943" s="3"/>
      <c r="M943" s="1"/>
      <c r="N943" s="3"/>
      <c r="O943" s="4"/>
      <c r="Q943" s="5"/>
      <c r="R943" s="5"/>
    </row>
    <row r="944" spans="7:18" ht="12.75" customHeight="1" x14ac:dyDescent="0.2">
      <c r="G944" s="1"/>
      <c r="H944" s="2"/>
      <c r="K944" s="3"/>
      <c r="L944" s="3"/>
      <c r="M944" s="1"/>
      <c r="N944" s="3"/>
      <c r="O944" s="4"/>
      <c r="Q944" s="5"/>
      <c r="R944" s="5"/>
    </row>
    <row r="945" spans="7:18" ht="12.75" customHeight="1" x14ac:dyDescent="0.2">
      <c r="G945" s="1"/>
      <c r="H945" s="2"/>
      <c r="K945" s="3"/>
      <c r="L945" s="3"/>
      <c r="M945" s="1"/>
      <c r="N945" s="3"/>
      <c r="O945" s="4"/>
      <c r="Q945" s="5"/>
      <c r="R945" s="5"/>
    </row>
    <row r="946" spans="7:18" ht="12.75" customHeight="1" x14ac:dyDescent="0.2">
      <c r="G946" s="1"/>
      <c r="H946" s="2"/>
      <c r="K946" s="3"/>
      <c r="L946" s="3"/>
      <c r="M946" s="1"/>
      <c r="N946" s="3"/>
      <c r="O946" s="4"/>
      <c r="Q946" s="5"/>
      <c r="R946" s="5"/>
    </row>
    <row r="947" spans="7:18" ht="12.75" customHeight="1" x14ac:dyDescent="0.2">
      <c r="G947" s="1"/>
      <c r="H947" s="2"/>
      <c r="K947" s="3"/>
      <c r="L947" s="3"/>
      <c r="M947" s="1"/>
      <c r="N947" s="3"/>
      <c r="O947" s="4"/>
      <c r="Q947" s="5"/>
      <c r="R947" s="5"/>
    </row>
    <row r="948" spans="7:18" ht="12.75" customHeight="1" x14ac:dyDescent="0.2">
      <c r="G948" s="1"/>
      <c r="H948" s="2"/>
      <c r="K948" s="3"/>
      <c r="L948" s="3"/>
      <c r="M948" s="1"/>
      <c r="N948" s="3"/>
      <c r="O948" s="4"/>
      <c r="Q948" s="5"/>
      <c r="R948" s="5"/>
    </row>
    <row r="949" spans="7:18" ht="12.75" customHeight="1" x14ac:dyDescent="0.2">
      <c r="G949" s="1"/>
      <c r="H949" s="2"/>
      <c r="K949" s="3"/>
      <c r="L949" s="3"/>
      <c r="M949" s="1"/>
      <c r="N949" s="3"/>
      <c r="O949" s="4"/>
      <c r="Q949" s="5"/>
      <c r="R949" s="5"/>
    </row>
    <row r="950" spans="7:18" ht="12.75" customHeight="1" x14ac:dyDescent="0.2">
      <c r="G950" s="1"/>
      <c r="H950" s="2"/>
      <c r="K950" s="3"/>
      <c r="L950" s="3"/>
      <c r="M950" s="1"/>
      <c r="N950" s="3"/>
      <c r="O950" s="4"/>
      <c r="Q950" s="5"/>
      <c r="R950" s="5"/>
    </row>
    <row r="951" spans="7:18" ht="12.75" customHeight="1" x14ac:dyDescent="0.2">
      <c r="G951" s="1"/>
      <c r="H951" s="2"/>
      <c r="K951" s="3"/>
      <c r="L951" s="3"/>
      <c r="M951" s="1"/>
      <c r="N951" s="3"/>
      <c r="O951" s="4"/>
      <c r="Q951" s="5"/>
      <c r="R951" s="5"/>
    </row>
    <row r="952" spans="7:18" ht="12.75" customHeight="1" x14ac:dyDescent="0.2">
      <c r="G952" s="1"/>
      <c r="H952" s="2"/>
      <c r="K952" s="3"/>
      <c r="L952" s="3"/>
      <c r="M952" s="1"/>
      <c r="N952" s="3"/>
      <c r="O952" s="4"/>
      <c r="Q952" s="5"/>
      <c r="R952" s="5"/>
    </row>
    <row r="953" spans="7:18" ht="12.75" customHeight="1" x14ac:dyDescent="0.2">
      <c r="G953" s="1"/>
      <c r="H953" s="2"/>
      <c r="K953" s="3"/>
      <c r="L953" s="3"/>
      <c r="M953" s="1"/>
      <c r="N953" s="3"/>
      <c r="O953" s="4"/>
      <c r="Q953" s="5"/>
      <c r="R953" s="5"/>
    </row>
    <row r="954" spans="7:18" ht="12.75" customHeight="1" x14ac:dyDescent="0.2">
      <c r="G954" s="1"/>
      <c r="H954" s="2"/>
      <c r="K954" s="3"/>
      <c r="L954" s="3"/>
      <c r="M954" s="1"/>
      <c r="N954" s="3"/>
      <c r="O954" s="4"/>
      <c r="Q954" s="5"/>
      <c r="R954" s="5"/>
    </row>
    <row r="955" spans="7:18" ht="12.75" customHeight="1" x14ac:dyDescent="0.2">
      <c r="G955" s="1"/>
      <c r="H955" s="2"/>
      <c r="K955" s="3"/>
      <c r="L955" s="3"/>
      <c r="M955" s="1"/>
      <c r="N955" s="3"/>
      <c r="O955" s="4"/>
      <c r="Q955" s="5"/>
      <c r="R955" s="5"/>
    </row>
    <row r="956" spans="7:18" ht="12.75" customHeight="1" x14ac:dyDescent="0.2">
      <c r="G956" s="1"/>
      <c r="H956" s="2"/>
      <c r="K956" s="3"/>
      <c r="L956" s="3"/>
      <c r="M956" s="1"/>
      <c r="N956" s="3"/>
      <c r="O956" s="4"/>
      <c r="Q956" s="5"/>
      <c r="R956" s="5"/>
    </row>
    <row r="957" spans="7:18" ht="12.75" customHeight="1" x14ac:dyDescent="0.2">
      <c r="G957" s="1"/>
      <c r="H957" s="2"/>
      <c r="K957" s="3"/>
      <c r="L957" s="3"/>
      <c r="M957" s="1"/>
      <c r="N957" s="3"/>
      <c r="O957" s="4"/>
      <c r="Q957" s="5"/>
      <c r="R957" s="5"/>
    </row>
    <row r="958" spans="7:18" ht="12.75" customHeight="1" x14ac:dyDescent="0.2">
      <c r="G958" s="1"/>
      <c r="H958" s="2"/>
      <c r="K958" s="3"/>
      <c r="L958" s="3"/>
      <c r="M958" s="1"/>
      <c r="N958" s="3"/>
      <c r="O958" s="4"/>
      <c r="Q958" s="5"/>
      <c r="R958" s="5"/>
    </row>
    <row r="959" spans="7:18" ht="12.75" customHeight="1" x14ac:dyDescent="0.2">
      <c r="G959" s="1"/>
      <c r="H959" s="2"/>
      <c r="K959" s="3"/>
      <c r="L959" s="3"/>
      <c r="M959" s="1"/>
      <c r="N959" s="3"/>
      <c r="O959" s="4"/>
      <c r="Q959" s="5"/>
      <c r="R959" s="5"/>
    </row>
    <row r="960" spans="7:18" ht="12.75" customHeight="1" x14ac:dyDescent="0.2">
      <c r="G960" s="1"/>
      <c r="H960" s="2"/>
      <c r="K960" s="3"/>
      <c r="L960" s="3"/>
      <c r="M960" s="1"/>
      <c r="N960" s="3"/>
      <c r="O960" s="4"/>
      <c r="Q960" s="5"/>
      <c r="R960" s="5"/>
    </row>
    <row r="961" spans="7:18" ht="12.75" customHeight="1" x14ac:dyDescent="0.2">
      <c r="G961" s="1"/>
      <c r="H961" s="2"/>
      <c r="K961" s="3"/>
      <c r="L961" s="3"/>
      <c r="M961" s="1"/>
      <c r="N961" s="3"/>
      <c r="O961" s="4"/>
      <c r="Q961" s="5"/>
      <c r="R961" s="5"/>
    </row>
    <row r="962" spans="7:18" ht="12.75" customHeight="1" x14ac:dyDescent="0.2">
      <c r="G962" s="1"/>
      <c r="H962" s="2"/>
      <c r="K962" s="3"/>
      <c r="L962" s="3"/>
      <c r="M962" s="1"/>
      <c r="N962" s="3"/>
      <c r="O962" s="4"/>
      <c r="Q962" s="5"/>
      <c r="R962" s="5"/>
    </row>
    <row r="963" spans="7:18" ht="12.75" customHeight="1" x14ac:dyDescent="0.2">
      <c r="G963" s="1"/>
      <c r="H963" s="2"/>
      <c r="K963" s="3"/>
      <c r="L963" s="3"/>
      <c r="M963" s="1"/>
      <c r="N963" s="3"/>
      <c r="O963" s="4"/>
      <c r="Q963" s="5"/>
      <c r="R963" s="5"/>
    </row>
    <row r="964" spans="7:18" ht="12.75" customHeight="1" x14ac:dyDescent="0.2">
      <c r="G964" s="1"/>
      <c r="H964" s="2"/>
      <c r="K964" s="3"/>
      <c r="L964" s="3"/>
      <c r="M964" s="1"/>
      <c r="N964" s="3"/>
      <c r="O964" s="4"/>
      <c r="Q964" s="5"/>
      <c r="R964" s="5"/>
    </row>
    <row r="965" spans="7:18" ht="12.75" customHeight="1" x14ac:dyDescent="0.2">
      <c r="G965" s="1"/>
      <c r="H965" s="2"/>
      <c r="K965" s="3"/>
      <c r="L965" s="3"/>
      <c r="M965" s="1"/>
      <c r="N965" s="3"/>
      <c r="O965" s="4"/>
      <c r="Q965" s="5"/>
      <c r="R965" s="5"/>
    </row>
    <row r="966" spans="7:18" ht="12.75" customHeight="1" x14ac:dyDescent="0.2">
      <c r="G966" s="1"/>
      <c r="H966" s="2"/>
      <c r="K966" s="3"/>
      <c r="L966" s="3"/>
      <c r="M966" s="1"/>
      <c r="N966" s="3"/>
      <c r="O966" s="4"/>
      <c r="Q966" s="5"/>
      <c r="R966" s="5"/>
    </row>
    <row r="967" spans="7:18" ht="12.75" customHeight="1" x14ac:dyDescent="0.2">
      <c r="G967" s="1"/>
      <c r="H967" s="2"/>
      <c r="K967" s="3"/>
      <c r="L967" s="3"/>
      <c r="M967" s="1"/>
      <c r="N967" s="3"/>
      <c r="O967" s="4"/>
      <c r="Q967" s="5"/>
      <c r="R967" s="5"/>
    </row>
    <row r="968" spans="7:18" ht="12.75" customHeight="1" x14ac:dyDescent="0.2">
      <c r="G968" s="1"/>
      <c r="H968" s="2"/>
      <c r="K968" s="3"/>
      <c r="L968" s="3"/>
      <c r="M968" s="1"/>
      <c r="N968" s="3"/>
      <c r="O968" s="4"/>
      <c r="Q968" s="5"/>
      <c r="R968" s="5"/>
    </row>
    <row r="969" spans="7:18" ht="12.75" customHeight="1" x14ac:dyDescent="0.2">
      <c r="G969" s="1"/>
      <c r="H969" s="2"/>
      <c r="K969" s="3"/>
      <c r="L969" s="3"/>
      <c r="M969" s="1"/>
      <c r="N969" s="3"/>
      <c r="O969" s="4"/>
      <c r="Q969" s="5"/>
      <c r="R969" s="5"/>
    </row>
    <row r="970" spans="7:18" ht="12.75" customHeight="1" x14ac:dyDescent="0.2">
      <c r="G970" s="1"/>
      <c r="H970" s="2"/>
      <c r="K970" s="3"/>
      <c r="L970" s="3"/>
      <c r="M970" s="1"/>
      <c r="N970" s="3"/>
      <c r="O970" s="4"/>
      <c r="Q970" s="5"/>
      <c r="R970" s="5"/>
    </row>
    <row r="971" spans="7:18" ht="12.75" customHeight="1" x14ac:dyDescent="0.2">
      <c r="G971" s="1"/>
      <c r="H971" s="2"/>
      <c r="K971" s="3"/>
      <c r="L971" s="3"/>
      <c r="M971" s="1"/>
      <c r="N971" s="3"/>
      <c r="O971" s="4"/>
      <c r="Q971" s="5"/>
      <c r="R971" s="5"/>
    </row>
    <row r="972" spans="7:18" ht="12.75" customHeight="1" x14ac:dyDescent="0.2">
      <c r="G972" s="1"/>
      <c r="H972" s="2"/>
      <c r="K972" s="3"/>
      <c r="L972" s="3"/>
      <c r="M972" s="1"/>
      <c r="N972" s="3"/>
      <c r="O972" s="4"/>
      <c r="Q972" s="5"/>
      <c r="R972" s="5"/>
    </row>
    <row r="973" spans="7:18" ht="12.75" customHeight="1" x14ac:dyDescent="0.2">
      <c r="G973" s="1"/>
      <c r="H973" s="2"/>
      <c r="K973" s="3"/>
      <c r="L973" s="3"/>
      <c r="M973" s="1"/>
      <c r="N973" s="3"/>
      <c r="O973" s="4"/>
      <c r="Q973" s="5"/>
      <c r="R973" s="5"/>
    </row>
    <row r="974" spans="7:18" ht="12.75" customHeight="1" x14ac:dyDescent="0.2">
      <c r="G974" s="1"/>
      <c r="H974" s="2"/>
      <c r="K974" s="3"/>
      <c r="L974" s="3"/>
      <c r="M974" s="1"/>
      <c r="N974" s="3"/>
      <c r="O974" s="4"/>
      <c r="Q974" s="5"/>
      <c r="R974" s="5"/>
    </row>
    <row r="975" spans="7:18" ht="12.75" customHeight="1" x14ac:dyDescent="0.2">
      <c r="G975" s="1"/>
      <c r="H975" s="2"/>
      <c r="K975" s="3"/>
      <c r="L975" s="3"/>
      <c r="M975" s="1"/>
      <c r="N975" s="3"/>
      <c r="O975" s="4"/>
      <c r="Q975" s="5"/>
      <c r="R975" s="5"/>
    </row>
    <row r="976" spans="7:18" ht="12.75" customHeight="1" x14ac:dyDescent="0.2">
      <c r="G976" s="1"/>
      <c r="H976" s="2"/>
      <c r="K976" s="3"/>
      <c r="L976" s="3"/>
      <c r="M976" s="1"/>
      <c r="N976" s="3"/>
      <c r="O976" s="4"/>
      <c r="Q976" s="5"/>
      <c r="R976" s="5"/>
    </row>
    <row r="977" spans="7:18" ht="12.75" customHeight="1" x14ac:dyDescent="0.2">
      <c r="G977" s="1"/>
      <c r="H977" s="2"/>
      <c r="K977" s="3"/>
      <c r="L977" s="3"/>
      <c r="M977" s="1"/>
      <c r="N977" s="3"/>
      <c r="O977" s="4"/>
      <c r="Q977" s="5"/>
      <c r="R977" s="5"/>
    </row>
    <row r="978" spans="7:18" ht="12.75" customHeight="1" x14ac:dyDescent="0.2">
      <c r="G978" s="1"/>
      <c r="H978" s="2"/>
      <c r="K978" s="3"/>
      <c r="L978" s="3"/>
      <c r="M978" s="1"/>
      <c r="N978" s="3"/>
      <c r="O978" s="4"/>
      <c r="Q978" s="5"/>
      <c r="R978" s="5"/>
    </row>
    <row r="979" spans="7:18" ht="12.75" customHeight="1" x14ac:dyDescent="0.2">
      <c r="G979" s="1"/>
      <c r="H979" s="2"/>
      <c r="K979" s="3"/>
      <c r="L979" s="3"/>
      <c r="M979" s="1"/>
      <c r="N979" s="3"/>
      <c r="O979" s="4"/>
      <c r="Q979" s="5"/>
      <c r="R979" s="5"/>
    </row>
    <row r="980" spans="7:18" ht="12.75" customHeight="1" x14ac:dyDescent="0.2">
      <c r="G980" s="1"/>
      <c r="H980" s="2"/>
      <c r="K980" s="3"/>
      <c r="L980" s="3"/>
      <c r="M980" s="1"/>
      <c r="N980" s="3"/>
      <c r="O980" s="4"/>
      <c r="Q980" s="5"/>
      <c r="R980" s="5"/>
    </row>
    <row r="981" spans="7:18" ht="12.75" customHeight="1" x14ac:dyDescent="0.2">
      <c r="G981" s="1"/>
      <c r="H981" s="2"/>
      <c r="K981" s="3"/>
      <c r="L981" s="3"/>
      <c r="M981" s="1"/>
      <c r="N981" s="3"/>
      <c r="O981" s="4"/>
      <c r="Q981" s="5"/>
      <c r="R981" s="5"/>
    </row>
    <row r="982" spans="7:18" ht="12.75" customHeight="1" x14ac:dyDescent="0.2">
      <c r="G982" s="1"/>
      <c r="H982" s="2"/>
      <c r="K982" s="3"/>
      <c r="L982" s="3"/>
      <c r="M982" s="1"/>
      <c r="N982" s="3"/>
      <c r="O982" s="4"/>
      <c r="Q982" s="5"/>
      <c r="R982" s="5"/>
    </row>
    <row r="983" spans="7:18" ht="12.75" customHeight="1" x14ac:dyDescent="0.2">
      <c r="G983" s="1"/>
      <c r="H983" s="2"/>
      <c r="K983" s="3"/>
      <c r="L983" s="3"/>
      <c r="M983" s="1"/>
      <c r="N983" s="3"/>
      <c r="O983" s="4"/>
      <c r="Q983" s="5"/>
      <c r="R983" s="5"/>
    </row>
    <row r="984" spans="7:18" ht="12.75" customHeight="1" x14ac:dyDescent="0.2">
      <c r="G984" s="1"/>
      <c r="H984" s="2"/>
      <c r="K984" s="3"/>
      <c r="L984" s="3"/>
      <c r="M984" s="1"/>
      <c r="N984" s="3"/>
      <c r="O984" s="4"/>
      <c r="Q984" s="5"/>
      <c r="R984" s="5"/>
    </row>
    <row r="985" spans="7:18" ht="12.75" customHeight="1" x14ac:dyDescent="0.2">
      <c r="G985" s="1"/>
      <c r="H985" s="2"/>
      <c r="K985" s="3"/>
      <c r="L985" s="3"/>
      <c r="M985" s="1"/>
      <c r="N985" s="3"/>
      <c r="O985" s="4"/>
      <c r="Q985" s="5"/>
      <c r="R985" s="5"/>
    </row>
    <row r="986" spans="7:18" ht="12.75" customHeight="1" x14ac:dyDescent="0.2">
      <c r="G986" s="1"/>
      <c r="H986" s="2"/>
      <c r="K986" s="3"/>
      <c r="L986" s="3"/>
      <c r="M986" s="1"/>
      <c r="N986" s="3"/>
      <c r="O986" s="4"/>
      <c r="Q986" s="5"/>
      <c r="R986" s="5"/>
    </row>
    <row r="987" spans="7:18" ht="12.75" customHeight="1" x14ac:dyDescent="0.2">
      <c r="G987" s="1"/>
      <c r="H987" s="2"/>
      <c r="K987" s="3"/>
      <c r="L987" s="3"/>
      <c r="M987" s="1"/>
      <c r="N987" s="3"/>
      <c r="O987" s="4"/>
      <c r="Q987" s="5"/>
      <c r="R987" s="5"/>
    </row>
    <row r="988" spans="7:18" ht="12.75" customHeight="1" x14ac:dyDescent="0.2">
      <c r="G988" s="1"/>
      <c r="H988" s="2"/>
      <c r="K988" s="3"/>
      <c r="L988" s="3"/>
      <c r="M988" s="1"/>
      <c r="N988" s="3"/>
      <c r="O988" s="4"/>
      <c r="Q988" s="5"/>
      <c r="R988" s="5"/>
    </row>
    <row r="989" spans="7:18" ht="12.75" customHeight="1" x14ac:dyDescent="0.2">
      <c r="G989" s="1"/>
      <c r="H989" s="2"/>
      <c r="K989" s="3"/>
      <c r="L989" s="3"/>
      <c r="M989" s="1"/>
      <c r="N989" s="3"/>
      <c r="O989" s="4"/>
      <c r="Q989" s="5"/>
      <c r="R989" s="5"/>
    </row>
    <row r="990" spans="7:18" ht="12.75" customHeight="1" x14ac:dyDescent="0.2">
      <c r="G990" s="1"/>
      <c r="H990" s="2"/>
      <c r="K990" s="3"/>
      <c r="L990" s="3"/>
      <c r="M990" s="1"/>
      <c r="N990" s="3"/>
      <c r="O990" s="4"/>
      <c r="Q990" s="5"/>
      <c r="R990" s="5"/>
    </row>
    <row r="991" spans="7:18" ht="12.75" customHeight="1" x14ac:dyDescent="0.2">
      <c r="G991" s="1"/>
      <c r="H991" s="2"/>
      <c r="K991" s="3"/>
      <c r="L991" s="3"/>
      <c r="M991" s="1"/>
      <c r="N991" s="3"/>
      <c r="O991" s="4"/>
      <c r="Q991" s="5"/>
      <c r="R991" s="5"/>
    </row>
    <row r="992" spans="7:18" ht="12.75" customHeight="1" x14ac:dyDescent="0.2">
      <c r="G992" s="1"/>
      <c r="H992" s="2"/>
      <c r="K992" s="3"/>
      <c r="L992" s="3"/>
      <c r="M992" s="1"/>
      <c r="N992" s="3"/>
      <c r="O992" s="4"/>
      <c r="Q992" s="5"/>
      <c r="R992" s="5"/>
    </row>
  </sheetData>
  <mergeCells count="34">
    <mergeCell ref="B4:B5"/>
    <mergeCell ref="C4:C5"/>
    <mergeCell ref="C52:F52"/>
    <mergeCell ref="B53:B55"/>
    <mergeCell ref="C56:F56"/>
    <mergeCell ref="B57:B64"/>
    <mergeCell ref="B6:B8"/>
    <mergeCell ref="B9:B12"/>
    <mergeCell ref="C13:F13"/>
    <mergeCell ref="B14:B19"/>
    <mergeCell ref="C20:F20"/>
    <mergeCell ref="C29:F29"/>
    <mergeCell ref="C36:F36"/>
    <mergeCell ref="C2:F3"/>
    <mergeCell ref="A1:V1"/>
    <mergeCell ref="B21:B28"/>
    <mergeCell ref="B30:B35"/>
    <mergeCell ref="B37:B51"/>
    <mergeCell ref="D4:D5"/>
    <mergeCell ref="E4:E5"/>
    <mergeCell ref="F4:F5"/>
    <mergeCell ref="O2:R3"/>
    <mergeCell ref="S2:V4"/>
    <mergeCell ref="O4:R4"/>
    <mergeCell ref="G2:J3"/>
    <mergeCell ref="K2:N3"/>
    <mergeCell ref="G4:J4"/>
    <mergeCell ref="K4:N4"/>
    <mergeCell ref="A4:A5"/>
    <mergeCell ref="S73:U73"/>
    <mergeCell ref="K73:M73"/>
    <mergeCell ref="B73:F73"/>
    <mergeCell ref="G73:I73"/>
    <mergeCell ref="O73:Q73"/>
  </mergeCells>
  <pageMargins left="0.23622047244094491" right="0.23622047244094491" top="0.74803149606299213" bottom="0.74803149606299213" header="0" footer="0"/>
  <pageSetup scale="6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ESTUDIO DE MERCADO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Edward Alejandro Garcia Gonzalez</dc:creator>
  <cp:lastModifiedBy>delio ladino</cp:lastModifiedBy>
  <dcterms:created xsi:type="dcterms:W3CDTF">2023-03-12T15:02:54Z</dcterms:created>
  <dcterms:modified xsi:type="dcterms:W3CDTF">2023-04-03T18:59:01Z</dcterms:modified>
</cp:coreProperties>
</file>