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23250" windowHeight="12720"/>
  </bookViews>
  <sheets>
    <sheet name="EVALUACIÓN MC-003-2023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uri="GoogleSheetsCustomDataVersion1">
      <go:sheetsCustomData xmlns:go="http://customooxmlschemas.google.com/" r:id="rId5" roundtripDataSignature="AMtx7mj8OvAWwAT7K6d5odub3lMyuQl08Q=="/>
    </ext>
  </extLst>
</workbook>
</file>

<file path=xl/calcChain.xml><?xml version="1.0" encoding="utf-8"?>
<calcChain xmlns="http://schemas.openxmlformats.org/spreadsheetml/2006/main">
  <c r="F15" i="1" l="1"/>
  <c r="F14" i="1"/>
  <c r="F13" i="1"/>
  <c r="E15" i="1"/>
  <c r="E14" i="1"/>
  <c r="E13" i="1"/>
</calcChain>
</file>

<file path=xl/sharedStrings.xml><?xml version="1.0" encoding="utf-8"?>
<sst xmlns="http://schemas.openxmlformats.org/spreadsheetml/2006/main" count="121" uniqueCount="53">
  <si>
    <t>NÚMERO PROPUESTA</t>
  </si>
  <si>
    <t xml:space="preserve">PROPUESTA 1 </t>
  </si>
  <si>
    <t>PROPUESTA 2</t>
  </si>
  <si>
    <t>PROPUESTA 3</t>
  </si>
  <si>
    <t>PROPUESTA 4</t>
  </si>
  <si>
    <t>PROPUESTA 5</t>
  </si>
  <si>
    <t>PROPUESTA 6</t>
  </si>
  <si>
    <t>PROPUESTA 7</t>
  </si>
  <si>
    <t>PROPUESTA 8</t>
  </si>
  <si>
    <t>PROPUESTA 9</t>
  </si>
  <si>
    <t>NOMBRE PROPONENTE</t>
  </si>
  <si>
    <t>REQUISITO</t>
  </si>
  <si>
    <t>OBSERVACIÓN</t>
  </si>
  <si>
    <t>Experiencia profesional Certificado COPNIA  y Tarjeta Profesional</t>
  </si>
  <si>
    <t>Formato 3 - Experiencia</t>
  </si>
  <si>
    <t>VALORACIÓN: CUMPLE/NO CUMPLE/ SUBSANAR/ NO APLICA</t>
  </si>
  <si>
    <t>CUMPLE</t>
  </si>
  <si>
    <t xml:space="preserve">VALORACIÓN </t>
  </si>
  <si>
    <r>
      <t xml:space="preserve">La evaluación de los Proponentes se efectuará de acuerdo con la experiencia contenida en el Registro Único de Proponentes (RUP) vigente y en firme </t>
    </r>
    <r>
      <rPr>
        <b/>
        <sz val="10"/>
        <color rgb="FF000000"/>
        <rFont val="Arial Narrow"/>
        <family val="2"/>
      </rPr>
      <t>antes del cierre del proceso (24/03/2023)</t>
    </r>
  </si>
  <si>
    <r>
      <rPr>
        <b/>
        <sz val="10"/>
        <color rgb="FF000000"/>
        <rFont val="Arial Narrow"/>
        <family val="2"/>
      </rPr>
      <t>ACTIVIDAD PRINCIPAL:</t>
    </r>
    <r>
      <rPr>
        <sz val="10"/>
        <color rgb="FF000000"/>
        <rFont val="Arial Narrow"/>
        <family val="2"/>
      </rPr>
      <t xml:space="preserve">
EXPERIENCIA GENERAL: CONSTRUCCIÓN O REHABILITACIÓN O MEJORAMIENTO O
MANTENIMIENTO RUTINARIO O MATENIMIENTO PERIÓDICO O REPAVIMENTACIÓN O
PAVIMENTACIÓN O CONSERVACIÓN DE INFRAESTRUCTURA VIAL PARA TRÁFICO
VEHICULAR DE VÍAS URBANAS O DE VÍAS PRIMARIAS O SECUNDARIAS
Nota: No se aceptará experiencia en contratos cuyo objeto o alcance sea exclusivamente en
cualquiera de las siguientes actividades de obra: componentes de seguridad vial o
semaforización o puentes.</t>
    </r>
  </si>
  <si>
    <r>
      <rPr>
        <b/>
        <sz val="10"/>
        <color rgb="FF000000"/>
        <rFont val="Arial Narrow"/>
        <family val="2"/>
      </rPr>
      <t>ACTIVIDAD SECUNDARIA:</t>
    </r>
    <r>
      <rPr>
        <sz val="10"/>
        <color rgb="FF000000"/>
        <rFont val="Arial Narrow"/>
        <family val="2"/>
      </rPr>
      <t xml:space="preserve">
EXPERIENCIA GENERAL: PROYECTOS QUE CORRESPONDAN O HAYAN CONTENIDO
ACTIVIDADES DE: REMOCIÓN DE DERRUMBES O MOVIMIENTO DE TIERRAS.</t>
    </r>
  </si>
  <si>
    <t>CATALINA CALDERON ESPINOSA</t>
  </si>
  <si>
    <t>JESUS MARIA RAMIREZ GOMEZ</t>
  </si>
  <si>
    <t>GLADYS STELLA PINEDA AGUEDLO</t>
  </si>
  <si>
    <t>J.R CONSTRUCCIONES Y CONSULTORIA S.A.S</t>
  </si>
  <si>
    <t>CONSORCIO ACEROS 3</t>
  </si>
  <si>
    <t xml:space="preserve">CONSORCIO CASTRO INGENIERIA </t>
  </si>
  <si>
    <t>KURVA SS DEMARCACIÓN Y SEÑALIZACIÓN VIAL S.A.S</t>
  </si>
  <si>
    <t>CARLOS ALBERTO LOPEZ HERRERA</t>
  </si>
  <si>
    <t>INNOVA PROYECTOS SAS</t>
  </si>
  <si>
    <t>Código UNSPSC - 72141000 - 72141003</t>
  </si>
  <si>
    <t>NO APORTA EL CERTIFICADO DE VIGENCIA Y ANTECEDENTES - COPNIA</t>
  </si>
  <si>
    <t>No se encuentra el certificado COPNIA y Tarjeta profesional del Ingeniero Carlos Tangarife (Persona que avala la propuesta)</t>
  </si>
  <si>
    <t>PPTO OFICIAL</t>
  </si>
  <si>
    <t>%</t>
  </si>
  <si>
    <t>$</t>
  </si>
  <si>
    <t>SMMLV</t>
  </si>
  <si>
    <t>CONTRATO 1: 389.97 SMMLV</t>
  </si>
  <si>
    <t>CONTRATO 1: 299.73 SMMLV CONTRATO 2: 362.12 SMMLV</t>
  </si>
  <si>
    <t>CONTRATO 1: 342.10 SMMLV CONTRATO 2: 491.95 SMMLV</t>
  </si>
  <si>
    <t>CONTRATO 1: 3060.44 SMMLV</t>
  </si>
  <si>
    <t>CONTRATO 1: 332.71 SMMLV</t>
  </si>
  <si>
    <t>CONTRATO 1: 523.33 SMMLV CONTRATO 3: 718.345 SMMLV CONTRATO 4: 625.76 SMMLV</t>
  </si>
  <si>
    <t xml:space="preserve">Nota: El contrato aportado N°2 con consecutivo 39 no cumple con el codigo UNSPSC exigido. </t>
  </si>
  <si>
    <t>CONTRATO 1: 1497.08 SMMLV</t>
  </si>
  <si>
    <t xml:space="preserve">Los contratos aportados N° 1,2 y el 3; no tienen la experiencia requerida en vias como lo enuncia el pliego de condiciones, igualmente los contratos aportados N°6 y 7 no se encuentran registrados en el RUP. </t>
  </si>
  <si>
    <t xml:space="preserve">Ningún contrato aportado contiene la ejecución de remoción de derrumbes o movimiento de tierras. </t>
  </si>
  <si>
    <t xml:space="preserve">Los contratos aportados deberán ser maximo 5 contratos y no cumpliria con el valor minimo requerido de 517 smmlv para 5 contratos aportados, tampoco se encuentra los certificados de soporte de dichos contratos. </t>
  </si>
  <si>
    <t>CONTRATO 1: 467.25 SMMLV CONTRATO 2: 269.56 SMMLV CONTRATO 3: 164.96 SMMLV CONTRATO 4: 64.39 SMMLV</t>
  </si>
  <si>
    <t>La fecha del rup de Catalina se encuentra por fuera de los 30 dias calendario a partir de la presentación de las ofertas.</t>
  </si>
  <si>
    <t xml:space="preserve">El RUP de ACER LIMITADA y el RUP DE JAIR DE JESUS QUINTERO se encuentra por fuera de los 30 dias calendario a partir de la presentación de las ofertas. </t>
  </si>
  <si>
    <t xml:space="preserve">La fecha del rup de kurvass se encuentra por fuera de los 30 dias calendario a partir de la presentación de las ofertas. </t>
  </si>
  <si>
    <t>NO SUBSANO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</si>
</sst>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&quot;$&quot;\ * #,##0.00_-;\-&quot;$&quot;\ * #,##0.00_-;_-&quot;$&quot;\ * &quot;-&quot;??_-;_-@_-"/>
    <numFmt numFmtId="165" formatCode="0.0"/>
  </numFmts>
  <fonts count="17">
    <font>
      <sz val="12"/>
      <color theme="1"/>
      <name val="Arial"/>
    </font>
    <font>
      <b/>
      <sz val="10"/>
      <color theme="1"/>
      <name val="Arial Narrow"/>
      <family val="2"/>
    </font>
    <font>
      <b/>
      <sz val="9"/>
      <color theme="1"/>
      <name val="Arial Narrow"/>
      <family val="2"/>
    </font>
    <font>
      <sz val="8"/>
      <color theme="1"/>
      <name val="Arial"/>
      <family val="2"/>
    </font>
    <font>
      <sz val="8"/>
      <color theme="1"/>
      <name val="&quot;Arial Narrow&quot;"/>
    </font>
    <font>
      <sz val="9"/>
      <color rgb="FF000000"/>
      <name val="Arial Narrow"/>
      <family val="2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0"/>
      <name val="Arial Narrow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name val="&quot;Arial Narrow&quot;"/>
    </font>
    <font>
      <sz val="9"/>
      <color theme="1"/>
      <name val="Arial"/>
      <family val="2"/>
    </font>
    <font>
      <sz val="12"/>
      <color theme="1"/>
      <name val="Arial"/>
    </font>
    <font>
      <b/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A8D08D"/>
        <bgColor rgb="FFA8D08D"/>
      </patternFill>
    </fill>
    <fill>
      <patternFill patternType="solid">
        <fgColor rgb="FF8EAADB"/>
        <bgColor rgb="FF8EAADB"/>
      </patternFill>
    </fill>
    <fill>
      <patternFill patternType="solid">
        <fgColor rgb="FF00B0F0"/>
        <bgColor rgb="FF00B0F0"/>
      </patternFill>
    </fill>
    <fill>
      <patternFill patternType="solid">
        <fgColor rgb="FF548135"/>
        <bgColor rgb="FF548135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</borders>
  <cellStyleXfs count="2">
    <xf numFmtId="0" fontId="0" fillId="0" borderId="0"/>
    <xf numFmtId="164" fontId="15" fillId="0" borderId="0" applyFont="0" applyFill="0" applyBorder="0" applyAlignment="0" applyProtection="0"/>
  </cellStyleXfs>
  <cellXfs count="27">
    <xf numFmtId="0" fontId="0" fillId="0" borderId="0" xfId="0"/>
    <xf numFmtId="0" fontId="1" fillId="4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7" fillId="0" borderId="2" xfId="0" applyFont="1" applyBorder="1" applyAlignment="1">
      <alignment horizontal="left" vertical="center" wrapText="1"/>
    </xf>
    <xf numFmtId="0" fontId="6" fillId="0" borderId="4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8" fillId="0" borderId="0" xfId="0" applyFont="1"/>
    <xf numFmtId="0" fontId="9" fillId="0" borderId="0" xfId="0" applyFont="1"/>
    <xf numFmtId="0" fontId="14" fillId="6" borderId="2" xfId="0" applyFont="1" applyFill="1" applyBorder="1" applyAlignment="1">
      <alignment horizontal="center" vertical="center" wrapText="1"/>
    </xf>
    <xf numFmtId="0" fontId="10" fillId="5" borderId="6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164" fontId="16" fillId="0" borderId="0" xfId="1" applyFont="1" applyAlignment="1">
      <alignment vertical="center"/>
    </xf>
    <xf numFmtId="0" fontId="16" fillId="0" borderId="2" xfId="0" applyFont="1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2" fillId="0" borderId="3" xfId="0" applyFont="1" applyBorder="1"/>
    <xf numFmtId="0" fontId="1" fillId="2" borderId="7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vertical="center"/>
    </xf>
  </cellXfs>
  <cellStyles count="2">
    <cellStyle name="Moneda" xfId="1" builtinId="4"/>
    <cellStyle name="Normal" xfId="0" builtinId="0"/>
  </cellStyles>
  <dxfs count="20"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10</xdr:row>
      <xdr:rowOff>60960</xdr:rowOff>
    </xdr:from>
    <xdr:to>
      <xdr:col>1</xdr:col>
      <xdr:colOff>1012698</xdr:colOff>
      <xdr:row>10</xdr:row>
      <xdr:rowOff>1394293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3415A73B-E574-E376-4564-F692C81AE1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0690860"/>
          <a:ext cx="6095238" cy="13333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02"/>
  <sheetViews>
    <sheetView tabSelected="1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D4" sqref="D4"/>
    </sheetView>
  </sheetViews>
  <sheetFormatPr baseColWidth="10" defaultColWidth="11.21875" defaultRowHeight="15" customHeight="1"/>
  <cols>
    <col min="1" max="1" width="60.6640625" style="8" customWidth="1"/>
    <col min="2" max="2" width="13.88671875" style="8" customWidth="1"/>
    <col min="3" max="3" width="16.33203125" style="8" bestFit="1" customWidth="1"/>
    <col min="4" max="4" width="13.44140625" style="8" customWidth="1"/>
    <col min="5" max="5" width="17.33203125" style="8" customWidth="1"/>
    <col min="6" max="7" width="17.88671875" style="8" customWidth="1"/>
    <col min="8" max="8" width="11.33203125" style="8" customWidth="1"/>
    <col min="9" max="10" width="13.77734375" style="8" customWidth="1"/>
    <col min="11" max="11" width="17.21875" style="8" customWidth="1"/>
    <col min="12" max="12" width="11.33203125" style="8" customWidth="1"/>
    <col min="13" max="13" width="18.44140625" style="8" customWidth="1"/>
    <col min="14" max="16" width="11.33203125" style="8" customWidth="1"/>
    <col min="17" max="17" width="18.88671875" style="8" customWidth="1"/>
    <col min="18" max="18" width="11.33203125" style="8" customWidth="1"/>
    <col min="19" max="19" width="16.88671875" style="8" customWidth="1"/>
    <col min="20" max="16384" width="11.21875" style="8"/>
  </cols>
  <sheetData>
    <row r="1" spans="1:19" s="12" customFormat="1" ht="35.25" customHeight="1" thickBot="1">
      <c r="A1" s="15" t="s">
        <v>0</v>
      </c>
      <c r="B1" s="25" t="s">
        <v>1</v>
      </c>
      <c r="C1" s="25"/>
      <c r="D1" s="25" t="s">
        <v>2</v>
      </c>
      <c r="E1" s="25"/>
      <c r="F1" s="25" t="s">
        <v>3</v>
      </c>
      <c r="G1" s="25"/>
      <c r="H1" s="25" t="s">
        <v>4</v>
      </c>
      <c r="I1" s="25"/>
      <c r="J1" s="25" t="s">
        <v>5</v>
      </c>
      <c r="K1" s="25"/>
      <c r="L1" s="25" t="s">
        <v>6</v>
      </c>
      <c r="M1" s="25"/>
      <c r="N1" s="25" t="s">
        <v>7</v>
      </c>
      <c r="O1" s="25"/>
      <c r="P1" s="25" t="s">
        <v>8</v>
      </c>
      <c r="Q1" s="25"/>
      <c r="R1" s="25" t="s">
        <v>9</v>
      </c>
      <c r="S1" s="25"/>
    </row>
    <row r="2" spans="1:19" s="13" customFormat="1" ht="35.25" customHeight="1">
      <c r="A2" s="15" t="s">
        <v>10</v>
      </c>
      <c r="B2" s="23" t="s">
        <v>29</v>
      </c>
      <c r="C2" s="24"/>
      <c r="D2" s="23" t="s">
        <v>21</v>
      </c>
      <c r="E2" s="24"/>
      <c r="F2" s="23" t="s">
        <v>22</v>
      </c>
      <c r="G2" s="26"/>
      <c r="H2" s="23" t="s">
        <v>23</v>
      </c>
      <c r="I2" s="24"/>
      <c r="J2" s="23" t="s">
        <v>24</v>
      </c>
      <c r="K2" s="24"/>
      <c r="L2" s="23" t="s">
        <v>25</v>
      </c>
      <c r="M2" s="24"/>
      <c r="N2" s="23" t="s">
        <v>26</v>
      </c>
      <c r="O2" s="24"/>
      <c r="P2" s="23" t="s">
        <v>27</v>
      </c>
      <c r="Q2" s="24"/>
      <c r="R2" s="23" t="s">
        <v>28</v>
      </c>
      <c r="S2" s="24"/>
    </row>
    <row r="3" spans="1:19">
      <c r="A3" s="2" t="s">
        <v>11</v>
      </c>
      <c r="B3" s="3" t="s">
        <v>17</v>
      </c>
      <c r="C3" s="3" t="s">
        <v>12</v>
      </c>
      <c r="D3" s="3" t="s">
        <v>17</v>
      </c>
      <c r="E3" s="3" t="s">
        <v>12</v>
      </c>
      <c r="F3" s="3" t="s">
        <v>17</v>
      </c>
      <c r="G3" s="3" t="s">
        <v>12</v>
      </c>
      <c r="H3" s="3" t="s">
        <v>17</v>
      </c>
      <c r="I3" s="3" t="s">
        <v>12</v>
      </c>
      <c r="J3" s="3" t="s">
        <v>17</v>
      </c>
      <c r="K3" s="3" t="s">
        <v>12</v>
      </c>
      <c r="L3" s="3" t="s">
        <v>17</v>
      </c>
      <c r="M3" s="3" t="s">
        <v>12</v>
      </c>
      <c r="N3" s="3" t="s">
        <v>17</v>
      </c>
      <c r="O3" s="3" t="s">
        <v>12</v>
      </c>
      <c r="P3" s="3" t="s">
        <v>17</v>
      </c>
      <c r="Q3" s="3" t="s">
        <v>12</v>
      </c>
      <c r="R3" s="3" t="s">
        <v>17</v>
      </c>
      <c r="S3" s="3" t="s">
        <v>12</v>
      </c>
    </row>
    <row r="4" spans="1:19" ht="86.45" customHeight="1">
      <c r="A4" s="9" t="s">
        <v>18</v>
      </c>
      <c r="B4" s="5" t="s">
        <v>16</v>
      </c>
      <c r="C4" s="4"/>
      <c r="D4" s="22" t="s">
        <v>52</v>
      </c>
      <c r="E4" s="5" t="s">
        <v>49</v>
      </c>
      <c r="F4" s="5" t="s">
        <v>16</v>
      </c>
      <c r="G4" s="5"/>
      <c r="H4" s="5" t="s">
        <v>16</v>
      </c>
      <c r="I4" s="5"/>
      <c r="J4" s="5" t="s">
        <v>16</v>
      </c>
      <c r="K4" s="5"/>
      <c r="L4" s="22" t="s">
        <v>52</v>
      </c>
      <c r="M4" s="5" t="s">
        <v>50</v>
      </c>
      <c r="N4" s="5" t="s">
        <v>16</v>
      </c>
      <c r="O4" s="5"/>
      <c r="P4" s="22" t="s">
        <v>52</v>
      </c>
      <c r="Q4" s="5" t="s">
        <v>51</v>
      </c>
      <c r="R4" s="5" t="s">
        <v>16</v>
      </c>
      <c r="S4" s="5"/>
    </row>
    <row r="5" spans="1:19" ht="44.25" customHeight="1">
      <c r="A5" s="10" t="s">
        <v>30</v>
      </c>
      <c r="B5" s="5" t="s">
        <v>16</v>
      </c>
      <c r="C5" s="4"/>
      <c r="D5" s="5" t="s">
        <v>16</v>
      </c>
      <c r="E5" s="5"/>
      <c r="F5" s="5" t="s">
        <v>16</v>
      </c>
      <c r="G5" s="5"/>
      <c r="H5" s="5" t="s">
        <v>16</v>
      </c>
      <c r="I5" s="5"/>
      <c r="J5" s="5" t="s">
        <v>16</v>
      </c>
      <c r="K5" s="5"/>
      <c r="L5" s="5" t="s">
        <v>16</v>
      </c>
      <c r="M5" s="5" t="s">
        <v>43</v>
      </c>
      <c r="N5" s="5" t="s">
        <v>16</v>
      </c>
      <c r="O5" s="5"/>
      <c r="P5" s="5" t="s">
        <v>16</v>
      </c>
      <c r="Q5" s="5"/>
      <c r="R5" s="5" t="s">
        <v>16</v>
      </c>
      <c r="S5" s="5"/>
    </row>
    <row r="6" spans="1:19" ht="88.9" customHeight="1">
      <c r="A6" s="11" t="s">
        <v>13</v>
      </c>
      <c r="B6" s="5" t="s">
        <v>16</v>
      </c>
      <c r="C6" s="4"/>
      <c r="D6" s="5" t="s">
        <v>16</v>
      </c>
      <c r="E6" s="5"/>
      <c r="F6" s="5" t="s">
        <v>16</v>
      </c>
      <c r="G6" s="5"/>
      <c r="H6" s="5" t="s">
        <v>16</v>
      </c>
      <c r="I6" s="5"/>
      <c r="J6" s="22" t="s">
        <v>52</v>
      </c>
      <c r="K6" s="5" t="s">
        <v>31</v>
      </c>
      <c r="L6" s="5" t="s">
        <v>16</v>
      </c>
      <c r="M6" s="5"/>
      <c r="N6" s="5" t="s">
        <v>16</v>
      </c>
      <c r="O6" s="5"/>
      <c r="P6" s="22" t="s">
        <v>52</v>
      </c>
      <c r="Q6" s="5" t="s">
        <v>32</v>
      </c>
      <c r="R6" s="5" t="s">
        <v>16</v>
      </c>
      <c r="S6" s="5"/>
    </row>
    <row r="7" spans="1:19" ht="84" customHeight="1">
      <c r="A7" s="7" t="s">
        <v>14</v>
      </c>
      <c r="B7" s="6" t="s">
        <v>16</v>
      </c>
      <c r="C7" s="4" t="s">
        <v>37</v>
      </c>
      <c r="D7" s="6" t="s">
        <v>16</v>
      </c>
      <c r="E7" s="6" t="s">
        <v>38</v>
      </c>
      <c r="F7" s="6" t="s">
        <v>16</v>
      </c>
      <c r="G7" s="6" t="s">
        <v>39</v>
      </c>
      <c r="H7" s="6" t="s">
        <v>16</v>
      </c>
      <c r="I7" s="4" t="s">
        <v>40</v>
      </c>
      <c r="J7" s="5" t="s">
        <v>16</v>
      </c>
      <c r="K7" s="4" t="s">
        <v>41</v>
      </c>
      <c r="L7" s="5" t="s">
        <v>16</v>
      </c>
      <c r="M7" s="6" t="s">
        <v>42</v>
      </c>
      <c r="N7" s="5" t="s">
        <v>16</v>
      </c>
      <c r="O7" s="4" t="s">
        <v>44</v>
      </c>
      <c r="P7" s="22" t="s">
        <v>52</v>
      </c>
      <c r="Q7" s="5" t="s">
        <v>47</v>
      </c>
      <c r="R7" s="5" t="s">
        <v>16</v>
      </c>
      <c r="S7" s="6" t="s">
        <v>48</v>
      </c>
    </row>
    <row r="8" spans="1:19" ht="264.60000000000002" customHeight="1">
      <c r="A8" s="9" t="s">
        <v>19</v>
      </c>
      <c r="B8" s="6" t="s">
        <v>16</v>
      </c>
      <c r="C8" s="4"/>
      <c r="D8" s="6" t="s">
        <v>16</v>
      </c>
      <c r="E8" s="6"/>
      <c r="F8" s="6" t="s">
        <v>16</v>
      </c>
      <c r="G8" s="6"/>
      <c r="H8" s="6" t="s">
        <v>16</v>
      </c>
      <c r="I8" s="6"/>
      <c r="J8" s="5" t="s">
        <v>16</v>
      </c>
      <c r="K8" s="5"/>
      <c r="L8" s="5" t="s">
        <v>16</v>
      </c>
      <c r="M8" s="5"/>
      <c r="N8" s="5" t="s">
        <v>16</v>
      </c>
      <c r="O8" s="5"/>
      <c r="P8" s="22" t="s">
        <v>52</v>
      </c>
      <c r="Q8" s="5" t="s">
        <v>45</v>
      </c>
      <c r="R8" s="5" t="s">
        <v>16</v>
      </c>
      <c r="S8" s="5"/>
    </row>
    <row r="9" spans="1:19" ht="289.89999999999998" customHeight="1">
      <c r="A9" s="9" t="s">
        <v>20</v>
      </c>
      <c r="B9" s="6" t="s">
        <v>16</v>
      </c>
      <c r="C9" s="6"/>
      <c r="D9" s="6" t="s">
        <v>16</v>
      </c>
      <c r="E9" s="6"/>
      <c r="F9" s="6" t="s">
        <v>16</v>
      </c>
      <c r="G9" s="6"/>
      <c r="H9" s="6" t="s">
        <v>16</v>
      </c>
      <c r="I9" s="6"/>
      <c r="J9" s="5" t="s">
        <v>16</v>
      </c>
      <c r="K9" s="5"/>
      <c r="L9" s="5" t="s">
        <v>16</v>
      </c>
      <c r="M9" s="5"/>
      <c r="N9" s="5" t="s">
        <v>16</v>
      </c>
      <c r="O9" s="5"/>
      <c r="P9" s="22" t="s">
        <v>52</v>
      </c>
      <c r="Q9" s="5" t="s">
        <v>46</v>
      </c>
      <c r="R9" s="5" t="s">
        <v>16</v>
      </c>
      <c r="S9" s="5"/>
    </row>
    <row r="10" spans="1:19" ht="15.75" customHeight="1"/>
    <row r="11" spans="1:19" ht="115.15" customHeight="1">
      <c r="A11" s="14"/>
    </row>
    <row r="12" spans="1:19" ht="15.75" customHeight="1">
      <c r="C12" s="18" t="s">
        <v>33</v>
      </c>
      <c r="D12" s="20" t="s">
        <v>34</v>
      </c>
      <c r="E12" s="20" t="s">
        <v>35</v>
      </c>
      <c r="F12" s="20" t="s">
        <v>36</v>
      </c>
    </row>
    <row r="13" spans="1:19" ht="15.75" customHeight="1">
      <c r="C13" s="19">
        <v>400000000</v>
      </c>
      <c r="D13" s="16">
        <v>0.75</v>
      </c>
      <c r="E13" s="17">
        <f>+D13*C13</f>
        <v>300000000</v>
      </c>
      <c r="F13" s="21">
        <f>+E13/1160000</f>
        <v>258.62068965517244</v>
      </c>
    </row>
    <row r="14" spans="1:19" ht="15.75" customHeight="1">
      <c r="A14" s="1" t="s">
        <v>15</v>
      </c>
      <c r="D14" s="16">
        <v>1.2</v>
      </c>
      <c r="E14" s="17">
        <f>+D14*C13</f>
        <v>480000000</v>
      </c>
      <c r="F14" s="21">
        <f>+E14/1160000</f>
        <v>413.79310344827587</v>
      </c>
    </row>
    <row r="15" spans="1:19" ht="15.75" customHeight="1">
      <c r="D15" s="16">
        <v>1.5</v>
      </c>
      <c r="E15" s="17">
        <f>+D15*C13</f>
        <v>600000000</v>
      </c>
      <c r="F15" s="21">
        <f>+E15/1160000</f>
        <v>517.24137931034488</v>
      </c>
    </row>
    <row r="16" spans="1:19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</sheetData>
  <mergeCells count="18">
    <mergeCell ref="B1:C1"/>
    <mergeCell ref="D1:E1"/>
    <mergeCell ref="F1:G1"/>
    <mergeCell ref="H1:I1"/>
    <mergeCell ref="J1:K1"/>
    <mergeCell ref="B2:C2"/>
    <mergeCell ref="D2:E2"/>
    <mergeCell ref="F2:G2"/>
    <mergeCell ref="H2:I2"/>
    <mergeCell ref="J2:K2"/>
    <mergeCell ref="L2:M2"/>
    <mergeCell ref="N2:O2"/>
    <mergeCell ref="P2:Q2"/>
    <mergeCell ref="R2:S2"/>
    <mergeCell ref="L1:M1"/>
    <mergeCell ref="N1:O1"/>
    <mergeCell ref="P1:Q1"/>
    <mergeCell ref="R1:S1"/>
  </mergeCells>
  <conditionalFormatting sqref="B2 D2 R2">
    <cfRule type="containsText" dxfId="19" priority="16" operator="containsText" text="NO CUMPLE">
      <formula>NOT(ISERROR(SEARCH(("NO CUMPLE"),(B2))))</formula>
    </cfRule>
  </conditionalFormatting>
  <conditionalFormatting sqref="B2 D2">
    <cfRule type="containsText" dxfId="18" priority="15" operator="containsText" text="SUBSANAR">
      <formula>NOT(ISERROR(SEARCH(("SUBSANAR"),(B2))))</formula>
    </cfRule>
  </conditionalFormatting>
  <conditionalFormatting sqref="B1:S1">
    <cfRule type="containsText" dxfId="17" priority="43" operator="containsText" text="SUBSANAR">
      <formula>NOT(ISERROR(SEARCH(("SUBSANAR"),(B1))))</formula>
    </cfRule>
    <cfRule type="containsText" dxfId="16" priority="44" operator="containsText" text="NO CUMPLE">
      <formula>NOT(ISERROR(SEARCH(("NO CUMPLE"),(B1))))</formula>
    </cfRule>
  </conditionalFormatting>
  <conditionalFormatting sqref="C3:C9 E3 G3 I3 K3 M3 O3 Q3 S3">
    <cfRule type="containsText" dxfId="15" priority="17" operator="containsText" text="SUBSANAR">
      <formula>NOT(ISERROR(SEARCH(("SUBSANAR"),(C3))))</formula>
    </cfRule>
    <cfRule type="containsText" dxfId="14" priority="18" operator="containsText" text="NO CUMPLE">
      <formula>NOT(ISERROR(SEARCH(("NO CUMPLE"),(C3))))</formula>
    </cfRule>
  </conditionalFormatting>
  <conditionalFormatting sqref="F2">
    <cfRule type="containsText" dxfId="13" priority="7" operator="containsText" text="SUBSANAR">
      <formula>NOT(ISERROR(SEARCH(("SUBSANAR"),(F2))))</formula>
    </cfRule>
    <cfRule type="containsText" dxfId="12" priority="8" operator="containsText" text="NO CUMPLE">
      <formula>NOT(ISERROR(SEARCH(("NO CUMPLE"),(F2))))</formula>
    </cfRule>
  </conditionalFormatting>
  <conditionalFormatting sqref="H2">
    <cfRule type="containsText" dxfId="11" priority="13" operator="containsText" text="SUBSANAR">
      <formula>NOT(ISERROR(SEARCH(("SUBSANAR"),(H2))))</formula>
    </cfRule>
    <cfRule type="containsText" dxfId="10" priority="14" operator="containsText" text="NO CUMPLE">
      <formula>NOT(ISERROR(SEARCH(("NO CUMPLE"),(H2))))</formula>
    </cfRule>
  </conditionalFormatting>
  <conditionalFormatting sqref="I7">
    <cfRule type="containsText" dxfId="9" priority="5" operator="containsText" text="SUBSANAR">
      <formula>NOT(ISERROR(SEARCH(("SUBSANAR"),(I7))))</formula>
    </cfRule>
    <cfRule type="containsText" dxfId="8" priority="6" operator="containsText" text="NO CUMPLE">
      <formula>NOT(ISERROR(SEARCH(("NO CUMPLE"),(I7))))</formula>
    </cfRule>
  </conditionalFormatting>
  <conditionalFormatting sqref="J2">
    <cfRule type="containsText" dxfId="7" priority="12" operator="containsText" text="NO CUMPLE">
      <formula>NOT(ISERROR(SEARCH(("NO CUMPLE"),(J2))))</formula>
    </cfRule>
  </conditionalFormatting>
  <conditionalFormatting sqref="J2:S2">
    <cfRule type="containsText" dxfId="6" priority="11" operator="containsText" text="SUBSANAR">
      <formula>NOT(ISERROR(SEARCH(("SUBSANAR"),(J2))))</formula>
    </cfRule>
  </conditionalFormatting>
  <conditionalFormatting sqref="K7">
    <cfRule type="containsText" dxfId="5" priority="3" operator="containsText" text="SUBSANAR">
      <formula>NOT(ISERROR(SEARCH(("SUBSANAR"),(K7))))</formula>
    </cfRule>
    <cfRule type="containsText" dxfId="4" priority="4" operator="containsText" text="NO CUMPLE">
      <formula>NOT(ISERROR(SEARCH(("NO CUMPLE"),(K7))))</formula>
    </cfRule>
  </conditionalFormatting>
  <conditionalFormatting sqref="L2 N2 P2">
    <cfRule type="containsText" dxfId="3" priority="9" operator="containsText" text="SUBSANAR">
      <formula>NOT(ISERROR(SEARCH(("SUBSANAR"),(L2))))</formula>
    </cfRule>
    <cfRule type="containsText" dxfId="2" priority="10" operator="containsText" text="NO CUMPLE">
      <formula>NOT(ISERROR(SEARCH(("NO CUMPLE"),(L2))))</formula>
    </cfRule>
  </conditionalFormatting>
  <conditionalFormatting sqref="O7">
    <cfRule type="containsText" dxfId="1" priority="1" operator="containsText" text="SUBSANAR">
      <formula>NOT(ISERROR(SEARCH(("SUBSANAR"),(O7))))</formula>
    </cfRule>
    <cfRule type="containsText" dxfId="0" priority="2" operator="containsText" text="NO CUMPLE">
      <formula>NOT(ISERROR(SEARCH(("NO CUMPLE"),(O7))))</formula>
    </cfRule>
  </conditionalFormatting>
  <pageMargins left="0.7" right="0.7" top="0.75" bottom="0.75" header="0" footer="0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EVALUACIÓN MC-003-2023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Juliana Osorio Jaramillo</cp:lastModifiedBy>
  <cp:revision/>
  <dcterms:created xsi:type="dcterms:W3CDTF">2020-08-21T23:44:11Z</dcterms:created>
  <dcterms:modified xsi:type="dcterms:W3CDTF">2023-04-10T19:48:47Z</dcterms:modified>
</cp:coreProperties>
</file>