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0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fabejarano\Downloads\"/>
    </mc:Choice>
  </mc:AlternateContent>
  <xr:revisionPtr revIDLastSave="0" documentId="13_ncr:1_{90D7F3C6-1288-4173-BC63-6FBE66037CF4}" xr6:coauthVersionLast="47" xr6:coauthVersionMax="47" xr10:uidLastSave="{00000000-0000-0000-0000-000000000000}"/>
  <bookViews>
    <workbookView xWindow="-120" yWindow="-120" windowWidth="29040" windowHeight="15840" xr2:uid="{7ECB9854-2D2B-4786-89B7-3F10707C3F57}"/>
  </bookViews>
  <sheets>
    <sheet name="FIC V2" sheetId="1" r:id="rId1"/>
  </sheets>
  <definedNames>
    <definedName name="_xlnm._FilterDatabase" localSheetId="0" hidden="1">'FIC V2'!$A$8:$O$18</definedName>
    <definedName name="_xlnm.Print_Area" localSheetId="0">'FIC V2'!$A$1:$O$27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K18" i="1" l="1"/>
  <c r="K17" i="1"/>
  <c r="E18" i="1"/>
  <c r="D10" i="1" l="1"/>
  <c r="K16" i="1"/>
  <c r="K20" i="1" l="1"/>
  <c r="D11" i="1" s="1"/>
  <c r="D12" i="1" s="1"/>
</calcChain>
</file>

<file path=xl/sharedStrings.xml><?xml version="1.0" encoding="utf-8"?>
<sst xmlns="http://schemas.openxmlformats.org/spreadsheetml/2006/main" count="65" uniqueCount="57">
  <si>
    <t>Versión: 01</t>
  </si>
  <si>
    <t>Código: 
GFPI-F-139</t>
  </si>
  <si>
    <t>GESTIÓN DE FORMACIÓN PROFESIONAL INTEGRAL</t>
  </si>
  <si>
    <t>ANEXO 2: PLAN DE CONTRATACIÓN DE INSTRUCTORES  -  APOYOS ADMINISTRATIVOS Y OTROS PERFILES RELACIONADOS CON LA FORMACIÓN PROFESIONAL</t>
  </si>
  <si>
    <t>PERIODO : AÑO 2023</t>
  </si>
  <si>
    <t>TOPE GLOBAL PROGRAMADO</t>
  </si>
  <si>
    <t xml:space="preserve">ELABORADO POR:  </t>
  </si>
  <si>
    <t>SALDO</t>
  </si>
  <si>
    <t>Nombre:</t>
  </si>
  <si>
    <t>RICHAR JHON ELINSON PARRAD LOZANO</t>
  </si>
  <si>
    <t xml:space="preserve">% UTILIZADO: </t>
  </si>
  <si>
    <t>Teléfono:</t>
  </si>
  <si>
    <t>LUGAR</t>
  </si>
  <si>
    <t>NIVEL</t>
  </si>
  <si>
    <t>NOMBRE DEL PROGRAMA
(TE-TP-TGO)</t>
  </si>
  <si>
    <t>CONTRATO</t>
  </si>
  <si>
    <t>No. CONTRATOS</t>
  </si>
  <si>
    <t>No. DE MESES Y DIAS A CONTRATAR</t>
  </si>
  <si>
    <t>FECHAS PREVISTAS PARA LA CONTRATACIÓN</t>
  </si>
  <si>
    <t>COSTO HONORARIO MES</t>
  </si>
  <si>
    <t>COSTO TOTAL HONORARIOS</t>
  </si>
  <si>
    <t>DURACION DEL PROGRAMA</t>
  </si>
  <si>
    <t>OBSERVACIONES</t>
  </si>
  <si>
    <t>Inicio
 (D-M-A)</t>
  </si>
  <si>
    <t>Terminación
(D-M-A)</t>
  </si>
  <si>
    <t>LECTIVA</t>
  </si>
  <si>
    <t>MESES</t>
  </si>
  <si>
    <t>DIAS</t>
  </si>
  <si>
    <t>PROFESIONALES</t>
  </si>
  <si>
    <t>TECNICOS Y/O TECNOLOGOS</t>
  </si>
  <si>
    <t xml:space="preserve">REQUISITOS ACADEMICOS </t>
  </si>
  <si>
    <t>Villavicencio</t>
  </si>
  <si>
    <t xml:space="preserve">TÉCNICO- COMPLEMENTARIA </t>
  </si>
  <si>
    <t xml:space="preserve">PRESTACION DE SERVICIOS </t>
  </si>
  <si>
    <t>INSTALACIONES  DE SISTEMAS ELECTRICOS RESIDENCIALES Y COMERCIALES.</t>
  </si>
  <si>
    <t>TOTALES</t>
  </si>
  <si>
    <t>Stella Loboa Vasquez</t>
  </si>
  <si>
    <t>Subdirectora del Centro de Industria y Servicios del Meta</t>
  </si>
  <si>
    <t>INFORMACIÓN PARA LLAMAR</t>
  </si>
  <si>
    <t>NOMBRE Y ACTA DEL SELECCIONADO</t>
  </si>
  <si>
    <t>Número de identificación asp</t>
  </si>
  <si>
    <t>Nombre asp</t>
  </si>
  <si>
    <t>Correo asp</t>
  </si>
  <si>
    <t>Número celular</t>
  </si>
  <si>
    <t>Link</t>
  </si>
  <si>
    <t>CONTACTADO 
SI / NO</t>
  </si>
  <si>
    <t>DOCUMENTOS EN CORREO</t>
  </si>
  <si>
    <t>DOCUMENTOS CARGADOS</t>
  </si>
  <si>
    <t>POLIZA CARGADA</t>
  </si>
  <si>
    <t>ACTA DE INICIO</t>
  </si>
  <si>
    <t>FLOR MARINA MORENO SUAREZ</t>
  </si>
  <si>
    <t>flormarinamorenosuarez14@gmail.com</t>
  </si>
  <si>
    <t>Requisitos académicos: profesional o tecnólogo del núcleo básico de conocimiento de ingeniería civil y afines en las especialidades de: ingeniero topográfico, ingeniero catastral y geodesta, tecnólogo en topografía. Experiencia laboral: 24 meses de experiencia laboral en el área y 6 meses de experiencia docente</t>
  </si>
  <si>
    <t>SEGUNDA OFERTA 2023</t>
  </si>
  <si>
    <t>Versión 1</t>
  </si>
  <si>
    <t>Competencia: Montar instalaciones eléctricas internas de acuerdo con normativa, Horas: 288, Requisitos Académicos: LOS REQUISITOS ACADÉMICOS MÍNIMOS QUE DEBE CUMPLIR EL EQUIPO DE INSTRUCTORES TÉCNICOS: DEBEN SER: NIVEL DE ESTUDIO: LICENCIATURA EN ELECTRICIDAD Y ELECTRONICA, INGENIERIA ELECTROMECANICA, INGENIERIA EN DISTRIBUCION Y REDES ELECTRICAS, INGENIERIA ELECTRICA, LICENCIATURA EN ELECTROTECNIA, LICENCIATURA EN ELECTRONICA, LICENCIATURA EN ELECTROMECANICA, INGENIERIA ELECTRONICA. ALTERNATIVA DE ESTUDIO: TECNOLOGIA ELECTRICA, TECNOLOGIA EN ELECTROMECANICA, TECNOLOGIA ELECTROMECANICA, TECNOLOGIA EN GESTION EFICIENTE DE LA ENERGIA ELECTRICA, TECNOLOGIA EN DISTRIBUCION DE LA ENERGIA ELECTRICA, TECNOLOGIA EN ELECTRICIDAD INDUSTRIAL Y DE POTENCIA. Experiencia laboral y/o especialización: EXPERIENCIA LABORAL: VEINTICUATRO (24) MESES DE EXPERIENCIA RELACIONADA DISTRIBUIDA ASÍ: DOCE (12) MESES DE EXPERIENCIA RELACIONADA CON USO FINAL DE LA ENERGÍA ELÉCTRICA Y DOCE (12) MESES EN DOCENCIA.</t>
  </si>
  <si>
    <t>CONSTRUCCION EN EDIFICACIONES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</si>
</sst>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1" formatCode="_-* #,##0_-;\-* #,##0_-;_-* &quot;-&quot;_-;_-@_-"/>
    <numFmt numFmtId="43" formatCode="_-* #,##0.00_-;\-* #,##0.00_-;_-* &quot;-&quot;??_-;_-@_-"/>
    <numFmt numFmtId="164" formatCode="_(* #,##0.00_);_(* \(#,##0.00\);_(* &quot;-&quot;??_);_(@_)"/>
    <numFmt numFmtId="165" formatCode="&quot;$&quot;\ #,##0"/>
    <numFmt numFmtId="166" formatCode="_(* #,##0_);_(* \(#,##0\);_(* &quot;-&quot;??_);_(@_)"/>
    <numFmt numFmtId="167" formatCode="&quot;$&quot;\ #,##0.00"/>
  </numFmts>
  <fonts count="2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sz val="10"/>
      <color theme="1"/>
      <name val="Arial"/>
      <family val="2"/>
    </font>
    <font>
      <sz val="10"/>
      <name val="Arial"/>
      <family val="2"/>
    </font>
    <font>
      <b/>
      <sz val="11"/>
      <color theme="1"/>
      <name val="Arial"/>
      <family val="2"/>
    </font>
    <font>
      <b/>
      <sz val="8"/>
      <name val="Arial"/>
      <family val="2"/>
    </font>
    <font>
      <b/>
      <sz val="8"/>
      <color indexed="8"/>
      <name val="Arial"/>
      <family val="2"/>
    </font>
    <font>
      <b/>
      <sz val="10"/>
      <name val="Arial"/>
      <family val="2"/>
    </font>
    <font>
      <sz val="8"/>
      <name val="Arial"/>
      <family val="2"/>
    </font>
    <font>
      <b/>
      <sz val="9"/>
      <name val="Arial"/>
      <family val="2"/>
    </font>
    <font>
      <b/>
      <sz val="8"/>
      <color theme="1"/>
      <name val="Arial"/>
      <family val="2"/>
    </font>
    <font>
      <b/>
      <sz val="10"/>
      <color theme="1"/>
      <name val="Arial"/>
      <family val="2"/>
    </font>
    <font>
      <sz val="9"/>
      <color theme="1"/>
      <name val="Arial"/>
      <family val="2"/>
    </font>
    <font>
      <sz val="11"/>
      <name val="Arial"/>
      <family val="2"/>
    </font>
    <font>
      <b/>
      <sz val="11"/>
      <name val="Arial"/>
      <family val="2"/>
    </font>
    <font>
      <sz val="8"/>
      <color theme="1"/>
      <name val="Arial"/>
      <family val="2"/>
    </font>
    <font>
      <b/>
      <sz val="8"/>
      <color theme="0" tint="-0.14999847407452621"/>
      <name val="Arial"/>
      <family val="2"/>
    </font>
    <font>
      <sz val="8"/>
      <color theme="0" tint="-0.14999847407452621"/>
      <name val="Arial"/>
      <family val="2"/>
    </font>
    <font>
      <b/>
      <sz val="10"/>
      <color theme="0" tint="-0.14999847407452621"/>
      <name val="Arial"/>
      <family val="2"/>
    </font>
    <font>
      <sz val="9"/>
      <color rgb="FF000000"/>
      <name val="Arial"/>
      <family val="2"/>
    </font>
    <font>
      <sz val="11"/>
      <color rgb="FF000000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5" tint="0.79998168889431442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theme="9"/>
      </left>
      <right style="thin">
        <color theme="9"/>
      </right>
      <top style="thin">
        <color theme="9"/>
      </top>
      <bottom style="thin">
        <color theme="9"/>
      </bottom>
      <diagonal/>
    </border>
  </borders>
  <cellStyleXfs count="6">
    <xf numFmtId="0" fontId="0" fillId="0" borderId="0"/>
    <xf numFmtId="43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4" fillId="0" borderId="0"/>
    <xf numFmtId="164" fontId="4" fillId="0" borderId="0" applyFont="0" applyFill="0" applyBorder="0" applyAlignment="0" applyProtection="0"/>
  </cellStyleXfs>
  <cellXfs count="118">
    <xf numFmtId="0" fontId="0" fillId="0" borderId="0" xfId="0"/>
    <xf numFmtId="0" fontId="3" fillId="0" borderId="1" xfId="0" applyFont="1" applyBorder="1" applyAlignment="1">
      <alignment horizontal="center" vertical="center"/>
    </xf>
    <xf numFmtId="0" fontId="2" fillId="0" borderId="0" xfId="0" applyFont="1"/>
    <xf numFmtId="0" fontId="4" fillId="0" borderId="1" xfId="0" applyFont="1" applyBorder="1" applyAlignment="1">
      <alignment horizontal="center" vertical="center" wrapText="1"/>
    </xf>
    <xf numFmtId="0" fontId="2" fillId="0" borderId="2" xfId="0" applyFont="1" applyBorder="1"/>
    <xf numFmtId="0" fontId="2" fillId="0" borderId="0" xfId="0" applyFont="1" applyAlignment="1">
      <alignment wrapText="1"/>
    </xf>
    <xf numFmtId="0" fontId="2" fillId="0" borderId="3" xfId="0" applyFont="1" applyBorder="1"/>
    <xf numFmtId="165" fontId="8" fillId="0" borderId="1" xfId="4" applyNumberFormat="1" applyFont="1" applyBorder="1" applyAlignment="1">
      <alignment horizontal="right" vertical="center" wrapText="1"/>
    </xf>
    <xf numFmtId="0" fontId="9" fillId="0" borderId="1" xfId="4" applyFont="1" applyBorder="1" applyAlignment="1">
      <alignment horizontal="center" vertical="center"/>
    </xf>
    <xf numFmtId="166" fontId="6" fillId="0" borderId="1" xfId="5" applyNumberFormat="1" applyFont="1" applyFill="1" applyBorder="1" applyAlignment="1">
      <alignment horizontal="center" vertical="center" wrapText="1"/>
    </xf>
    <xf numFmtId="166" fontId="6" fillId="0" borderId="4" xfId="5" applyNumberFormat="1" applyFont="1" applyFill="1" applyBorder="1" applyAlignment="1">
      <alignment horizontal="center" vertical="center" wrapText="1"/>
    </xf>
    <xf numFmtId="0" fontId="2" fillId="0" borderId="1" xfId="0" applyFont="1" applyBorder="1"/>
    <xf numFmtId="3" fontId="6" fillId="0" borderId="1" xfId="4" applyNumberFormat="1" applyFont="1" applyBorder="1" applyAlignment="1">
      <alignment horizontal="center" vertical="center" wrapText="1"/>
    </xf>
    <xf numFmtId="166" fontId="6" fillId="0" borderId="5" xfId="5" applyNumberFormat="1" applyFont="1" applyFill="1" applyBorder="1" applyAlignment="1">
      <alignment horizontal="center" vertical="center" wrapText="1"/>
    </xf>
    <xf numFmtId="166" fontId="6" fillId="0" borderId="6" xfId="5" applyNumberFormat="1" applyFont="1" applyFill="1" applyBorder="1" applyAlignment="1">
      <alignment vertical="center" wrapText="1"/>
    </xf>
    <xf numFmtId="166" fontId="6" fillId="0" borderId="7" xfId="5" applyNumberFormat="1" applyFont="1" applyFill="1" applyBorder="1" applyAlignment="1">
      <alignment vertical="center" wrapText="1"/>
    </xf>
    <xf numFmtId="166" fontId="8" fillId="0" borderId="1" xfId="5" applyNumberFormat="1" applyFont="1" applyFill="1" applyBorder="1" applyAlignment="1">
      <alignment horizontal="left" vertical="center" wrapText="1"/>
    </xf>
    <xf numFmtId="166" fontId="6" fillId="4" borderId="7" xfId="5" applyNumberFormat="1" applyFont="1" applyFill="1" applyBorder="1" applyAlignment="1">
      <alignment vertical="center" wrapText="1"/>
    </xf>
    <xf numFmtId="9" fontId="6" fillId="0" borderId="1" xfId="4" applyNumberFormat="1" applyFont="1" applyBorder="1" applyAlignment="1">
      <alignment horizontal="center" vertical="center" wrapText="1"/>
    </xf>
    <xf numFmtId="1" fontId="10" fillId="0" borderId="1" xfId="5" applyNumberFormat="1" applyFont="1" applyFill="1" applyBorder="1" applyAlignment="1">
      <alignment horizontal="center" vertical="center" wrapText="1"/>
    </xf>
    <xf numFmtId="166" fontId="6" fillId="0" borderId="1" xfId="5" applyNumberFormat="1" applyFont="1" applyFill="1" applyBorder="1" applyAlignment="1">
      <alignment horizontal="left" vertical="center" wrapText="1"/>
    </xf>
    <xf numFmtId="1" fontId="10" fillId="0" borderId="5" xfId="5" applyNumberFormat="1" applyFont="1" applyFill="1" applyBorder="1" applyAlignment="1">
      <alignment vertical="center" wrapText="1"/>
    </xf>
    <xf numFmtId="1" fontId="10" fillId="0" borderId="7" xfId="5" applyNumberFormat="1" applyFont="1" applyFill="1" applyBorder="1" applyAlignment="1">
      <alignment vertical="center" wrapText="1"/>
    </xf>
    <xf numFmtId="3" fontId="6" fillId="5" borderId="5" xfId="4" applyNumberFormat="1" applyFont="1" applyFill="1" applyBorder="1" applyAlignment="1">
      <alignment horizontal="center" vertical="center" wrapText="1"/>
    </xf>
    <xf numFmtId="0" fontId="9" fillId="6" borderId="1" xfId="4" applyFont="1" applyFill="1" applyBorder="1" applyAlignment="1">
      <alignment horizontal="center" vertical="center" wrapText="1"/>
    </xf>
    <xf numFmtId="0" fontId="12" fillId="6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8" fillId="0" borderId="1" xfId="4" applyFont="1" applyBorder="1" applyAlignment="1">
      <alignment horizontal="center" vertical="center" wrapText="1"/>
    </xf>
    <xf numFmtId="0" fontId="4" fillId="0" borderId="1" xfId="4" applyBorder="1" applyAlignment="1">
      <alignment horizontal="center" vertical="center" wrapText="1"/>
    </xf>
    <xf numFmtId="14" fontId="4" fillId="0" borderId="1" xfId="4" applyNumberFormat="1" applyBorder="1" applyAlignment="1">
      <alignment horizontal="center" vertical="center" wrapText="1"/>
    </xf>
    <xf numFmtId="167" fontId="4" fillId="0" borderId="1" xfId="4" applyNumberFormat="1" applyBorder="1" applyAlignment="1">
      <alignment horizontal="right" vertical="center" wrapText="1"/>
    </xf>
    <xf numFmtId="3" fontId="4" fillId="0" borderId="1" xfId="4" applyNumberFormat="1" applyBorder="1" applyAlignment="1">
      <alignment horizontal="right" vertical="center" wrapText="1"/>
    </xf>
    <xf numFmtId="0" fontId="2" fillId="0" borderId="0" xfId="0" applyFont="1" applyAlignment="1">
      <alignment horizontal="center" vertical="center"/>
    </xf>
    <xf numFmtId="0" fontId="14" fillId="0" borderId="1" xfId="0" applyFont="1" applyBorder="1" applyAlignment="1">
      <alignment horizontal="center" vertical="center"/>
    </xf>
    <xf numFmtId="3" fontId="15" fillId="0" borderId="1" xfId="4" applyNumberFormat="1" applyFont="1" applyBorder="1" applyAlignment="1">
      <alignment horizontal="center" vertical="center" wrapText="1"/>
    </xf>
    <xf numFmtId="3" fontId="4" fillId="0" borderId="1" xfId="4" applyNumberFormat="1" applyBorder="1" applyAlignment="1">
      <alignment horizontal="center" vertical="center" wrapText="1"/>
    </xf>
    <xf numFmtId="167" fontId="4" fillId="0" borderId="1" xfId="4" applyNumberFormat="1" applyBorder="1" applyAlignment="1">
      <alignment horizontal="center" vertical="center" wrapText="1"/>
    </xf>
    <xf numFmtId="167" fontId="8" fillId="0" borderId="1" xfId="4" applyNumberFormat="1" applyFont="1" applyBorder="1" applyAlignment="1">
      <alignment horizontal="center" vertical="center" wrapText="1"/>
    </xf>
    <xf numFmtId="165" fontId="15" fillId="0" borderId="1" xfId="4" applyNumberFormat="1" applyFont="1" applyBorder="1" applyAlignment="1">
      <alignment horizontal="center" vertical="center" wrapText="1"/>
    </xf>
    <xf numFmtId="0" fontId="13" fillId="0" borderId="10" xfId="0" applyFont="1" applyBorder="1" applyAlignment="1">
      <alignment vertical="center" wrapText="1"/>
    </xf>
    <xf numFmtId="0" fontId="13" fillId="0" borderId="0" xfId="0" applyFont="1" applyAlignment="1">
      <alignment horizontal="center"/>
    </xf>
    <xf numFmtId="0" fontId="9" fillId="0" borderId="0" xfId="0" applyFont="1" applyAlignment="1">
      <alignment wrapText="1"/>
    </xf>
    <xf numFmtId="0" fontId="16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3" fontId="9" fillId="0" borderId="0" xfId="4" applyNumberFormat="1" applyFont="1" applyAlignment="1">
      <alignment horizontal="center" vertical="center" wrapText="1"/>
    </xf>
    <xf numFmtId="14" fontId="9" fillId="0" borderId="0" xfId="4" applyNumberFormat="1" applyFont="1" applyAlignment="1">
      <alignment horizontal="center" vertical="center" wrapText="1"/>
    </xf>
    <xf numFmtId="3" fontId="6" fillId="0" borderId="0" xfId="4" applyNumberFormat="1" applyFont="1" applyAlignment="1">
      <alignment horizontal="center" vertical="center" wrapText="1"/>
    </xf>
    <xf numFmtId="43" fontId="2" fillId="0" borderId="0" xfId="1" applyFont="1" applyFill="1" applyBorder="1"/>
    <xf numFmtId="3" fontId="2" fillId="0" borderId="0" xfId="0" applyNumberFormat="1" applyFont="1"/>
    <xf numFmtId="165" fontId="5" fillId="0" borderId="1" xfId="0" applyNumberFormat="1" applyFont="1" applyBorder="1" applyAlignment="1">
      <alignment horizontal="center" vertical="center"/>
    </xf>
    <xf numFmtId="41" fontId="2" fillId="0" borderId="0" xfId="2" applyFont="1" applyFill="1" applyBorder="1"/>
    <xf numFmtId="0" fontId="16" fillId="0" borderId="0" xfId="0" applyFont="1" applyAlignment="1">
      <alignment wrapText="1"/>
    </xf>
    <xf numFmtId="43" fontId="2" fillId="0" borderId="0" xfId="1" applyFont="1"/>
    <xf numFmtId="165" fontId="2" fillId="0" borderId="0" xfId="0" applyNumberFormat="1" applyFont="1"/>
    <xf numFmtId="0" fontId="2" fillId="0" borderId="15" xfId="0" applyFont="1" applyBorder="1"/>
    <xf numFmtId="43" fontId="2" fillId="0" borderId="15" xfId="0" applyNumberFormat="1" applyFont="1" applyBorder="1"/>
    <xf numFmtId="41" fontId="2" fillId="0" borderId="0" xfId="2" applyFont="1"/>
    <xf numFmtId="167" fontId="2" fillId="0" borderId="0" xfId="0" applyNumberFormat="1" applyFont="1"/>
    <xf numFmtId="166" fontId="6" fillId="4" borderId="5" xfId="5" applyNumberFormat="1" applyFont="1" applyFill="1" applyBorder="1" applyAlignment="1">
      <alignment vertical="center"/>
    </xf>
    <xf numFmtId="166" fontId="6" fillId="0" borderId="5" xfId="5" applyNumberFormat="1" applyFont="1" applyFill="1" applyBorder="1" applyAlignment="1">
      <alignment vertical="center"/>
    </xf>
    <xf numFmtId="0" fontId="5" fillId="0" borderId="0" xfId="0" applyFont="1" applyAlignment="1">
      <alignment wrapText="1"/>
    </xf>
    <xf numFmtId="0" fontId="2" fillId="0" borderId="0" xfId="0" applyFont="1" applyAlignment="1">
      <alignment horizontal="left" vertical="center"/>
    </xf>
    <xf numFmtId="0" fontId="5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/>
    </xf>
    <xf numFmtId="9" fontId="4" fillId="0" borderId="1" xfId="3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0" fontId="0" fillId="0" borderId="16" xfId="0" applyBorder="1" applyAlignment="1">
      <alignment vertical="center" wrapText="1"/>
    </xf>
    <xf numFmtId="165" fontId="19" fillId="0" borderId="1" xfId="4" applyNumberFormat="1" applyFont="1" applyBorder="1" applyAlignment="1">
      <alignment horizontal="right" vertical="center" wrapText="1"/>
    </xf>
    <xf numFmtId="165" fontId="2" fillId="0" borderId="0" xfId="0" applyNumberFormat="1" applyFont="1" applyAlignment="1">
      <alignment horizontal="center"/>
    </xf>
    <xf numFmtId="0" fontId="2" fillId="0" borderId="0" xfId="0" applyFont="1" applyAlignment="1">
      <alignment horizontal="left" vertical="center" wrapText="1"/>
    </xf>
    <xf numFmtId="0" fontId="4" fillId="0" borderId="4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0" fontId="20" fillId="0" borderId="4" xfId="0" applyFont="1" applyBorder="1" applyAlignment="1">
      <alignment vertical="center" wrapText="1"/>
    </xf>
    <xf numFmtId="0" fontId="4" fillId="0" borderId="4" xfId="0" applyFont="1" applyBorder="1" applyAlignment="1">
      <alignment vertical="center" wrapText="1"/>
    </xf>
    <xf numFmtId="0" fontId="4" fillId="0" borderId="4" xfId="0" applyFont="1" applyBorder="1" applyAlignment="1">
      <alignment vertical="center"/>
    </xf>
    <xf numFmtId="0" fontId="21" fillId="0" borderId="2" xfId="0" applyFont="1" applyBorder="1" applyAlignment="1">
      <alignment wrapText="1"/>
    </xf>
    <xf numFmtId="14" fontId="4" fillId="0" borderId="4" xfId="0" applyNumberFormat="1" applyFont="1" applyBorder="1" applyAlignment="1">
      <alignment vertical="center" wrapText="1"/>
    </xf>
    <xf numFmtId="0" fontId="4" fillId="0" borderId="1" xfId="0" applyFont="1" applyBorder="1" applyAlignment="1">
      <alignment horizontal="left" vertical="center" wrapText="1"/>
    </xf>
    <xf numFmtId="0" fontId="6" fillId="0" borderId="1" xfId="4" applyFont="1" applyBorder="1" applyAlignment="1">
      <alignment horizontal="left" vertical="center" wrapText="1"/>
    </xf>
    <xf numFmtId="0" fontId="9" fillId="0" borderId="1" xfId="4" applyFont="1" applyBorder="1" applyAlignment="1">
      <alignment horizontal="left" vertical="center" wrapText="1"/>
    </xf>
    <xf numFmtId="0" fontId="2" fillId="0" borderId="1" xfId="0" applyFont="1" applyBorder="1" applyAlignment="1">
      <alignment horizontal="center"/>
    </xf>
    <xf numFmtId="0" fontId="5" fillId="2" borderId="1" xfId="0" applyFont="1" applyFill="1" applyBorder="1" applyAlignment="1">
      <alignment horizontal="center" vertical="center"/>
    </xf>
    <xf numFmtId="0" fontId="6" fillId="3" borderId="1" xfId="4" applyFont="1" applyFill="1" applyBorder="1" applyAlignment="1">
      <alignment horizontal="center" vertical="center"/>
    </xf>
    <xf numFmtId="0" fontId="6" fillId="0" borderId="1" xfId="4" applyFont="1" applyBorder="1" applyAlignment="1">
      <alignment horizontal="center"/>
    </xf>
    <xf numFmtId="0" fontId="7" fillId="0" borderId="1" xfId="0" applyFont="1" applyBorder="1" applyAlignment="1">
      <alignment horizontal="center"/>
    </xf>
    <xf numFmtId="0" fontId="6" fillId="0" borderId="1" xfId="4" applyFont="1" applyBorder="1" applyAlignment="1">
      <alignment horizontal="left" vertical="center"/>
    </xf>
    <xf numFmtId="0" fontId="17" fillId="0" borderId="1" xfId="4" applyFont="1" applyBorder="1" applyAlignment="1">
      <alignment horizontal="left" vertical="center" wrapText="1"/>
    </xf>
    <xf numFmtId="0" fontId="18" fillId="0" borderId="1" xfId="4" applyFont="1" applyBorder="1" applyAlignment="1">
      <alignment horizontal="left" vertical="center" wrapText="1"/>
    </xf>
    <xf numFmtId="166" fontId="6" fillId="0" borderId="5" xfId="5" applyNumberFormat="1" applyFont="1" applyFill="1" applyBorder="1" applyAlignment="1">
      <alignment horizontal="left" vertical="center" wrapText="1"/>
    </xf>
    <xf numFmtId="166" fontId="6" fillId="0" borderId="6" xfId="5" applyNumberFormat="1" applyFont="1" applyFill="1" applyBorder="1" applyAlignment="1">
      <alignment horizontal="left" vertical="center" wrapText="1"/>
    </xf>
    <xf numFmtId="166" fontId="6" fillId="0" borderId="7" xfId="5" applyNumberFormat="1" applyFont="1" applyFill="1" applyBorder="1" applyAlignment="1">
      <alignment horizontal="left" vertical="center" wrapText="1"/>
    </xf>
    <xf numFmtId="166" fontId="6" fillId="4" borderId="5" xfId="5" applyNumberFormat="1" applyFont="1" applyFill="1" applyBorder="1" applyAlignment="1">
      <alignment horizontal="center" vertical="center" wrapText="1"/>
    </xf>
    <xf numFmtId="166" fontId="6" fillId="4" borderId="7" xfId="5" applyNumberFormat="1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/>
    </xf>
    <xf numFmtId="166" fontId="6" fillId="5" borderId="1" xfId="5" applyNumberFormat="1" applyFont="1" applyFill="1" applyBorder="1" applyAlignment="1">
      <alignment horizontal="center" vertical="center" wrapText="1"/>
    </xf>
    <xf numFmtId="3" fontId="6" fillId="5" borderId="10" xfId="4" applyNumberFormat="1" applyFont="1" applyFill="1" applyBorder="1" applyAlignment="1">
      <alignment horizontal="center" vertical="center" wrapText="1"/>
    </xf>
    <xf numFmtId="3" fontId="6" fillId="5" borderId="1" xfId="4" applyNumberFormat="1" applyFont="1" applyFill="1" applyBorder="1" applyAlignment="1">
      <alignment horizontal="center" vertical="center" wrapText="1"/>
    </xf>
    <xf numFmtId="0" fontId="6" fillId="6" borderId="4" xfId="4" applyFont="1" applyFill="1" applyBorder="1" applyAlignment="1">
      <alignment horizontal="center" vertical="center" wrapText="1"/>
    </xf>
    <xf numFmtId="0" fontId="6" fillId="6" borderId="10" xfId="4" applyFont="1" applyFill="1" applyBorder="1" applyAlignment="1">
      <alignment horizontal="center" vertical="center" wrapText="1"/>
    </xf>
    <xf numFmtId="3" fontId="6" fillId="5" borderId="4" xfId="4" applyNumberFormat="1" applyFont="1" applyFill="1" applyBorder="1" applyAlignment="1">
      <alignment horizontal="center" vertical="center" wrapText="1"/>
    </xf>
    <xf numFmtId="3" fontId="6" fillId="6" borderId="5" xfId="4" applyNumberFormat="1" applyFont="1" applyFill="1" applyBorder="1" applyAlignment="1">
      <alignment horizontal="center" vertical="center" wrapText="1"/>
    </xf>
    <xf numFmtId="3" fontId="6" fillId="6" borderId="7" xfId="4" applyNumberFormat="1" applyFont="1" applyFill="1" applyBorder="1" applyAlignment="1">
      <alignment horizontal="center" vertical="center" wrapText="1"/>
    </xf>
    <xf numFmtId="0" fontId="11" fillId="5" borderId="4" xfId="0" applyFont="1" applyFill="1" applyBorder="1" applyAlignment="1">
      <alignment horizontal="center" vertical="center"/>
    </xf>
    <xf numFmtId="0" fontId="11" fillId="5" borderId="11" xfId="0" applyFont="1" applyFill="1" applyBorder="1" applyAlignment="1">
      <alignment horizontal="center" vertical="center"/>
    </xf>
    <xf numFmtId="0" fontId="11" fillId="5" borderId="10" xfId="0" applyFont="1" applyFill="1" applyBorder="1" applyAlignment="1">
      <alignment horizontal="center" vertical="center"/>
    </xf>
    <xf numFmtId="0" fontId="6" fillId="5" borderId="4" xfId="4" applyFont="1" applyFill="1" applyBorder="1" applyAlignment="1">
      <alignment horizontal="center" vertical="center" wrapText="1"/>
    </xf>
    <xf numFmtId="0" fontId="6" fillId="5" borderId="11" xfId="4" applyFont="1" applyFill="1" applyBorder="1" applyAlignment="1">
      <alignment horizontal="center" vertical="center" wrapText="1"/>
    </xf>
    <xf numFmtId="0" fontId="6" fillId="5" borderId="10" xfId="4" applyFont="1" applyFill="1" applyBorder="1" applyAlignment="1">
      <alignment horizontal="center" vertical="center" wrapText="1"/>
    </xf>
    <xf numFmtId="0" fontId="6" fillId="5" borderId="8" xfId="4" applyFont="1" applyFill="1" applyBorder="1" applyAlignment="1">
      <alignment horizontal="center" vertical="center" wrapText="1"/>
    </xf>
    <xf numFmtId="0" fontId="6" fillId="5" borderId="9" xfId="4" applyFont="1" applyFill="1" applyBorder="1" applyAlignment="1">
      <alignment horizontal="center" vertical="center" wrapText="1"/>
    </xf>
    <xf numFmtId="0" fontId="6" fillId="5" borderId="12" xfId="4" applyFont="1" applyFill="1" applyBorder="1" applyAlignment="1">
      <alignment horizontal="center" vertical="center" wrapText="1"/>
    </xf>
    <xf numFmtId="0" fontId="6" fillId="5" borderId="13" xfId="4" applyFont="1" applyFill="1" applyBorder="1" applyAlignment="1">
      <alignment horizontal="center" vertical="center" wrapText="1"/>
    </xf>
    <xf numFmtId="0" fontId="12" fillId="5" borderId="8" xfId="0" applyFont="1" applyFill="1" applyBorder="1" applyAlignment="1">
      <alignment horizontal="center" vertical="center"/>
    </xf>
    <xf numFmtId="0" fontId="12" fillId="5" borderId="12" xfId="0" applyFont="1" applyFill="1" applyBorder="1" applyAlignment="1">
      <alignment horizontal="center" vertical="center"/>
    </xf>
    <xf numFmtId="0" fontId="5" fillId="7" borderId="14" xfId="0" applyFont="1" applyFill="1" applyBorder="1" applyAlignment="1">
      <alignment horizontal="center" wrapText="1"/>
    </xf>
    <xf numFmtId="0" fontId="14" fillId="0" borderId="5" xfId="0" applyFont="1" applyBorder="1" applyAlignment="1">
      <alignment horizontal="center" vertical="center" wrapText="1"/>
    </xf>
    <xf numFmtId="0" fontId="14" fillId="0" borderId="6" xfId="0" applyFont="1" applyBorder="1" applyAlignment="1">
      <alignment horizontal="center" vertical="center" wrapText="1"/>
    </xf>
    <xf numFmtId="0" fontId="14" fillId="0" borderId="7" xfId="0" applyFont="1" applyBorder="1" applyAlignment="1">
      <alignment horizontal="center" vertical="center" wrapText="1"/>
    </xf>
  </cellXfs>
  <cellStyles count="6">
    <cellStyle name="Millares" xfId="1" builtinId="3"/>
    <cellStyle name="Millares [0]" xfId="2" builtinId="6"/>
    <cellStyle name="Millares 10" xfId="5" xr:uid="{F806AB8C-77B6-49F3-B2ED-B6708AF53470}"/>
    <cellStyle name="Normal" xfId="0" builtinId="0"/>
    <cellStyle name="Normal 14" xfId="4" xr:uid="{EECB80DA-D275-4DD1-9D85-0B88A1364AB0}"/>
    <cellStyle name="Porcentaje" xfId="3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447263</xdr:colOff>
      <xdr:row>0</xdr:row>
      <xdr:rowOff>41412</xdr:rowOff>
    </xdr:from>
    <xdr:to>
      <xdr:col>7</xdr:col>
      <xdr:colOff>449899</xdr:colOff>
      <xdr:row>2</xdr:row>
      <xdr:rowOff>31749</xdr:rowOff>
    </xdr:to>
    <xdr:pic>
      <xdr:nvPicPr>
        <xdr:cNvPr id="2" name="Imagen 1" descr="Logotipo SENA">
          <a:extLst>
            <a:ext uri="{FF2B5EF4-FFF2-40B4-BE49-F238E27FC236}">
              <a16:creationId xmlns:a16="http://schemas.microsoft.com/office/drawing/2014/main" id="{9779543B-DBF9-436D-8384-42E9304FB7E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600538" y="41412"/>
          <a:ext cx="764636" cy="75233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A0C5AD-41F8-454A-B440-40E18F8753D0}">
  <sheetPr>
    <tabColor rgb="FFFFC000"/>
    <pageSetUpPr fitToPage="1"/>
  </sheetPr>
  <dimension ref="A1:AA28"/>
  <sheetViews>
    <sheetView showGridLines="0" tabSelected="1" topLeftCell="A13" zoomScale="91" zoomScaleNormal="91" workbookViewId="0">
      <selection activeCell="L16" sqref="L16"/>
    </sheetView>
  </sheetViews>
  <sheetFormatPr baseColWidth="10" defaultColWidth="11.42578125" defaultRowHeight="14.25" x14ac:dyDescent="0.2"/>
  <cols>
    <col min="1" max="1" width="14.7109375" style="2" customWidth="1"/>
    <col min="2" max="2" width="20.28515625" style="5" customWidth="1"/>
    <col min="3" max="3" width="26.7109375" style="2" customWidth="1"/>
    <col min="4" max="4" width="21.28515625" style="2" customWidth="1"/>
    <col min="5" max="5" width="12.85546875" style="2" customWidth="1"/>
    <col min="6" max="7" width="11.42578125" style="2"/>
    <col min="8" max="8" width="15.28515625" style="2" customWidth="1"/>
    <col min="9" max="9" width="16.5703125" style="2" customWidth="1"/>
    <col min="10" max="10" width="19" style="2" customWidth="1"/>
    <col min="11" max="11" width="18.85546875" style="2" customWidth="1"/>
    <col min="12" max="12" width="15.85546875" style="2" customWidth="1"/>
    <col min="13" max="13" width="16.7109375" style="2" customWidth="1"/>
    <col min="14" max="14" width="13.85546875" style="2" customWidth="1"/>
    <col min="15" max="15" width="101.7109375" style="2" customWidth="1"/>
    <col min="16" max="16" width="8.42578125" style="2" customWidth="1"/>
    <col min="17" max="27" width="28.7109375" style="2" customWidth="1"/>
    <col min="28" max="16384" width="11.42578125" style="2"/>
  </cols>
  <sheetData>
    <row r="1" spans="1:27" ht="21.75" customHeight="1" x14ac:dyDescent="0.2">
      <c r="A1" s="80"/>
      <c r="B1" s="80"/>
      <c r="C1" s="80"/>
      <c r="D1" s="80"/>
      <c r="E1" s="80"/>
      <c r="F1" s="80"/>
      <c r="G1" s="80"/>
      <c r="H1" s="80"/>
      <c r="I1" s="80"/>
      <c r="J1" s="80"/>
      <c r="K1" s="80"/>
      <c r="L1" s="80"/>
      <c r="M1" s="80"/>
      <c r="N1" s="80"/>
      <c r="O1" s="1" t="s">
        <v>0</v>
      </c>
    </row>
    <row r="2" spans="1:27" ht="38.25" customHeight="1" x14ac:dyDescent="0.2">
      <c r="A2" s="80"/>
      <c r="B2" s="80"/>
      <c r="C2" s="80"/>
      <c r="D2" s="80"/>
      <c r="E2" s="80"/>
      <c r="F2" s="80"/>
      <c r="G2" s="80"/>
      <c r="H2" s="80"/>
      <c r="I2" s="80"/>
      <c r="J2" s="80"/>
      <c r="K2" s="80"/>
      <c r="L2" s="80"/>
      <c r="M2" s="80"/>
      <c r="N2" s="80"/>
      <c r="O2" s="3" t="s">
        <v>1</v>
      </c>
    </row>
    <row r="3" spans="1:27" ht="34.5" customHeight="1" x14ac:dyDescent="0.2">
      <c r="A3" s="81" t="s">
        <v>2</v>
      </c>
      <c r="B3" s="81"/>
      <c r="C3" s="81"/>
      <c r="D3" s="81"/>
      <c r="E3" s="81"/>
      <c r="F3" s="81"/>
      <c r="G3" s="81"/>
      <c r="H3" s="81"/>
      <c r="I3" s="81"/>
      <c r="J3" s="81"/>
      <c r="K3" s="81"/>
      <c r="L3" s="81"/>
      <c r="M3" s="81"/>
      <c r="N3" s="81"/>
      <c r="O3" s="81"/>
    </row>
    <row r="4" spans="1:27" x14ac:dyDescent="0.2">
      <c r="A4" s="82" t="s">
        <v>3</v>
      </c>
      <c r="B4" s="82"/>
      <c r="C4" s="82"/>
      <c r="D4" s="82"/>
      <c r="E4" s="82"/>
      <c r="F4" s="82"/>
      <c r="G4" s="82"/>
      <c r="H4" s="82"/>
      <c r="I4" s="82"/>
      <c r="J4" s="82"/>
      <c r="K4" s="82"/>
      <c r="L4" s="82"/>
      <c r="M4" s="82"/>
      <c r="N4" s="82"/>
      <c r="O4" s="82"/>
    </row>
    <row r="5" spans="1:27" x14ac:dyDescent="0.2">
      <c r="A5" s="83"/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</row>
    <row r="6" spans="1:27" x14ac:dyDescent="0.2">
      <c r="A6" s="84" t="s">
        <v>53</v>
      </c>
      <c r="B6" s="84"/>
      <c r="C6" s="84"/>
      <c r="D6" s="84"/>
      <c r="E6" s="84"/>
      <c r="F6" s="84"/>
      <c r="G6" s="84"/>
      <c r="H6" s="84"/>
      <c r="I6" s="84"/>
      <c r="J6" s="84"/>
      <c r="K6" s="84"/>
      <c r="L6" s="84"/>
      <c r="M6" s="84"/>
      <c r="N6" s="84"/>
      <c r="O6" s="84"/>
    </row>
    <row r="7" spans="1:27" x14ac:dyDescent="0.2">
      <c r="A7" s="4"/>
      <c r="O7" s="6"/>
    </row>
    <row r="8" spans="1:27" ht="18.75" customHeight="1" x14ac:dyDescent="0.2">
      <c r="A8" s="85" t="s">
        <v>4</v>
      </c>
      <c r="B8" s="85"/>
      <c r="C8" s="85"/>
      <c r="D8" s="85"/>
      <c r="E8" s="85"/>
      <c r="F8" s="85"/>
      <c r="G8" s="85"/>
      <c r="H8" s="85"/>
      <c r="I8" s="85"/>
      <c r="J8" s="85"/>
      <c r="K8" s="85"/>
      <c r="L8" s="85"/>
      <c r="M8" s="85"/>
      <c r="N8" s="85"/>
      <c r="O8" s="85"/>
    </row>
    <row r="9" spans="1:27" ht="16.5" customHeight="1" x14ac:dyDescent="0.2">
      <c r="A9" s="85" t="s">
        <v>5</v>
      </c>
      <c r="B9" s="85"/>
      <c r="C9" s="85"/>
      <c r="D9" s="7">
        <v>104170000</v>
      </c>
      <c r="E9" s="8"/>
      <c r="F9" s="9"/>
      <c r="G9" s="9"/>
      <c r="H9" s="9"/>
      <c r="I9" s="9"/>
      <c r="J9" s="10"/>
      <c r="K9" s="10"/>
      <c r="L9" s="9"/>
      <c r="M9" s="9"/>
      <c r="N9" s="9"/>
      <c r="O9" s="11"/>
    </row>
    <row r="10" spans="1:27" ht="18.75" customHeight="1" x14ac:dyDescent="0.2">
      <c r="A10" s="86" t="s">
        <v>54</v>
      </c>
      <c r="B10" s="87"/>
      <c r="C10" s="87"/>
      <c r="D10" s="67">
        <f>36743937*2</f>
        <v>73487874</v>
      </c>
      <c r="E10" s="12"/>
      <c r="F10" s="9"/>
      <c r="G10" s="9"/>
      <c r="H10" s="8"/>
      <c r="I10" s="13"/>
      <c r="J10" s="88" t="s">
        <v>6</v>
      </c>
      <c r="K10" s="89"/>
      <c r="L10" s="90"/>
      <c r="M10" s="59" t="s">
        <v>6</v>
      </c>
      <c r="N10" s="14"/>
      <c r="O10" s="15"/>
    </row>
    <row r="11" spans="1:27" ht="20.25" customHeight="1" x14ac:dyDescent="0.2">
      <c r="A11" s="78" t="s">
        <v>7</v>
      </c>
      <c r="B11" s="79"/>
      <c r="C11" s="79"/>
      <c r="D11" s="7">
        <f>D9-D10-K20</f>
        <v>481630</v>
      </c>
      <c r="E11" s="12"/>
      <c r="F11" s="9"/>
      <c r="G11" s="9"/>
      <c r="H11" s="9"/>
      <c r="I11" s="13"/>
      <c r="J11" s="16" t="s">
        <v>8</v>
      </c>
      <c r="K11" s="91"/>
      <c r="L11" s="92"/>
      <c r="M11" s="16" t="s">
        <v>8</v>
      </c>
      <c r="N11" s="58" t="s">
        <v>9</v>
      </c>
      <c r="O11" s="17"/>
    </row>
    <row r="12" spans="1:27" ht="22.5" customHeight="1" x14ac:dyDescent="0.2">
      <c r="A12" s="78" t="s">
        <v>10</v>
      </c>
      <c r="B12" s="79"/>
      <c r="C12" s="79"/>
      <c r="D12" s="64">
        <f>+D11/D9</f>
        <v>4.6235000479984637E-3</v>
      </c>
      <c r="E12" s="18"/>
      <c r="F12" s="9"/>
      <c r="G12" s="9"/>
      <c r="H12" s="9"/>
      <c r="I12" s="13"/>
      <c r="J12" s="16" t="s">
        <v>11</v>
      </c>
      <c r="K12" s="19">
        <v>3202546574</v>
      </c>
      <c r="L12" s="20"/>
      <c r="M12" s="16" t="s">
        <v>11</v>
      </c>
      <c r="N12" s="21">
        <v>3118094096</v>
      </c>
      <c r="O12" s="22"/>
    </row>
    <row r="13" spans="1:27" ht="51.75" customHeight="1" x14ac:dyDescent="0.25">
      <c r="A13" s="102" t="s">
        <v>12</v>
      </c>
      <c r="B13" s="105" t="s">
        <v>13</v>
      </c>
      <c r="C13" s="105" t="s">
        <v>14</v>
      </c>
      <c r="D13" s="105" t="s">
        <v>15</v>
      </c>
      <c r="E13" s="105" t="s">
        <v>16</v>
      </c>
      <c r="F13" s="108" t="s">
        <v>17</v>
      </c>
      <c r="G13" s="109"/>
      <c r="H13" s="94" t="s">
        <v>18</v>
      </c>
      <c r="I13" s="94"/>
      <c r="J13" s="95" t="s">
        <v>19</v>
      </c>
      <c r="K13" s="95" t="s">
        <v>20</v>
      </c>
      <c r="L13" s="95" t="s">
        <v>19</v>
      </c>
      <c r="M13" s="95" t="s">
        <v>20</v>
      </c>
      <c r="N13" s="23" t="s">
        <v>21</v>
      </c>
      <c r="O13" s="112" t="s">
        <v>22</v>
      </c>
      <c r="P13" s="60"/>
    </row>
    <row r="14" spans="1:27" ht="33.75" customHeight="1" x14ac:dyDescent="0.25">
      <c r="A14" s="103"/>
      <c r="B14" s="106"/>
      <c r="C14" s="106"/>
      <c r="D14" s="106"/>
      <c r="E14" s="106"/>
      <c r="F14" s="110"/>
      <c r="G14" s="111"/>
      <c r="H14" s="97" t="s">
        <v>23</v>
      </c>
      <c r="I14" s="97" t="s">
        <v>24</v>
      </c>
      <c r="J14" s="96"/>
      <c r="K14" s="96"/>
      <c r="L14" s="96"/>
      <c r="M14" s="96"/>
      <c r="N14" s="99" t="s">
        <v>25</v>
      </c>
      <c r="O14" s="113"/>
      <c r="P14" s="5"/>
      <c r="Q14" s="114" t="s">
        <v>38</v>
      </c>
      <c r="R14" s="114"/>
      <c r="S14" s="114"/>
      <c r="T14" s="114"/>
      <c r="U14" s="114"/>
      <c r="V14" s="114"/>
      <c r="W14" s="61"/>
    </row>
    <row r="15" spans="1:27" ht="32.25" customHeight="1" x14ac:dyDescent="0.2">
      <c r="A15" s="104"/>
      <c r="B15" s="107"/>
      <c r="C15" s="107"/>
      <c r="D15" s="107"/>
      <c r="E15" s="107"/>
      <c r="F15" s="24" t="s">
        <v>26</v>
      </c>
      <c r="G15" s="24" t="s">
        <v>27</v>
      </c>
      <c r="H15" s="98"/>
      <c r="I15" s="98"/>
      <c r="J15" s="100" t="s">
        <v>28</v>
      </c>
      <c r="K15" s="101"/>
      <c r="L15" s="100" t="s">
        <v>29</v>
      </c>
      <c r="M15" s="101"/>
      <c r="N15" s="95"/>
      <c r="O15" s="25" t="s">
        <v>30</v>
      </c>
      <c r="P15" s="5"/>
      <c r="Q15" s="62" t="s">
        <v>39</v>
      </c>
      <c r="R15" s="62" t="s">
        <v>40</v>
      </c>
      <c r="S15" s="62" t="s">
        <v>41</v>
      </c>
      <c r="T15" s="62" t="s">
        <v>42</v>
      </c>
      <c r="U15" s="62" t="s">
        <v>43</v>
      </c>
      <c r="V15" s="62" t="s">
        <v>44</v>
      </c>
      <c r="W15" s="62" t="s">
        <v>45</v>
      </c>
      <c r="X15" s="62" t="s">
        <v>46</v>
      </c>
      <c r="Y15" s="62" t="s">
        <v>47</v>
      </c>
      <c r="Z15" s="62" t="s">
        <v>48</v>
      </c>
      <c r="AA15" s="62" t="s">
        <v>49</v>
      </c>
    </row>
    <row r="16" spans="1:27" s="32" customFormat="1" ht="198" customHeight="1" x14ac:dyDescent="0.2">
      <c r="A16" s="26" t="s">
        <v>31</v>
      </c>
      <c r="B16" s="3" t="s">
        <v>32</v>
      </c>
      <c r="C16" s="77" t="s">
        <v>56</v>
      </c>
      <c r="D16" s="3" t="s">
        <v>33</v>
      </c>
      <c r="E16" s="27">
        <v>1</v>
      </c>
      <c r="F16" s="28">
        <v>4</v>
      </c>
      <c r="G16" s="28">
        <v>0</v>
      </c>
      <c r="H16" s="29">
        <v>45026</v>
      </c>
      <c r="I16" s="29">
        <v>45148</v>
      </c>
      <c r="J16" s="30">
        <v>3775062</v>
      </c>
      <c r="K16" s="30">
        <f>(F16+(G16/30))*J16*E16</f>
        <v>15100248</v>
      </c>
      <c r="L16" s="31"/>
      <c r="M16" s="31"/>
      <c r="N16" s="31"/>
      <c r="O16" s="66" t="s">
        <v>52</v>
      </c>
      <c r="P16" s="5"/>
      <c r="Q16" s="65">
        <v>1</v>
      </c>
      <c r="R16" s="65">
        <v>53014631</v>
      </c>
      <c r="S16" s="65" t="s">
        <v>50</v>
      </c>
      <c r="T16" s="65" t="s">
        <v>51</v>
      </c>
      <c r="U16" s="65">
        <v>3192636604</v>
      </c>
      <c r="V16" s="65"/>
      <c r="W16" s="65"/>
      <c r="X16" s="63"/>
      <c r="Y16" s="63"/>
      <c r="Z16" s="63"/>
      <c r="AA16" s="63"/>
    </row>
    <row r="17" spans="1:27" s="32" customFormat="1" ht="198" customHeight="1" x14ac:dyDescent="0.2">
      <c r="A17" s="74" t="s">
        <v>31</v>
      </c>
      <c r="B17" s="73" t="s">
        <v>32</v>
      </c>
      <c r="C17" s="73" t="s">
        <v>34</v>
      </c>
      <c r="D17" s="73" t="s">
        <v>33</v>
      </c>
      <c r="E17" s="71">
        <v>1</v>
      </c>
      <c r="F17" s="70">
        <v>4</v>
      </c>
      <c r="G17" s="70">
        <v>0</v>
      </c>
      <c r="H17" s="29">
        <v>45039</v>
      </c>
      <c r="I17" s="76">
        <v>44796</v>
      </c>
      <c r="J17" s="30">
        <v>3775062</v>
      </c>
      <c r="K17" s="30">
        <f>(F17+(G17/30))*J17*E17</f>
        <v>15100248</v>
      </c>
      <c r="L17" s="73"/>
      <c r="M17" s="73"/>
      <c r="N17" s="73"/>
      <c r="O17" s="72" t="s">
        <v>55</v>
      </c>
      <c r="P17" s="5"/>
      <c r="Q17" s="69"/>
      <c r="R17" s="69"/>
      <c r="S17" s="69"/>
      <c r="T17" s="69"/>
      <c r="U17" s="69"/>
      <c r="V17" s="69"/>
      <c r="W17" s="69"/>
      <c r="X17" s="61"/>
      <c r="Y17" s="61"/>
      <c r="Z17" s="61"/>
      <c r="AA17" s="61"/>
    </row>
    <row r="18" spans="1:27" s="32" customFormat="1" ht="28.5" customHeight="1" x14ac:dyDescent="0.2">
      <c r="A18" s="33" t="s">
        <v>35</v>
      </c>
      <c r="B18" s="115"/>
      <c r="C18" s="116"/>
      <c r="D18" s="117"/>
      <c r="E18" s="34">
        <f>SUM(E16:E16)</f>
        <v>1</v>
      </c>
      <c r="F18" s="35"/>
      <c r="G18" s="35"/>
      <c r="H18" s="35"/>
      <c r="I18" s="35"/>
      <c r="J18" s="36"/>
      <c r="K18" s="37">
        <f>SUM(K16:K17)</f>
        <v>30200496</v>
      </c>
      <c r="L18" s="34"/>
      <c r="M18" s="34"/>
      <c r="N18" s="38"/>
      <c r="O18" s="39"/>
      <c r="P18" s="5"/>
    </row>
    <row r="19" spans="1:27" x14ac:dyDescent="0.2">
      <c r="A19" s="40"/>
      <c r="B19" s="41"/>
      <c r="C19" s="42"/>
      <c r="D19" s="43"/>
      <c r="E19" s="44"/>
      <c r="F19" s="45"/>
      <c r="G19" s="44"/>
      <c r="H19" s="46"/>
      <c r="J19" s="47"/>
      <c r="K19" s="48"/>
      <c r="L19" s="48"/>
      <c r="M19" s="48"/>
    </row>
    <row r="20" spans="1:27" ht="19.5" customHeight="1" x14ac:dyDescent="0.2">
      <c r="A20" s="40"/>
      <c r="B20" s="41"/>
      <c r="C20" s="42"/>
      <c r="D20" s="43"/>
      <c r="E20" s="45"/>
      <c r="F20" s="45"/>
      <c r="G20" s="44"/>
      <c r="H20" s="46"/>
      <c r="J20" s="47"/>
      <c r="K20" s="49">
        <f>K18+M18</f>
        <v>30200496</v>
      </c>
      <c r="O20" s="50"/>
    </row>
    <row r="21" spans="1:27" x14ac:dyDescent="0.2">
      <c r="A21" s="40"/>
      <c r="B21" s="41"/>
      <c r="C21" s="42"/>
      <c r="D21" s="68"/>
      <c r="E21" s="45"/>
      <c r="F21" s="45"/>
      <c r="G21" s="44"/>
      <c r="H21" s="46"/>
      <c r="J21" s="47"/>
      <c r="O21" s="50"/>
    </row>
    <row r="22" spans="1:27" x14ac:dyDescent="0.2">
      <c r="B22" s="51"/>
      <c r="L22" s="52"/>
      <c r="O22" s="50"/>
    </row>
    <row r="23" spans="1:27" ht="15" thickBot="1" x14ac:dyDescent="0.25">
      <c r="D23" s="53"/>
      <c r="J23" s="54"/>
      <c r="K23" s="55"/>
      <c r="L23" s="55"/>
      <c r="M23" s="55"/>
      <c r="O23" s="56"/>
    </row>
    <row r="24" spans="1:27" ht="15" x14ac:dyDescent="0.25">
      <c r="A24" s="93" t="s">
        <v>36</v>
      </c>
      <c r="B24" s="93"/>
      <c r="C24" s="93"/>
      <c r="D24" s="93"/>
      <c r="E24" s="93"/>
      <c r="F24" s="93"/>
      <c r="G24" s="93"/>
      <c r="H24" s="93"/>
      <c r="I24" s="93"/>
      <c r="J24" s="93"/>
      <c r="K24" s="93"/>
      <c r="L24" s="93"/>
      <c r="M24" s="93"/>
      <c r="N24" s="93"/>
      <c r="O24" s="93"/>
    </row>
    <row r="25" spans="1:27" ht="15" x14ac:dyDescent="0.25">
      <c r="A25" s="93" t="s">
        <v>37</v>
      </c>
      <c r="B25" s="93"/>
      <c r="C25" s="93"/>
      <c r="D25" s="93"/>
      <c r="E25" s="93"/>
      <c r="F25" s="93"/>
      <c r="G25" s="93"/>
      <c r="H25" s="93"/>
      <c r="I25" s="93"/>
      <c r="J25" s="93"/>
      <c r="K25" s="93"/>
      <c r="L25" s="93"/>
      <c r="M25" s="93"/>
      <c r="N25" s="93"/>
      <c r="O25" s="93"/>
    </row>
    <row r="26" spans="1:27" x14ac:dyDescent="0.2">
      <c r="J26" s="57"/>
    </row>
    <row r="28" spans="1:27" x14ac:dyDescent="0.2">
      <c r="P28" s="75"/>
    </row>
  </sheetData>
  <mergeCells count="33">
    <mergeCell ref="O13:O14"/>
    <mergeCell ref="Q14:V14"/>
    <mergeCell ref="L15:M15"/>
    <mergeCell ref="B18:D18"/>
    <mergeCell ref="A24:O24"/>
    <mergeCell ref="A25:O25"/>
    <mergeCell ref="H13:I13"/>
    <mergeCell ref="J13:J14"/>
    <mergeCell ref="K13:K14"/>
    <mergeCell ref="L13:L14"/>
    <mergeCell ref="M13:M14"/>
    <mergeCell ref="H14:H15"/>
    <mergeCell ref="I14:I15"/>
    <mergeCell ref="N14:N15"/>
    <mergeCell ref="J15:K15"/>
    <mergeCell ref="A13:A15"/>
    <mergeCell ref="B13:B15"/>
    <mergeCell ref="C13:C15"/>
    <mergeCell ref="D13:D15"/>
    <mergeCell ref="E13:E15"/>
    <mergeCell ref="F13:G14"/>
    <mergeCell ref="A12:C12"/>
    <mergeCell ref="A1:N2"/>
    <mergeCell ref="A3:O3"/>
    <mergeCell ref="A4:O4"/>
    <mergeCell ref="A5:O5"/>
    <mergeCell ref="A6:O6"/>
    <mergeCell ref="A8:O8"/>
    <mergeCell ref="A9:C9"/>
    <mergeCell ref="A10:C10"/>
    <mergeCell ref="J10:L10"/>
    <mergeCell ref="A11:C11"/>
    <mergeCell ref="K11:L11"/>
  </mergeCells>
  <pageMargins left="0.25" right="0.25" top="0.75" bottom="0.75" header="0.3" footer="0.3"/>
  <pageSetup paperSize="9" scale="42" fitToHeight="0" orientation="landscape" verticalDpi="12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FIC V2</vt:lpstr>
      <vt:lpstr>'FIC V2'!Área_de_impresión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Usuario</dc:creator>
  <cp:keywords/>
  <dc:description/>
  <cp:lastModifiedBy>Fernando Andres Bejarano Aranguren</cp:lastModifiedBy>
  <cp:revision/>
  <cp:lastPrinted>2023-03-15T21:49:35Z</cp:lastPrinted>
  <dcterms:created xsi:type="dcterms:W3CDTF">2023-01-27T14:46:31Z</dcterms:created>
  <dcterms:modified xsi:type="dcterms:W3CDTF">2023-03-30T17:11:39Z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1299739c-ad3d-4908-806e-4d91151a6e13_Enabled">
    <vt:lpwstr>true</vt:lpwstr>
  </property>
  <property fmtid="{D5CDD505-2E9C-101B-9397-08002B2CF9AE}" pid="3" name="MSIP_Label_1299739c-ad3d-4908-806e-4d91151a6e13_SetDate">
    <vt:lpwstr>2023-01-27T16:13:30Z</vt:lpwstr>
  </property>
  <property fmtid="{D5CDD505-2E9C-101B-9397-08002B2CF9AE}" pid="4" name="MSIP_Label_1299739c-ad3d-4908-806e-4d91151a6e13_Method">
    <vt:lpwstr>Standard</vt:lpwstr>
  </property>
  <property fmtid="{D5CDD505-2E9C-101B-9397-08002B2CF9AE}" pid="5" name="MSIP_Label_1299739c-ad3d-4908-806e-4d91151a6e13_Name">
    <vt:lpwstr>All Employees (Unrestricted)</vt:lpwstr>
  </property>
  <property fmtid="{D5CDD505-2E9C-101B-9397-08002B2CF9AE}" pid="6" name="MSIP_Label_1299739c-ad3d-4908-806e-4d91151a6e13_SiteId">
    <vt:lpwstr>cbc2c381-2f2e-4d93-91d1-506c9316ace7</vt:lpwstr>
  </property>
  <property fmtid="{D5CDD505-2E9C-101B-9397-08002B2CF9AE}" pid="7" name="MSIP_Label_1299739c-ad3d-4908-806e-4d91151a6e13_ActionId">
    <vt:lpwstr>97f8b0fd-d414-4cea-b838-9b3d4c95d31d</vt:lpwstr>
  </property>
  <property fmtid="{D5CDD505-2E9C-101B-9397-08002B2CF9AE}" pid="8" name="MSIP_Label_1299739c-ad3d-4908-806e-4d91151a6e13_ContentBits">
    <vt:lpwstr>0</vt:lpwstr>
  </property>
</Properties>
</file>