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C:\Users\p3-daj-006\Desktop\DOCUMENTOS ESCANEADOS SALON COMUNAL VILLA JULIANA\"/>
    </mc:Choice>
  </mc:AlternateContent>
  <xr:revisionPtr revIDLastSave="0" documentId="8_{2AB34299-BFED-44F1-BC35-34BCD020F142}" xr6:coauthVersionLast="36" xr6:coauthVersionMax="36" xr10:uidLastSave="{00000000-0000-0000-0000-000000000000}"/>
  <bookViews>
    <workbookView xWindow="0" yWindow="0" windowWidth="12240" windowHeight="3555" xr2:uid="{00000000-000D-0000-FFFF-FFFF00000000}"/>
  </bookViews>
  <sheets>
    <sheet name="PRESUPUESTO OFICI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OFICIAL'!$G$7:$G$75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OFICIAL'!$A$1:$I$80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CTOSIMP123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002DD">'[60]SALARIOS 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[76]Hoja1!$A$33:$N$51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[20]Interc.tapones!$E$1:$E$65536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'[82]PR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OFICIAL'!$I$78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OFICIAL'!$I$78</definedName>
    <definedName name="solver_pre" localSheetId="0" hidden="1">0.000001</definedName>
    <definedName name="solver_rel1" localSheetId="0" hidden="1">2</definedName>
    <definedName name="solver_rhs1" localSheetId="0" hidden="1">'PRESUPUESTO OFICIAL'!$I$79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'[101]PxQ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[102]Hoja3!$B$4:$F$28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[103]TARIFAS!$A$1:$F$52</definedName>
    <definedName name="TarifaSalud">[40]EMPRESA!$F$26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'PRESUPUESTO OFICIAL'!$6:$8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[111]!absc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0" i="1" l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73" i="1" l="1"/>
  <c r="I75" i="1" s="1"/>
</calcChain>
</file>

<file path=xl/sharedStrings.xml><?xml version="1.0" encoding="utf-8"?>
<sst xmlns="http://schemas.openxmlformats.org/spreadsheetml/2006/main" count="217" uniqueCount="100">
  <si>
    <t>FORMULARIO 1</t>
  </si>
  <si>
    <t>PRESUPUESTO OFICIAL</t>
  </si>
  <si>
    <t>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 precio] 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</si>
  <si>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</si>
  <si>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“CONTRATO DE OBRA PÚBLICA PARA LA CONSTRUCCIÓN DE SALONES COMUNALES Y CENTROS EMPRESARIALES EN EL MUNICIPIO DE ARMENIA”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</si>
  <si>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</si>
  <si>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</si>
  <si>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</si>
  <si>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</si>
  <si>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</si>
  <si>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</si>
  <si>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</si>
  <si>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</si>
  <si>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</si>
  <si>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</si>
  <si>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X</t>
  </si>
  <si>
    <t>TOTAL OBRA</t>
  </si>
  <si>
    <r>
      <rPr>
        <b/>
        <sz val="11"/>
        <rFont val="Arial Narrow"/>
        <family val="2"/>
      </rPr>
      <t xml:space="preserve">NOTA 1: </t>
    </r>
    <r>
      <rPr>
        <sz val="11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</si>
  <si>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</si>
  <si>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Arial Narrow"/>
        <family val="2"/>
      </rPr>
      <t>NOTA 2:</t>
    </r>
    <r>
      <rPr>
        <sz val="11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</si>
  <si>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</si>
  <si>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</si>
  <si>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Arial Narrow"/>
        <family val="2"/>
      </rPr>
      <t>NOTA 3:</t>
    </r>
    <r>
      <rPr>
        <sz val="11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</si>
  <si>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</si>
  <si>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</si>
  <si>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</si>
  <si>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</si>
  <si>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</si>
  <si>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</si>
  <si>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LOCALIZACION Y REPLANTEO A MANO M2</t>
  </si>
  <si>
    <t>M2</t>
  </si>
  <si>
    <t>DEMOLICION PLACA MACIZA  (REFORZADA) HASTA 10 cm de espesor</t>
  </si>
  <si>
    <t>DESCAPOTE CAPA SUPERFICIAL VEGETAL A MANO (0-0,15M)</t>
  </si>
  <si>
    <t>DESMONTE DE MOBILIARIO URBANO (JUEGOS INFANTILES, GIMNASIOS, BIOSALUDABLES, BANCAS, MATEROS, ENTRE OTROS)</t>
  </si>
  <si>
    <t>UND</t>
  </si>
  <si>
    <t>RETIRO DE SOBRANTES</t>
  </si>
  <si>
    <t>M3</t>
  </si>
  <si>
    <t>EXCAVACION A MANO MATERIAL COMUN 0-2 MTS, INCLUYE ACARREO A PUNTO DE ACOPIO DE SOBRANTES, NO INCLUYE DISPOSICIÓN FINAL</t>
  </si>
  <si>
    <t>LLENOS CON MATERIAL DE SITIO COMPACTADO CON EQUIPO MANUAL (0 - 2m)</t>
  </si>
  <si>
    <t>LLENO COMPACTADO CON SUB-BASE GRANULAR EQUIPO MANUAL</t>
  </si>
  <si>
    <t>PILOTES  D = 0.30 M S/H INCLUYE EXC</t>
  </si>
  <si>
    <t>ML</t>
  </si>
  <si>
    <t>ZAPATAS EN CONCRETO DE 21 MPa  S/H</t>
  </si>
  <si>
    <t>PEDESTAL EN CONCRETO DE 21 Mpa  Inc. Formaleta</t>
  </si>
  <si>
    <t>VIGA CIMENTACION 30*30 EN CONCRETO DE 21 MPa  S/H (con formaleta)</t>
  </si>
  <si>
    <t>COLUMNAS EN CONCRETO DE 21 Mpa   S/HIERRO</t>
  </si>
  <si>
    <t>VIGAS AEREAS EN CONCRETO DE 21 MPa S/HIERRO</t>
  </si>
  <si>
    <t>PLACA PISO EN CONCRETO 21 MPa. 3000 psi e= 10CM CON MALLA ELECTROSOLDADA 5 MM</t>
  </si>
  <si>
    <t>ACERO DE REFUERZO Inc. Alambre de amarra y figurado</t>
  </si>
  <si>
    <t>KG</t>
  </si>
  <si>
    <t>Parales y vigas metalicas para cubierta PTE 100X100X1,5mm</t>
  </si>
  <si>
    <t>kg</t>
  </si>
  <si>
    <t>Platina 200x200x12mm, ASTM-A572, incluye 4 pernos ASTM-325 de 1/2", tuercas y arandelas</t>
  </si>
  <si>
    <t>und</t>
  </si>
  <si>
    <t>Correas para cubierta 2P-100-16</t>
  </si>
  <si>
    <t>DINTEL EN CONCRETO DE 21 Mpa  SECC. 10 X 15 cm</t>
  </si>
  <si>
    <t>COLUMNA DE CONFINAMIENTO 12*20 S/H</t>
  </si>
  <si>
    <t>MURO LADRILLO FAROL L</t>
  </si>
  <si>
    <t>ALFAGIA EN CCTO ancho = 20CM  inc. Refuerzo</t>
  </si>
  <si>
    <t>MURO CUCHILLA EN FAROL RAYADO 20X20X30</t>
  </si>
  <si>
    <t>CUBIERTA EN TEJA TERMOACUSTICA UPVC  2 MM  Inc. Ganchos, Tornillos y demas accesorios requeridos para su correcta instalación</t>
  </si>
  <si>
    <t>REVOQUE LISO MUROS EN MORTERO 1:3  INC. FILOS Y DILATACIONES</t>
  </si>
  <si>
    <t>ESTUCO Y PINTURA EN VINILO TIPO 1  A  3 MANOS  INC. FILOS Y DILATACIONES</t>
  </si>
  <si>
    <t>PISO INSTITUCIONAL TRAFICO PESADO FORMATO 33.8X33.8  INC. PEGA Y EMBOQUILLADO</t>
  </si>
  <si>
    <t>ALISTADO PISO e = 0,04 EN MORTERO 1:3</t>
  </si>
  <si>
    <t>PISO EN CERÁMICA ANTIDESLIZANTE</t>
  </si>
  <si>
    <t>ENCHAPE PAREDES</t>
  </si>
  <si>
    <t>MESON GRANITO (GRANO PULIDO) D=0,65</t>
  </si>
  <si>
    <t xml:space="preserve">Pergola metalica (incluye, puertas y ventanas )en tubo  cuadrado 4x4cm, calibre 14. </t>
  </si>
  <si>
    <t>m2</t>
  </si>
  <si>
    <t>LUCETA EN LAMINA 1,00 X 1,00 CAL 20 INC.VIDRIO 4 MM</t>
  </si>
  <si>
    <t>RED SANITARIA DE 2" PVC  INC. SUM E INST DE TUBERIA</t>
  </si>
  <si>
    <t>RED SANITARIA DE 4" PVC  INC. SUM E INST DE TUBERIA</t>
  </si>
  <si>
    <t xml:space="preserve">BAJANTE  A. LLUVIAS 4" PVC INCLUYE REJILA </t>
  </si>
  <si>
    <t>PUNTO HIDRAULICO EN  PVC 1/2"   RDE 13,5</t>
  </si>
  <si>
    <t>RED HIDRAULICA DE 3/4" EN PVC RDE 21  Inc. Accesorios</t>
  </si>
  <si>
    <t>SUMINISTRO E INSTALACION DE TANQUE DE RESERVA CILÍNDRICO DE 250 LITROS  INC. Accesorios y griferia para su correcta intalacion y funcionamiento</t>
  </si>
  <si>
    <t>CAJAS INSPECCION 60*60 C/TAPA H=0.70 M  Inc. Base, cañuela y tapa en concreto reforzado</t>
  </si>
  <si>
    <t>SUMINISTRO E INSTALACIÓN DE CANAL EN LAMINA C.22 LD=110 cm  Inc. Soportes</t>
  </si>
  <si>
    <t xml:space="preserve">BAJANTE  A. LLUVIAS 3" PVC INCLUYE REJILA </t>
  </si>
  <si>
    <t>LAVAPLATOS ACERO INOXIDABLE  (SENCILLO)  INC. SUMINISTRO E INSTALACION DE GRIFERIA</t>
  </si>
  <si>
    <t>SANITARIO INSTITUCIONAL PARA PERSONAS CON MOBILIDAD REDUCIDA CON GRIFERIA ANTIVANDALICA</t>
  </si>
  <si>
    <t xml:space="preserve">ORINAL INSTITUCIONAL INC. GRIFERIA TIPO PUSH </t>
  </si>
  <si>
    <t>Sumininstro e instalación de acometida hidraulica, incluye caja y medidor</t>
  </si>
  <si>
    <t>LLAVE DE PASO  DE CORTINA DE 1/2" SUMINISTRO E INSTALACION</t>
  </si>
  <si>
    <t>SUMINISTRO, INSTALACIÓN Y PUESTA EN SERVICIO DE SALIDA PARA INTERRUPTOR CONMUTABLE DOBLE EMT</t>
  </si>
  <si>
    <t>SUMINISTRO, INSTALACIÓN Y PUESTA EN SERVICIO DE SALIDA PARA INTERRUPTOR CONMUTABLE SENCILLO EMT</t>
  </si>
  <si>
    <t>SALIDA TOMA DOBLE INC. TUBERIA, CABLEADO, APARATO  - DISTANCIA HASTA 5m</t>
  </si>
  <si>
    <t>LUMINARIA LED DE INSCRUSTAR, 8" 18W</t>
  </si>
  <si>
    <t>PUNTO TELEVISION</t>
  </si>
  <si>
    <t>ACOMETIDA AEREA INTERNA 10 M</t>
  </si>
  <si>
    <t>PUNTO ELECTRICO TIPO TOMA-INTERRUTOR</t>
  </si>
  <si>
    <t xml:space="preserve">SUMINISTRO E INSTALACIÓN Y PUESTA EN SERVICIO TABLERO 12 CIRCUITOS </t>
  </si>
  <si>
    <t>CAJA DE PASO TIPO STREP 30x30x 15 PARA ILUMNINACION Y TOMA CORRIENTES</t>
  </si>
  <si>
    <t>SUMINISTRO, INSTALACIÓN Y PUESTA EN SERVICIO DE ACOMETIDA TELEVISIÓN EN DUCTO DE 3/4"  CABLE RG 59 DESDE CÁMARA COMUNICACIONES EXISTENTE</t>
  </si>
  <si>
    <t>AVISO SALIDA DE EMERGENCIA</t>
  </si>
  <si>
    <t>CÁMARA DE CONCRETO DE ACUERDO A NORMA EDEQ RS 06</t>
  </si>
  <si>
    <t>SUMINISTRO, INSTALACIÓN Y PUESTA EN SERVICIO DE ACOMETIDA EN BAJA TENSIÓN EN 3F6+1N6+1T10  THW, DUCTO PVC DE 1 1/2"  DESDE TABLERO GENERAL HASTA TABLERO DE DISTRIBUCIÓ</t>
  </si>
  <si>
    <t xml:space="preserve">Demolición de camara de agua residual, incluye reconstrucción y resane </t>
  </si>
  <si>
    <t>Aseo general de la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</si>
</sst>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  <numFmt numFmtId="166" formatCode="0#.00\ \L\t"/>
    <numFmt numFmtId="167" formatCode="_ &quot;$&quot;\ * #,##0_ ;_ &quot;$&quot;\ * \-#,##0_ ;_ &quot;$&quot;\ * &quot;-&quot;_ ;_ @_ "/>
    <numFmt numFmtId="168" formatCode="&quot;$&quot;\ #,##0.00;[Red]&quot;$&quot;\ \-#,##0.00"/>
    <numFmt numFmtId="169" formatCode="_-* #,##0.00\ &quot;Pts&quot;_-;\-* #,##0.00\ &quot;Pts&quot;_-;_-* &quot;-&quot;??\ &quot;Pts&quot;_-;_-@_-"/>
    <numFmt numFmtId="170" formatCode="_ * #,##0.00_ ;_ * \-#,##0.00_ ;_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sz val="14"/>
      <name val="Arial Narrow"/>
      <family val="2"/>
    </font>
    <font>
      <sz val="14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auto="1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auto="1"/>
      </left>
      <right style="hair">
        <color indexed="64"/>
      </right>
      <top style="hair">
        <color indexed="64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auto="1"/>
      </bottom>
      <diagonal/>
    </border>
    <border>
      <left style="hair">
        <color indexed="64"/>
      </left>
      <right style="double">
        <color auto="1"/>
      </right>
      <top style="hair">
        <color indexed="64"/>
      </top>
      <bottom style="double">
        <color auto="1"/>
      </bottom>
      <diagonal/>
    </border>
  </borders>
  <cellStyleXfs count="15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166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  <xf numFmtId="0" fontId="4" fillId="0" borderId="0"/>
    <xf numFmtId="169" fontId="4" fillId="0" borderId="0" applyFont="0" applyFill="0" applyBorder="0" applyAlignment="0" applyProtection="0"/>
    <xf numFmtId="0" fontId="4" fillId="0" borderId="0"/>
    <xf numFmtId="170" fontId="4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3" applyFont="1"/>
    <xf numFmtId="0" fontId="3" fillId="3" borderId="0" xfId="3" applyFont="1" applyFill="1"/>
    <xf numFmtId="0" fontId="2" fillId="0" borderId="5" xfId="5" applyFont="1" applyBorder="1" applyAlignment="1">
      <alignment horizontal="center" vertical="center" wrapText="1"/>
    </xf>
    <xf numFmtId="0" fontId="2" fillId="6" borderId="7" xfId="4" applyFont="1" applyFill="1" applyBorder="1" applyAlignment="1">
      <alignment horizontal="center" vertical="center"/>
    </xf>
    <xf numFmtId="0" fontId="2" fillId="6" borderId="8" xfId="4" applyFont="1" applyFill="1" applyBorder="1" applyAlignment="1">
      <alignment horizontal="center" vertical="center" wrapText="1"/>
    </xf>
    <xf numFmtId="0" fontId="2" fillId="6" borderId="8" xfId="5" applyFont="1" applyFill="1" applyBorder="1" applyAlignment="1">
      <alignment horizontal="center" vertical="center" wrapText="1"/>
    </xf>
    <xf numFmtId="4" fontId="2" fillId="6" borderId="8" xfId="4" applyNumberFormat="1" applyFont="1" applyFill="1" applyBorder="1" applyAlignment="1">
      <alignment horizontal="center" vertical="center" wrapText="1"/>
    </xf>
    <xf numFmtId="4" fontId="2" fillId="6" borderId="9" xfId="4" applyNumberFormat="1" applyFont="1" applyFill="1" applyBorder="1" applyAlignment="1">
      <alignment horizontal="center" vertical="center" wrapText="1"/>
    </xf>
    <xf numFmtId="0" fontId="3" fillId="3" borderId="4" xfId="4" applyFont="1" applyFill="1" applyBorder="1" applyAlignment="1">
      <alignment horizontal="center" vertical="center"/>
    </xf>
    <xf numFmtId="0" fontId="2" fillId="3" borderId="5" xfId="4" applyFont="1" applyFill="1" applyBorder="1" applyAlignment="1">
      <alignment horizontal="center" vertical="center" wrapText="1"/>
    </xf>
    <xf numFmtId="0" fontId="4" fillId="0" borderId="10" xfId="4" applyFont="1" applyBorder="1" applyAlignment="1">
      <alignment horizontal="left" vertical="center" wrapText="1"/>
    </xf>
    <xf numFmtId="0" fontId="4" fillId="0" borderId="10" xfId="4" applyFont="1" applyBorder="1" applyAlignment="1">
      <alignment horizontal="center" vertical="center" wrapText="1"/>
    </xf>
    <xf numFmtId="44" fontId="0" fillId="0" borderId="10" xfId="1" applyFont="1" applyBorder="1" applyAlignment="1">
      <alignment horizontal="center" vertical="center" wrapText="1"/>
    </xf>
    <xf numFmtId="44" fontId="4" fillId="0" borderId="10" xfId="1" applyBorder="1"/>
    <xf numFmtId="4" fontId="3" fillId="0" borderId="0" xfId="3" applyNumberFormat="1" applyFont="1"/>
    <xf numFmtId="2" fontId="2" fillId="3" borderId="5" xfId="4" applyNumberFormat="1" applyFont="1" applyFill="1" applyBorder="1" applyAlignment="1">
      <alignment horizontal="center" vertical="center" wrapText="1"/>
    </xf>
    <xf numFmtId="0" fontId="3" fillId="0" borderId="4" xfId="4" applyFont="1" applyFill="1" applyBorder="1" applyAlignment="1">
      <alignment horizontal="center" vertical="center"/>
    </xf>
    <xf numFmtId="0" fontId="2" fillId="0" borderId="5" xfId="4" applyFont="1" applyFill="1" applyBorder="1" applyAlignment="1">
      <alignment horizontal="center" vertical="center" wrapText="1"/>
    </xf>
    <xf numFmtId="0" fontId="2" fillId="0" borderId="5" xfId="5" applyFont="1" applyFill="1" applyBorder="1" applyAlignment="1">
      <alignment horizontal="center" vertical="center" wrapText="1"/>
    </xf>
    <xf numFmtId="0" fontId="3" fillId="0" borderId="0" xfId="3" applyFont="1" applyFill="1"/>
    <xf numFmtId="4" fontId="3" fillId="0" borderId="0" xfId="3" applyNumberFormat="1" applyFont="1" applyFill="1"/>
    <xf numFmtId="164" fontId="3" fillId="0" borderId="0" xfId="3" applyNumberFormat="1" applyFont="1" applyFill="1"/>
    <xf numFmtId="2" fontId="2" fillId="0" borderId="5" xfId="4" applyNumberFormat="1" applyFont="1" applyFill="1" applyBorder="1" applyAlignment="1">
      <alignment horizontal="center" vertical="center" wrapText="1"/>
    </xf>
    <xf numFmtId="0" fontId="5" fillId="0" borderId="5" xfId="4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4" fontId="6" fillId="0" borderId="5" xfId="4" applyNumberFormat="1" applyFont="1" applyFill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0" borderId="6" xfId="1" applyNumberFormat="1" applyFont="1" applyFill="1" applyBorder="1" applyAlignment="1">
      <alignment horizontal="center" vertical="center" wrapText="1"/>
    </xf>
    <xf numFmtId="0" fontId="3" fillId="6" borderId="11" xfId="4" applyFont="1" applyFill="1" applyBorder="1" applyAlignment="1">
      <alignment horizontal="center" vertical="center"/>
    </xf>
    <xf numFmtId="0" fontId="2" fillId="6" borderId="12" xfId="4" applyFont="1" applyFill="1" applyBorder="1" applyAlignment="1">
      <alignment horizontal="center" vertical="center" wrapText="1"/>
    </xf>
    <xf numFmtId="0" fontId="2" fillId="6" borderId="12" xfId="5" applyFont="1" applyFill="1" applyBorder="1" applyAlignment="1">
      <alignment horizontal="center" vertical="center" wrapText="1"/>
    </xf>
    <xf numFmtId="0" fontId="3" fillId="6" borderId="12" xfId="4" applyFont="1" applyFill="1" applyBorder="1" applyAlignment="1">
      <alignment horizontal="center" vertical="center" wrapText="1"/>
    </xf>
    <xf numFmtId="4" fontId="3" fillId="6" borderId="12" xfId="4" applyNumberFormat="1" applyFont="1" applyFill="1" applyBorder="1" applyAlignment="1">
      <alignment horizontal="center" vertical="center"/>
    </xf>
    <xf numFmtId="4" fontId="2" fillId="6" borderId="12" xfId="4" applyNumberFormat="1" applyFont="1" applyFill="1" applyBorder="1" applyAlignment="1">
      <alignment horizontal="center" vertical="center" wrapText="1"/>
    </xf>
    <xf numFmtId="4" fontId="2" fillId="6" borderId="13" xfId="4" applyNumberFormat="1" applyFont="1" applyFill="1" applyBorder="1" applyAlignment="1">
      <alignment horizontal="center" vertical="center" wrapText="1"/>
    </xf>
    <xf numFmtId="0" fontId="3" fillId="7" borderId="7" xfId="4" applyFont="1" applyFill="1" applyBorder="1" applyAlignment="1">
      <alignment horizontal="center" vertical="center"/>
    </xf>
    <xf numFmtId="0" fontId="2" fillId="7" borderId="8" xfId="4" applyFont="1" applyFill="1" applyBorder="1" applyAlignment="1">
      <alignment horizontal="center" vertical="center" wrapText="1"/>
    </xf>
    <xf numFmtId="0" fontId="2" fillId="7" borderId="8" xfId="5" applyFont="1" applyFill="1" applyBorder="1" applyAlignment="1">
      <alignment horizontal="center" vertical="center" wrapText="1"/>
    </xf>
    <xf numFmtId="0" fontId="3" fillId="7" borderId="8" xfId="4" applyFont="1" applyFill="1" applyBorder="1" applyAlignment="1">
      <alignment horizontal="center" vertical="center" wrapText="1"/>
    </xf>
    <xf numFmtId="4" fontId="3" fillId="7" borderId="8" xfId="4" applyNumberFormat="1" applyFont="1" applyFill="1" applyBorder="1" applyAlignment="1">
      <alignment horizontal="center" vertical="center"/>
    </xf>
    <xf numFmtId="4" fontId="2" fillId="7" borderId="8" xfId="4" applyNumberFormat="1" applyFont="1" applyFill="1" applyBorder="1" applyAlignment="1">
      <alignment horizontal="center" vertical="center" wrapText="1"/>
    </xf>
    <xf numFmtId="165" fontId="2" fillId="7" borderId="9" xfId="4" applyNumberFormat="1" applyFont="1" applyFill="1" applyBorder="1" applyAlignment="1">
      <alignment horizontal="center" vertical="center" wrapText="1"/>
    </xf>
    <xf numFmtId="4" fontId="2" fillId="4" borderId="6" xfId="6" applyNumberFormat="1" applyFont="1" applyFill="1" applyBorder="1" applyAlignment="1">
      <alignment horizontal="center" vertical="center"/>
    </xf>
    <xf numFmtId="0" fontId="3" fillId="0" borderId="0" xfId="7" applyFont="1"/>
    <xf numFmtId="4" fontId="2" fillId="4" borderId="5" xfId="6" applyNumberFormat="1" applyFont="1" applyFill="1" applyBorder="1" applyAlignment="1">
      <alignment horizontal="center" vertical="center"/>
    </xf>
    <xf numFmtId="10" fontId="3" fillId="2" borderId="6" xfId="2" applyNumberFormat="1" applyFont="1" applyFill="1" applyBorder="1" applyAlignment="1">
      <alignment horizontal="center" vertical="center"/>
    </xf>
    <xf numFmtId="4" fontId="2" fillId="4" borderId="17" xfId="6" applyNumberFormat="1" applyFont="1" applyFill="1" applyBorder="1" applyAlignment="1">
      <alignment horizontal="center" vertical="center"/>
    </xf>
    <xf numFmtId="10" fontId="2" fillId="2" borderId="18" xfId="2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center"/>
    </xf>
    <xf numFmtId="0" fontId="3" fillId="0" borderId="0" xfId="3" applyFont="1" applyAlignment="1">
      <alignment horizontal="center" vertical="center"/>
    </xf>
    <xf numFmtId="4" fontId="3" fillId="0" borderId="0" xfId="3" applyNumberFormat="1" applyFont="1" applyAlignment="1">
      <alignment horizontal="center" vertical="center"/>
    </xf>
    <xf numFmtId="4" fontId="2" fillId="3" borderId="5" xfId="4" applyNumberFormat="1" applyFont="1" applyFill="1" applyBorder="1" applyAlignment="1">
      <alignment horizontal="center" vertical="center" wrapText="1"/>
    </xf>
    <xf numFmtId="4" fontId="2" fillId="3" borderId="6" xfId="4" applyNumberFormat="1" applyFont="1" applyFill="1" applyBorder="1" applyAlignment="1">
      <alignment horizontal="center" vertical="center" wrapText="1"/>
    </xf>
    <xf numFmtId="0" fontId="3" fillId="4" borderId="7" xfId="3" applyFont="1" applyFill="1" applyBorder="1" applyAlignment="1">
      <alignment vertical="center" wrapText="1"/>
    </xf>
    <xf numFmtId="0" fontId="3" fillId="4" borderId="8" xfId="3" applyFont="1" applyFill="1" applyBorder="1" applyAlignment="1">
      <alignment vertical="center" wrapText="1"/>
    </xf>
    <xf numFmtId="0" fontId="3" fillId="4" borderId="14" xfId="3" applyFont="1" applyFill="1" applyBorder="1" applyAlignment="1">
      <alignment vertical="center" wrapText="1"/>
    </xf>
    <xf numFmtId="0" fontId="2" fillId="3" borderId="4" xfId="4" applyFont="1" applyFill="1" applyBorder="1" applyAlignment="1">
      <alignment horizontal="center" vertical="center"/>
    </xf>
    <xf numFmtId="0" fontId="2" fillId="3" borderId="5" xfId="4" applyFont="1" applyFill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0" fontId="2" fillId="0" borderId="3" xfId="3" applyFont="1" applyBorder="1" applyAlignment="1">
      <alignment horizontal="center"/>
    </xf>
    <xf numFmtId="0" fontId="2" fillId="0" borderId="4" xfId="3" applyFont="1" applyBorder="1" applyAlignment="1">
      <alignment horizontal="center"/>
    </xf>
    <xf numFmtId="0" fontId="2" fillId="0" borderId="5" xfId="3" applyFont="1" applyBorder="1" applyAlignment="1">
      <alignment horizontal="center"/>
    </xf>
    <xf numFmtId="0" fontId="2" fillId="0" borderId="6" xfId="3" applyFont="1" applyBorder="1" applyAlignment="1">
      <alignment horizontal="center"/>
    </xf>
    <xf numFmtId="0" fontId="3" fillId="2" borderId="4" xfId="3" applyFont="1" applyFill="1" applyBorder="1" applyAlignment="1">
      <alignment horizontal="left" vertical="top" wrapText="1"/>
    </xf>
    <xf numFmtId="0" fontId="3" fillId="2" borderId="5" xfId="3" applyFont="1" applyFill="1" applyBorder="1" applyAlignment="1">
      <alignment horizontal="left" vertical="top" wrapText="1"/>
    </xf>
    <xf numFmtId="0" fontId="3" fillId="2" borderId="6" xfId="3" applyFont="1" applyFill="1" applyBorder="1" applyAlignment="1">
      <alignment horizontal="left" vertical="top" wrapText="1"/>
    </xf>
    <xf numFmtId="0" fontId="3" fillId="4" borderId="4" xfId="3" applyFont="1" applyFill="1" applyBorder="1" applyAlignment="1">
      <alignment horizontal="center" vertical="top" wrapText="1"/>
    </xf>
    <xf numFmtId="0" fontId="3" fillId="4" borderId="5" xfId="3" applyFont="1" applyFill="1" applyBorder="1" applyAlignment="1">
      <alignment horizontal="center" vertical="top" wrapText="1"/>
    </xf>
    <xf numFmtId="0" fontId="3" fillId="4" borderId="6" xfId="3" applyFont="1" applyFill="1" applyBorder="1" applyAlignment="1">
      <alignment horizontal="center" vertical="top" wrapText="1"/>
    </xf>
    <xf numFmtId="0" fontId="2" fillId="5" borderId="4" xfId="4" applyFont="1" applyFill="1" applyBorder="1" applyAlignment="1">
      <alignment horizontal="center" vertical="center" wrapText="1"/>
    </xf>
    <xf numFmtId="0" fontId="2" fillId="5" borderId="5" xfId="4" applyFont="1" applyFill="1" applyBorder="1" applyAlignment="1">
      <alignment horizontal="center" vertical="center" wrapText="1"/>
    </xf>
    <xf numFmtId="0" fontId="2" fillId="5" borderId="6" xfId="4" applyFont="1" applyFill="1" applyBorder="1" applyAlignment="1">
      <alignment horizontal="center" vertical="center" wrapText="1"/>
    </xf>
    <xf numFmtId="0" fontId="3" fillId="0" borderId="16" xfId="3" applyFont="1" applyFill="1" applyBorder="1" applyAlignment="1">
      <alignment vertical="center" wrapText="1"/>
    </xf>
    <xf numFmtId="0" fontId="3" fillId="0" borderId="17" xfId="3" applyFont="1" applyFill="1" applyBorder="1" applyAlignment="1">
      <alignment vertical="center" wrapText="1"/>
    </xf>
    <xf numFmtId="3" fontId="2" fillId="4" borderId="17" xfId="3" applyNumberFormat="1" applyFont="1" applyFill="1" applyBorder="1" applyAlignment="1">
      <alignment horizontal="center" vertical="center"/>
    </xf>
    <xf numFmtId="3" fontId="2" fillId="4" borderId="15" xfId="3" applyNumberFormat="1" applyFont="1" applyFill="1" applyBorder="1" applyAlignment="1">
      <alignment horizontal="center" vertical="center" wrapText="1"/>
    </xf>
    <xf numFmtId="3" fontId="2" fillId="4" borderId="8" xfId="3" applyNumberFormat="1" applyFont="1" applyFill="1" applyBorder="1" applyAlignment="1">
      <alignment horizontal="center" vertical="center" wrapText="1"/>
    </xf>
    <xf numFmtId="3" fontId="2" fillId="4" borderId="14" xfId="3" applyNumberFormat="1" applyFont="1" applyFill="1" applyBorder="1" applyAlignment="1">
      <alignment horizontal="center" vertical="center" wrapText="1"/>
    </xf>
    <xf numFmtId="0" fontId="3" fillId="4" borderId="4" xfId="3" applyFont="1" applyFill="1" applyBorder="1" applyAlignment="1">
      <alignment vertical="center" wrapText="1"/>
    </xf>
    <xf numFmtId="0" fontId="3" fillId="4" borderId="5" xfId="3" applyFont="1" applyFill="1" applyBorder="1" applyAlignment="1">
      <alignment vertical="center" wrapText="1"/>
    </xf>
    <xf numFmtId="0" fontId="2" fillId="4" borderId="5" xfId="3" applyFont="1" applyFill="1" applyBorder="1" applyAlignment="1">
      <alignment horizontal="center" vertical="center" wrapText="1"/>
    </xf>
    <xf numFmtId="0" fontId="2" fillId="4" borderId="5" xfId="3" applyFont="1" applyFill="1" applyBorder="1" applyAlignment="1">
      <alignment horizontal="center" vertical="center"/>
    </xf>
    <xf numFmtId="0" fontId="3" fillId="0" borderId="4" xfId="4" applyFont="1" applyFill="1" applyBorder="1" applyAlignment="1">
      <alignment vertical="center" wrapText="1"/>
    </xf>
    <xf numFmtId="0" fontId="3" fillId="0" borderId="5" xfId="4" applyFont="1" applyFill="1" applyBorder="1" applyAlignment="1">
      <alignment vertical="center" wrapText="1"/>
    </xf>
    <xf numFmtId="3" fontId="2" fillId="4" borderId="5" xfId="3" applyNumberFormat="1" applyFont="1" applyFill="1" applyBorder="1" applyAlignment="1">
      <alignment horizontal="center" vertical="center" wrapText="1"/>
    </xf>
    <xf numFmtId="3" fontId="2" fillId="4" borderId="5" xfId="3" applyNumberFormat="1" applyFont="1" applyFill="1" applyBorder="1" applyAlignment="1">
      <alignment horizontal="center" vertical="center"/>
    </xf>
  </cellXfs>
  <cellStyles count="15">
    <cellStyle name="Millares 2" xfId="8" xr:uid="{00000000-0005-0000-0000-000000000000}"/>
    <cellStyle name="Millares 3" xfId="14" xr:uid="{00000000-0005-0000-0000-000001000000}"/>
    <cellStyle name="Millares_FORMULARIO 4 - M-OFERENTE PPTA ECONOMICA" xfId="6" xr:uid="{00000000-0005-0000-0000-000002000000}"/>
    <cellStyle name="Moneda" xfId="1" builtinId="4"/>
    <cellStyle name="Moneda 2" xfId="9" xr:uid="{00000000-0005-0000-0000-000004000000}"/>
    <cellStyle name="Moneda 2 2 2 2 2" xfId="12" xr:uid="{00000000-0005-0000-0000-000005000000}"/>
    <cellStyle name="Normal" xfId="0" builtinId="0"/>
    <cellStyle name="Normal 2" xfId="4" xr:uid="{00000000-0005-0000-0000-000007000000}"/>
    <cellStyle name="Normal 2 10 2 2" xfId="10" xr:uid="{00000000-0005-0000-0000-000008000000}"/>
    <cellStyle name="Normal 2 10 3" xfId="5" xr:uid="{00000000-0005-0000-0000-000009000000}"/>
    <cellStyle name="Normal 2 2" xfId="13" xr:uid="{00000000-0005-0000-0000-00000A000000}"/>
    <cellStyle name="Normal 3 11" xfId="3" xr:uid="{00000000-0005-0000-0000-00000B000000}"/>
    <cellStyle name="Normal 3 2" xfId="7" xr:uid="{00000000-0005-0000-0000-00000C000000}"/>
    <cellStyle name="Normal 3 2 2" xfId="11" xr:uid="{00000000-0005-0000-0000-00000D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David%20Zarate/OneDrive/Escritorio/ARMENIA%20JDZ/1.%20FEBRERO%202023/CONSTRUCCION%20SALON%20COMUNAL/PRESUPUESTO%20CONSTRUCCI&#211;N%20CENTRO%20EMPRESARIAL%20(1)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Paral. 1"/>
      <sheetName val="Paral. 2"/>
      <sheetName val="Paral. 3"/>
      <sheetName val="Paral.4"/>
      <sheetName val="Lista ICCU"/>
      <sheetName val="BASE DE DATOS DE PRECIOS"/>
      <sheetName val="Accidentalidad"/>
      <sheetName val="Causa Posible"/>
      <sheetName val="Base de Datos"/>
      <sheetName val="Elementos Involucrados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Grafico Avance"/>
      <sheetName val="ó&gt;?_x0001_???j0$?#???j.$?#???L_x0012_Óu????"/>
      <sheetName val="LISTA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Patrimonio neto personal"/>
      <sheetName val="Cálculos"/>
      <sheetName val="_x0000_㈀㰰⌀_x0000_㈀㰮⌀_x0000_䰀଒v_x0000__x0000__x0000_頀"/>
      <sheetName val="AIU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/>
      <sheetData sheetId="1042"/>
      <sheetData sheetId="1043"/>
      <sheetData sheetId="1044"/>
      <sheetData sheetId="1045" refreshError="1"/>
      <sheetData sheetId="1046">
        <row r="2">
          <cell r="A2">
            <v>0</v>
          </cell>
        </row>
      </sheetData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/>
      <sheetData sheetId="1070">
        <row r="2">
          <cell r="A2">
            <v>0</v>
          </cell>
        </row>
      </sheetData>
      <sheetData sheetId="1071"/>
      <sheetData sheetId="1072"/>
      <sheetData sheetId="1073"/>
      <sheetData sheetId="1074">
        <row r="2">
          <cell r="A2">
            <v>0</v>
          </cell>
        </row>
      </sheetData>
      <sheetData sheetId="1075"/>
      <sheetData sheetId="1076"/>
      <sheetData sheetId="1077"/>
      <sheetData sheetId="1078">
        <row r="2">
          <cell r="A2">
            <v>0</v>
          </cell>
        </row>
      </sheetData>
      <sheetData sheetId="1079"/>
      <sheetData sheetId="1080"/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/>
      <sheetData sheetId="1084"/>
      <sheetData sheetId="1085"/>
      <sheetData sheetId="1086"/>
      <sheetData sheetId="1087"/>
      <sheetData sheetId="1088"/>
      <sheetData sheetId="1089">
        <row r="2">
          <cell r="A2">
            <v>0</v>
          </cell>
        </row>
      </sheetData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/>
      <sheetData sheetId="1167">
        <row r="2">
          <cell r="A2">
            <v>0</v>
          </cell>
        </row>
      </sheetData>
      <sheetData sheetId="1168"/>
      <sheetData sheetId="1169"/>
      <sheetData sheetId="1170"/>
      <sheetData sheetId="1171"/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/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/>
      <sheetData sheetId="1197"/>
      <sheetData sheetId="1198"/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5">
          <cell r="B5" t="str">
            <v>T1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/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/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B2">
            <v>100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5">
          <cell r="B5" t="str">
            <v>T1</v>
          </cell>
        </row>
      </sheetData>
      <sheetData sheetId="1299">
        <row r="2">
          <cell r="B2">
            <v>100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/>
      <sheetData sheetId="1305"/>
      <sheetData sheetId="1306">
        <row r="5">
          <cell r="B5" t="str">
            <v>T1</v>
          </cell>
        </row>
      </sheetData>
      <sheetData sheetId="1307">
        <row r="2">
          <cell r="B2">
            <v>100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5">
          <cell r="B5" t="str">
            <v>T1</v>
          </cell>
        </row>
      </sheetData>
      <sheetData sheetId="1311">
        <row r="2">
          <cell r="B2">
            <v>100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/>
      <sheetData sheetId="1315"/>
      <sheetData sheetId="1316"/>
      <sheetData sheetId="1317"/>
      <sheetData sheetId="1318">
        <row r="5">
          <cell r="B5" t="str">
            <v>T1</v>
          </cell>
        </row>
      </sheetData>
      <sheetData sheetId="1319">
        <row r="2">
          <cell r="B2">
            <v>100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/>
      <sheetData sheetId="1399">
        <row r="2">
          <cell r="A2">
            <v>0</v>
          </cell>
        </row>
      </sheetData>
      <sheetData sheetId="1400"/>
      <sheetData sheetId="1401"/>
      <sheetData sheetId="1402"/>
      <sheetData sheetId="1403"/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/>
      <sheetData sheetId="1422"/>
      <sheetData sheetId="1423">
        <row r="2">
          <cell r="A2">
            <v>0</v>
          </cell>
        </row>
      </sheetData>
      <sheetData sheetId="1424"/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/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/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/>
      <sheetData sheetId="1477"/>
      <sheetData sheetId="1478"/>
      <sheetData sheetId="1479"/>
      <sheetData sheetId="1480"/>
      <sheetData sheetId="1481"/>
      <sheetData sheetId="1482"/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/>
      <sheetData sheetId="1502">
        <row r="2">
          <cell r="A2">
            <v>0</v>
          </cell>
        </row>
      </sheetData>
      <sheetData sheetId="1503"/>
      <sheetData sheetId="1504"/>
      <sheetData sheetId="1505"/>
      <sheetData sheetId="1506"/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/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/>
      <sheetData sheetId="1532"/>
      <sheetData sheetId="1533"/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5">
          <cell r="B5" t="str">
            <v>T1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/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/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B2">
            <v>100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5">
          <cell r="B5" t="str">
            <v>T1</v>
          </cell>
        </row>
      </sheetData>
      <sheetData sheetId="1634">
        <row r="2">
          <cell r="B2">
            <v>100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/>
      <sheetData sheetId="1640"/>
      <sheetData sheetId="1641">
        <row r="5">
          <cell r="B5" t="str">
            <v>T1</v>
          </cell>
        </row>
      </sheetData>
      <sheetData sheetId="1642">
        <row r="2">
          <cell r="B2">
            <v>100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5">
          <cell r="B5" t="str">
            <v>T1</v>
          </cell>
        </row>
      </sheetData>
      <sheetData sheetId="1646">
        <row r="2">
          <cell r="B2">
            <v>100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/>
      <sheetData sheetId="1650"/>
      <sheetData sheetId="1651"/>
      <sheetData sheetId="1652"/>
      <sheetData sheetId="1653">
        <row r="5">
          <cell r="B5" t="str">
            <v>T1</v>
          </cell>
        </row>
      </sheetData>
      <sheetData sheetId="1654">
        <row r="2">
          <cell r="B2">
            <v>100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>
        <row r="2">
          <cell r="A2">
            <v>0</v>
          </cell>
        </row>
      </sheetData>
      <sheetData sheetId="1674"/>
      <sheetData sheetId="1675">
        <row r="2">
          <cell r="A2">
            <v>0</v>
          </cell>
        </row>
      </sheetData>
      <sheetData sheetId="1676"/>
      <sheetData sheetId="1677"/>
      <sheetData sheetId="1678"/>
      <sheetData sheetId="1679"/>
      <sheetData sheetId="1680">
        <row r="2">
          <cell r="A2">
            <v>0</v>
          </cell>
        </row>
      </sheetData>
      <sheetData sheetId="1681"/>
      <sheetData sheetId="1682"/>
      <sheetData sheetId="1683"/>
      <sheetData sheetId="1684" refreshError="1"/>
      <sheetData sheetId="1685" refreshError="1"/>
      <sheetData sheetId="1686" refreshError="1"/>
      <sheetData sheetId="1687">
        <row r="2">
          <cell r="A2">
            <v>0</v>
          </cell>
        </row>
      </sheetData>
      <sheetData sheetId="1688"/>
      <sheetData sheetId="1689">
        <row r="2">
          <cell r="A2">
            <v>0</v>
          </cell>
        </row>
      </sheetData>
      <sheetData sheetId="1690"/>
      <sheetData sheetId="1691"/>
      <sheetData sheetId="1692"/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/>
      <sheetData sheetId="1697">
        <row r="2">
          <cell r="A2">
            <v>0</v>
          </cell>
        </row>
      </sheetData>
      <sheetData sheetId="1698" refreshError="1"/>
      <sheetData sheetId="1699" refreshError="1"/>
      <sheetData sheetId="1700" refreshError="1"/>
      <sheetData sheetId="1701"/>
      <sheetData sheetId="1702">
        <row r="2">
          <cell r="A2">
            <v>0</v>
          </cell>
        </row>
      </sheetData>
      <sheetData sheetId="1703"/>
      <sheetData sheetId="1704"/>
      <sheetData sheetId="1705"/>
      <sheetData sheetId="1706"/>
      <sheetData sheetId="1707"/>
      <sheetData sheetId="1708"/>
      <sheetData sheetId="1709">
        <row r="2">
          <cell r="B2" t="str">
            <v>Patrimonio
neto
personal</v>
          </cell>
        </row>
      </sheetData>
      <sheetData sheetId="1710"/>
      <sheetData sheetId="1711" refreshError="1"/>
      <sheetData sheetId="17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Base de Diseño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Formulario No.1 "/>
      <sheetName val="450.2P  Vía 9003"/>
      <sheetName val="632.1P "/>
      <sheetName val="630.4 Vía 9003"/>
      <sheetName val="630.6 Vía 7801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"/>
      <sheetName val="PRECIOS (2)"/>
      <sheetName val="A. P. U."/>
      <sheetName val="PESOS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TARIF2002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/>
      <sheetData sheetId="572">
        <row r="168">
          <cell r="D168">
            <v>10046</v>
          </cell>
        </row>
      </sheetData>
      <sheetData sheetId="573"/>
      <sheetData sheetId="574"/>
      <sheetData sheetId="575"/>
      <sheetData sheetId="576"/>
      <sheetData sheetId="577"/>
      <sheetData sheetId="578"/>
      <sheetData sheetId="579">
        <row r="33">
          <cell r="C33">
            <v>0.77967625899280601</v>
          </cell>
        </row>
      </sheetData>
      <sheetData sheetId="580"/>
      <sheetData sheetId="58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/>
      <sheetData sheetId="593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>
        <row r="168">
          <cell r="D168">
            <v>10046</v>
          </cell>
        </row>
      </sheetData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 refreshError="1"/>
      <sheetData sheetId="645"/>
      <sheetData sheetId="646">
        <row r="52">
          <cell r="H52">
            <v>117768</v>
          </cell>
        </row>
      </sheetData>
      <sheetData sheetId="647"/>
      <sheetData sheetId="648" refreshError="1"/>
      <sheetData sheetId="649"/>
      <sheetData sheetId="650"/>
      <sheetData sheetId="651"/>
      <sheetData sheetId="652">
        <row r="33">
          <cell r="C33">
            <v>0.77967625899280601</v>
          </cell>
        </row>
      </sheetData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1">
          <cell r="A1" t="str">
            <v>ITEM</v>
          </cell>
        </row>
      </sheetData>
      <sheetData sheetId="926">
        <row r="1">
          <cell r="A1" t="str">
            <v>EQUIPO</v>
          </cell>
        </row>
      </sheetData>
      <sheetData sheetId="927">
        <row r="1">
          <cell r="A1" t="str">
            <v>ADMINISTRACION</v>
          </cell>
        </row>
      </sheetData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 refreshError="1"/>
      <sheetData sheetId="950"/>
      <sheetData sheetId="951"/>
      <sheetData sheetId="952"/>
      <sheetData sheetId="953"/>
      <sheetData sheetId="954"/>
      <sheetData sheetId="955">
        <row r="1">
          <cell r="A1" t="str">
            <v>ITEM</v>
          </cell>
        </row>
      </sheetData>
      <sheetData sheetId="956">
        <row r="1">
          <cell r="A1" t="str">
            <v>EQUIPO</v>
          </cell>
        </row>
      </sheetData>
      <sheetData sheetId="957">
        <row r="1">
          <cell r="A1" t="str">
            <v>ADMINISTRACION</v>
          </cell>
        </row>
      </sheetData>
      <sheetData sheetId="958"/>
      <sheetData sheetId="959"/>
      <sheetData sheetId="960" refreshError="1"/>
      <sheetData sheetId="961"/>
      <sheetData sheetId="962"/>
      <sheetData sheetId="963"/>
      <sheetData sheetId="964"/>
      <sheetData sheetId="965"/>
      <sheetData sheetId="966"/>
      <sheetData sheetId="967">
        <row r="1">
          <cell r="A1" t="str">
            <v>ITEM</v>
          </cell>
        </row>
      </sheetData>
      <sheetData sheetId="968">
        <row r="1">
          <cell r="A1" t="str">
            <v>EQUIPO</v>
          </cell>
        </row>
      </sheetData>
      <sheetData sheetId="969">
        <row r="1">
          <cell r="A1" t="str">
            <v>ADMINISTRACION</v>
          </cell>
        </row>
      </sheetData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 refreshError="1"/>
      <sheetData sheetId="1052"/>
      <sheetData sheetId="1053"/>
      <sheetData sheetId="1054"/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>
        <row r="1">
          <cell r="B1" t="str">
            <v>CTO-102-2002</v>
          </cell>
        </row>
      </sheetData>
      <sheetData sheetId="1222"/>
      <sheetData sheetId="1223" refreshError="1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/>
      <sheetData sheetId="1273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>
        <row r="5">
          <cell r="E5" t="str">
            <v>CANTIDAD</v>
          </cell>
        </row>
      </sheetData>
      <sheetData sheetId="1312">
        <row r="5">
          <cell r="E5" t="str">
            <v>CANTIDAD</v>
          </cell>
        </row>
      </sheetData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 refreshError="1"/>
      <sheetData sheetId="1342"/>
      <sheetData sheetId="1343" refreshError="1"/>
      <sheetData sheetId="1344"/>
      <sheetData sheetId="1345"/>
      <sheetData sheetId="1346"/>
      <sheetData sheetId="1347"/>
      <sheetData sheetId="1348"/>
      <sheetData sheetId="1349" refreshError="1"/>
      <sheetData sheetId="1350" refreshError="1"/>
      <sheetData sheetId="1351"/>
      <sheetData sheetId="1352"/>
      <sheetData sheetId="1353" refreshError="1"/>
      <sheetData sheetId="1354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 refreshError="1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 refreshError="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 refreshError="1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 refreshError="1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/>
      <sheetData sheetId="1447"/>
      <sheetData sheetId="1448"/>
      <sheetData sheetId="1449" refreshError="1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>
        <row r="2">
          <cell r="A2" t="str">
            <v>ACTA No</v>
          </cell>
        </row>
      </sheetData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>
        <row r="1">
          <cell r="A1" t="str">
            <v>INSTITUTO NACIONAL DE VIAS</v>
          </cell>
        </row>
      </sheetData>
      <sheetData sheetId="2145" refreshError="1"/>
      <sheetData sheetId="2146" refreshError="1"/>
      <sheetData sheetId="2147" refreshError="1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>
        <row r="1">
          <cell r="B1" t="str">
            <v>CTO-102-2002</v>
          </cell>
        </row>
      </sheetData>
      <sheetData sheetId="2374"/>
      <sheetData sheetId="2375"/>
      <sheetData sheetId="2376"/>
      <sheetData sheetId="2377" refreshError="1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 refreshError="1"/>
      <sheetData sheetId="2389" refreshError="1"/>
      <sheetData sheetId="2390"/>
      <sheetData sheetId="2391" refreshError="1"/>
      <sheetData sheetId="2392" refreshError="1"/>
      <sheetData sheetId="2393" refreshError="1"/>
      <sheetData sheetId="2394" refreshError="1"/>
      <sheetData sheetId="2395"/>
      <sheetData sheetId="2396" refreshError="1"/>
      <sheetData sheetId="2397" refreshError="1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/>
      <sheetData sheetId="2739"/>
      <sheetData sheetId="2740"/>
      <sheetData sheetId="2741"/>
      <sheetData sheetId="2742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/>
      <sheetData sheetId="3451">
        <row r="168">
          <cell r="D168">
            <v>0.16</v>
          </cell>
        </row>
      </sheetData>
      <sheetData sheetId="3452"/>
      <sheetData sheetId="3453">
        <row r="7">
          <cell r="B7">
            <v>1</v>
          </cell>
        </row>
      </sheetData>
      <sheetData sheetId="3454">
        <row r="33">
          <cell r="G33">
            <v>0.59504299999999999</v>
          </cell>
        </row>
      </sheetData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>
        <row r="8">
          <cell r="A8">
            <v>2.1</v>
          </cell>
        </row>
      </sheetData>
      <sheetData sheetId="4213">
        <row r="8">
          <cell r="A8">
            <v>3.1</v>
          </cell>
        </row>
      </sheetData>
      <sheetData sheetId="4214"/>
      <sheetData sheetId="4215"/>
      <sheetData sheetId="4216"/>
      <sheetData sheetId="4217"/>
      <sheetData sheetId="4218">
        <row r="3">
          <cell r="A3">
            <v>1</v>
          </cell>
        </row>
      </sheetData>
      <sheetData sheetId="4219"/>
      <sheetData sheetId="4220"/>
      <sheetData sheetId="4221"/>
      <sheetData sheetId="4222"/>
      <sheetData sheetId="4223"/>
      <sheetData sheetId="4224" refreshError="1"/>
      <sheetData sheetId="4225">
        <row r="1">
          <cell r="A1" t="str">
            <v>LISTADO DE INSUMOS GENERAL</v>
          </cell>
        </row>
      </sheetData>
      <sheetData sheetId="4226" refreshError="1"/>
      <sheetData sheetId="4227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 refreshError="1"/>
      <sheetData sheetId="4435"/>
      <sheetData sheetId="4436"/>
      <sheetData sheetId="4437" refreshError="1"/>
      <sheetData sheetId="4438" refreshError="1"/>
      <sheetData sheetId="4439" refreshError="1"/>
      <sheetData sheetId="4440" refreshError="1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>
        <row r="5">
          <cell r="E5" t="str">
            <v>CANTIDAD</v>
          </cell>
        </row>
      </sheetData>
      <sheetData sheetId="4540">
        <row r="5">
          <cell r="E5" t="str">
            <v>CANTIDAD</v>
          </cell>
        </row>
      </sheetData>
      <sheetData sheetId="4541">
        <row r="5">
          <cell r="E5" t="str">
            <v>CANTIDAD</v>
          </cell>
        </row>
      </sheetData>
      <sheetData sheetId="4542">
        <row r="5">
          <cell r="E5" t="str">
            <v>CANTIDAD</v>
          </cell>
        </row>
      </sheetData>
      <sheetData sheetId="4543">
        <row r="5">
          <cell r="E5" t="str">
            <v>CANTIDAD</v>
          </cell>
        </row>
      </sheetData>
      <sheetData sheetId="4544">
        <row r="5">
          <cell r="E5" t="str">
            <v>CANTIDAD</v>
          </cell>
        </row>
      </sheetData>
      <sheetData sheetId="4545">
        <row r="5">
          <cell r="E5" t="str">
            <v>CANTIDAD</v>
          </cell>
        </row>
      </sheetData>
      <sheetData sheetId="4546">
        <row r="5">
          <cell r="E5" t="str">
            <v>CANTIDAD</v>
          </cell>
        </row>
      </sheetData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>
        <row r="16">
          <cell r="A16" t="str">
            <v>ABONO 10-30-10</v>
          </cell>
        </row>
      </sheetData>
      <sheetData sheetId="4750"/>
      <sheetData sheetId="4751"/>
      <sheetData sheetId="4752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/>
      <sheetData sheetId="4790" refreshError="1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/>
      <sheetData sheetId="4837" refreshError="1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 refreshError="1"/>
      <sheetData sheetId="4874" refreshError="1"/>
      <sheetData sheetId="4875" refreshError="1"/>
      <sheetData sheetId="4876"/>
      <sheetData sheetId="4877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/>
      <sheetData sheetId="4889" refreshError="1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/>
      <sheetData sheetId="4908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/>
      <sheetData sheetId="4934" refreshError="1"/>
      <sheetData sheetId="4935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/>
      <sheetData sheetId="5056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>
        <row r="1">
          <cell r="C1">
            <v>0.2</v>
          </cell>
        </row>
      </sheetData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/>
      <sheetData sheetId="5156"/>
      <sheetData sheetId="5157"/>
      <sheetData sheetId="5158"/>
      <sheetData sheetId="5159">
        <row r="47">
          <cell r="H47">
            <v>17098.051632633331</v>
          </cell>
        </row>
      </sheetData>
      <sheetData sheetId="5160">
        <row r="47">
          <cell r="H47">
            <v>13407.454219619998</v>
          </cell>
        </row>
      </sheetData>
      <sheetData sheetId="5161">
        <row r="47">
          <cell r="H47">
            <v>13178.048204541665</v>
          </cell>
        </row>
      </sheetData>
      <sheetData sheetId="5162">
        <row r="47">
          <cell r="H47">
            <v>17098.051632633331</v>
          </cell>
        </row>
      </sheetData>
      <sheetData sheetId="5163">
        <row r="47">
          <cell r="H47">
            <v>13407.454219619998</v>
          </cell>
        </row>
      </sheetData>
      <sheetData sheetId="5164">
        <row r="47">
          <cell r="H47">
            <v>13178.048204541665</v>
          </cell>
        </row>
      </sheetData>
      <sheetData sheetId="5165">
        <row r="47">
          <cell r="H47">
            <v>19729.199486104168</v>
          </cell>
        </row>
      </sheetData>
      <sheetData sheetId="5166">
        <row r="47">
          <cell r="H47">
            <v>38405.002915416662</v>
          </cell>
        </row>
      </sheetData>
      <sheetData sheetId="5167">
        <row r="47">
          <cell r="H47">
            <v>41159.979021230996</v>
          </cell>
        </row>
      </sheetData>
      <sheetData sheetId="5168">
        <row r="47">
          <cell r="H47">
            <v>16020</v>
          </cell>
        </row>
      </sheetData>
      <sheetData sheetId="5169">
        <row r="47">
          <cell r="H47">
            <v>11675</v>
          </cell>
        </row>
      </sheetData>
      <sheetData sheetId="5170">
        <row r="47">
          <cell r="H47">
            <v>382683.1643235588</v>
          </cell>
        </row>
      </sheetData>
      <sheetData sheetId="5171">
        <row r="47">
          <cell r="H47">
            <v>27108.482479999999</v>
          </cell>
        </row>
      </sheetData>
      <sheetData sheetId="5172">
        <row r="47">
          <cell r="H47">
            <v>18945.0351992</v>
          </cell>
        </row>
      </sheetData>
      <sheetData sheetId="5173">
        <row r="47">
          <cell r="H47">
            <v>88016.225274879995</v>
          </cell>
        </row>
      </sheetData>
      <sheetData sheetId="5174">
        <row r="47">
          <cell r="H47">
            <v>11296.680928966078</v>
          </cell>
        </row>
      </sheetData>
      <sheetData sheetId="5175">
        <row r="47">
          <cell r="H47">
            <v>19660.483631249997</v>
          </cell>
        </row>
      </sheetData>
      <sheetData sheetId="5176">
        <row r="47">
          <cell r="H47">
            <v>19660.483631249997</v>
          </cell>
        </row>
      </sheetData>
      <sheetData sheetId="5177">
        <row r="47">
          <cell r="H47">
            <v>19660.483631249997</v>
          </cell>
        </row>
      </sheetData>
      <sheetData sheetId="5178">
        <row r="47">
          <cell r="H47">
            <v>39947.116768272004</v>
          </cell>
        </row>
      </sheetData>
      <sheetData sheetId="5179">
        <row r="47">
          <cell r="H47">
            <v>37450.421970255004</v>
          </cell>
        </row>
      </sheetData>
      <sheetData sheetId="5180">
        <row r="47">
          <cell r="H47">
            <v>5631.4338221939006</v>
          </cell>
        </row>
      </sheetData>
      <sheetData sheetId="5181">
        <row r="47">
          <cell r="H47">
            <v>29691.867138751997</v>
          </cell>
        </row>
      </sheetData>
      <sheetData sheetId="5182">
        <row r="47">
          <cell r="H47">
            <v>10601.359883464</v>
          </cell>
        </row>
      </sheetData>
      <sheetData sheetId="5183">
        <row r="47">
          <cell r="H47">
            <v>16440.07876665</v>
          </cell>
        </row>
      </sheetData>
      <sheetData sheetId="5184">
        <row r="47">
          <cell r="H47">
            <v>7502.6541280530009</v>
          </cell>
        </row>
      </sheetData>
      <sheetData sheetId="5185">
        <row r="47">
          <cell r="H47">
            <v>63269.394041350002</v>
          </cell>
        </row>
      </sheetData>
      <sheetData sheetId="5186">
        <row r="47">
          <cell r="H47">
            <v>38708.912732384997</v>
          </cell>
        </row>
      </sheetData>
      <sheetData sheetId="5187">
        <row r="47">
          <cell r="H47">
            <v>30140.654422727453</v>
          </cell>
        </row>
      </sheetData>
      <sheetData sheetId="5188">
        <row r="47">
          <cell r="H47">
            <v>39628.094655192057</v>
          </cell>
        </row>
      </sheetData>
      <sheetData sheetId="5189">
        <row r="47">
          <cell r="H47">
            <v>38729.542446049003</v>
          </cell>
        </row>
      </sheetData>
      <sheetData sheetId="5190">
        <row r="47">
          <cell r="H47">
            <v>7116.936965586</v>
          </cell>
        </row>
      </sheetData>
      <sheetData sheetId="5191">
        <row r="47">
          <cell r="H47">
            <v>9391.2743470000005</v>
          </cell>
        </row>
      </sheetData>
      <sheetData sheetId="5192">
        <row r="47">
          <cell r="H47">
            <v>8500.0189065630984</v>
          </cell>
        </row>
      </sheetData>
      <sheetData sheetId="5193">
        <row r="47">
          <cell r="H47">
            <v>32499.094423904498</v>
          </cell>
        </row>
      </sheetData>
      <sheetData sheetId="5194">
        <row r="47">
          <cell r="H47">
            <v>51817.028777055006</v>
          </cell>
        </row>
      </sheetData>
      <sheetData sheetId="5195">
        <row r="47">
          <cell r="H47">
            <v>55430.1575333</v>
          </cell>
        </row>
      </sheetData>
      <sheetData sheetId="5196">
        <row r="47">
          <cell r="H47">
            <v>25786.003498499998</v>
          </cell>
        </row>
      </sheetData>
      <sheetData sheetId="5197">
        <row r="47">
          <cell r="H47">
            <v>21993.806973733335</v>
          </cell>
        </row>
      </sheetData>
      <sheetData sheetId="5198"/>
      <sheetData sheetId="5199"/>
      <sheetData sheetId="5200"/>
      <sheetData sheetId="5201">
        <row r="47">
          <cell r="H47">
            <v>21941.348275</v>
          </cell>
        </row>
      </sheetData>
      <sheetData sheetId="5202">
        <row r="47">
          <cell r="H47">
            <v>576269.26239999989</v>
          </cell>
        </row>
      </sheetData>
      <sheetData sheetId="5203">
        <row r="48">
          <cell r="H48">
            <v>640370.66537874995</v>
          </cell>
        </row>
      </sheetData>
      <sheetData sheetId="5204">
        <row r="47">
          <cell r="H47">
            <v>21941.348275</v>
          </cell>
        </row>
      </sheetData>
      <sheetData sheetId="5205">
        <row r="47">
          <cell r="H47">
            <v>576269.26239999989</v>
          </cell>
        </row>
      </sheetData>
      <sheetData sheetId="5206">
        <row r="47">
          <cell r="H47">
            <v>9078.6352040999991</v>
          </cell>
        </row>
      </sheetData>
      <sheetData sheetId="5207">
        <row r="49">
          <cell r="H49">
            <v>83961.133243064003</v>
          </cell>
        </row>
      </sheetData>
      <sheetData sheetId="5208">
        <row r="47">
          <cell r="H47">
            <v>14670.136122054002</v>
          </cell>
        </row>
      </sheetData>
      <sheetData sheetId="5209">
        <row r="47">
          <cell r="H47">
            <v>9078.6352040999991</v>
          </cell>
        </row>
      </sheetData>
      <sheetData sheetId="5210">
        <row r="51">
          <cell r="H51">
            <v>117309.4992738</v>
          </cell>
        </row>
      </sheetData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Users\HP\AppData\Local\Microso"/>
      <sheetName val="\A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 DE 1995 - 1996.xls]"/>
      <sheetName val="\\Escritorio\amv 2011\a  aaInfo"/>
      <sheetName val="\Users\avargase\AppData\Local\M"/>
      <sheetName val="\G\I\AMV _ no borrar\PRESUPUEST"/>
      <sheetName val="\G\A\a  aaInformación GRUPO 4\A"/>
      <sheetName val="Res-Accide-10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#REF"/>
      <sheetName val="PR 1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Hoja2"/>
      <sheetName val="SEGUIM Y REPROG MES 1 (2)"/>
      <sheetName val="_a  aaInformación GRUPO 4_A MI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MATERIAL"/>
      <sheetName val="LISTADO "/>
      <sheetName val="M.O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[a  aaInformación][a  aaInforma"/>
      <sheetName val="lisprecios"/>
      <sheetName val="PERSONAL"/>
      <sheetName val="PRESTACIONES SOCIALES"/>
      <sheetName val="\MANTENIMIENTO RUTA 1001_MARZO "/>
      <sheetName val="\I\MANTENIMIENTO RUTA 1001_MARZ"/>
      <sheetName val="\F\MANTENIMIENTO RUTA 1001_MARZ"/>
      <sheetName val="a__aaInformación"/>
      <sheetName val="a__aaInformación1"/>
      <sheetName val="a__aaInformación2"/>
      <sheetName val="Materiales"/>
      <sheetName val="Cuadrillas"/>
      <sheetName val="Concretos y morteros"/>
      <sheetName val="Equipo"/>
      <sheetName val="Datos iniciales "/>
      <sheetName val="Transporte"/>
      <sheetName val="Presupuest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1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Materiales"/>
      <sheetName val="Cuadrillas"/>
      <sheetName val="Concretos y morteros"/>
      <sheetName val="Equipo"/>
      <sheetName val="Datos iniciales "/>
      <sheetName val="Transporte"/>
      <sheetName val="Acc Ago-Sep.xl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RESUPUESTO "/>
      <sheetName val="Cuadrillas"/>
      <sheetName val="Equ"/>
      <sheetName val="Trans"/>
      <sheetName val="Mat"/>
      <sheetName val="Salarios"/>
      <sheetName val="Puntajes"/>
      <sheetName val="Civil work"/>
      <sheetName val="Dato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PREACTA"/>
      <sheetName val="ESTADO VÍA-CRIT.TECNICO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FACT PRESTACIONAL"/>
      <sheetName val="COLECTOR FLORIDA"/>
      <sheetName val="SALARIOS "/>
      <sheetName val="IMPLEMENTACION COVID 19 "/>
      <sheetName val="INSUMOS "/>
      <sheetName val="A.P.U."/>
      <sheetName val="PPTO SALON COMUNAL"/>
      <sheetName val="APUS EN AMARILLO"/>
      <sheetName val="Ana. AIU"/>
      <sheetName val="fiscalia"/>
      <sheetName val="ANDENES LA MILAGROSA"/>
      <sheetName val="Hoja1"/>
      <sheetName val="AJUSTE PINTURA"/>
      <sheetName val="TERMINAL RUTA -PTO ESPEJO"/>
      <sheetName val="ALOJAMIENTOS P.M"/>
      <sheetName val="ALOJAMIENTO GUARDIA"/>
      <sheetName val="PLAZA DE ARMAS"/>
      <sheetName val="PINTURA PUENTE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>
        <row r="3069">
          <cell r="G3069">
            <v>102361</v>
          </cell>
        </row>
      </sheetData>
      <sheetData sheetId="7"/>
      <sheetData sheetId="8"/>
      <sheetData sheetId="9">
        <row r="39">
          <cell r="C39">
            <v>0.01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/>
      <sheetData sheetId="17"/>
      <sheetData sheetId="18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Hoja1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LISTA DE PRECIOS"/>
      <sheetName val="062"/>
      <sheetName val="Listado"/>
      <sheetName val="TRANSPORTE"/>
      <sheetName val="PRECIOS"/>
      <sheetName val="PREACTA 6"/>
      <sheetName val="TABLA 2008"/>
      <sheetName val="PRESUPUESTO"/>
      <sheetName val="ESTADO VÍA-CRIT.TECNICO"/>
      <sheetName val="PUNITARIOS%20PARA%20241201%202S"/>
      <sheetName val="Excavación Mat. Común Estacione"/>
      <sheetName val="Demolición Pavimento"/>
      <sheetName val="SUB APU"/>
      <sheetName val="Insum"/>
      <sheetName val="Equipo"/>
      <sheetName val="RELACION MES"/>
      <sheetName val="Listas"/>
      <sheetName val="GCB2000"/>
      <sheetName val="FORMULA"/>
      <sheetName val="A. P. U.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RA.MODI"/>
      <sheetName val="1,01"/>
      <sheetName val="Cuadro p. Capital Vs estimado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1"/>
  <sheetViews>
    <sheetView showGridLines="0" tabSelected="1" zoomScale="85" zoomScaleNormal="85" zoomScaleSheetLayoutView="70" workbookViewId="0">
      <selection activeCell="O77" sqref="O77"/>
    </sheetView>
  </sheetViews>
  <sheetFormatPr baseColWidth="10" defaultColWidth="11.42578125" defaultRowHeight="16.5" x14ac:dyDescent="0.3"/>
  <cols>
    <col min="1" max="1" width="3" style="1" bestFit="1" customWidth="1"/>
    <col min="2" max="2" width="10.7109375" style="1" customWidth="1"/>
    <col min="3" max="3" width="10" style="49" bestFit="1" customWidth="1"/>
    <col min="4" max="4" width="13" style="1" bestFit="1" customWidth="1"/>
    <col min="5" max="5" width="46.140625" style="1" customWidth="1"/>
    <col min="6" max="6" width="11.42578125" style="50" bestFit="1" customWidth="1"/>
    <col min="7" max="7" width="10.42578125" style="51" bestFit="1" customWidth="1"/>
    <col min="8" max="8" width="15.42578125" style="51" customWidth="1"/>
    <col min="9" max="9" width="21.7109375" style="51" bestFit="1" customWidth="1"/>
    <col min="10" max="10" width="11.42578125" style="1"/>
    <col min="11" max="11" width="12.28515625" style="1" bestFit="1" customWidth="1"/>
    <col min="12" max="16384" width="11.42578125" style="1"/>
  </cols>
  <sheetData>
    <row r="1" spans="1:9" ht="17.25" thickTop="1" x14ac:dyDescent="0.3">
      <c r="A1" s="60" t="s">
        <v>0</v>
      </c>
      <c r="B1" s="61"/>
      <c r="C1" s="61"/>
      <c r="D1" s="61"/>
      <c r="E1" s="61"/>
      <c r="F1" s="61"/>
      <c r="G1" s="61"/>
      <c r="H1" s="61"/>
      <c r="I1" s="62"/>
    </row>
    <row r="2" spans="1:9" x14ac:dyDescent="0.3">
      <c r="A2" s="63" t="s">
        <v>1</v>
      </c>
      <c r="B2" s="64"/>
      <c r="C2" s="64"/>
      <c r="D2" s="64"/>
      <c r="E2" s="64"/>
      <c r="F2" s="64"/>
      <c r="G2" s="64"/>
      <c r="H2" s="64"/>
      <c r="I2" s="65"/>
    </row>
    <row r="3" spans="1:9" s="2" customFormat="1" x14ac:dyDescent="0.3">
      <c r="A3" s="66" t="s">
        <v>2</v>
      </c>
      <c r="B3" s="67"/>
      <c r="C3" s="67"/>
      <c r="D3" s="67"/>
      <c r="E3" s="67"/>
      <c r="F3" s="67"/>
      <c r="G3" s="67"/>
      <c r="H3" s="67"/>
      <c r="I3" s="68"/>
    </row>
    <row r="4" spans="1:9" x14ac:dyDescent="0.3">
      <c r="A4" s="66"/>
      <c r="B4" s="67"/>
      <c r="C4" s="67"/>
      <c r="D4" s="67"/>
      <c r="E4" s="67"/>
      <c r="F4" s="67"/>
      <c r="G4" s="67"/>
      <c r="H4" s="67"/>
      <c r="I4" s="68"/>
    </row>
    <row r="5" spans="1:9" ht="54" customHeight="1" x14ac:dyDescent="0.3">
      <c r="A5" s="69" t="s">
        <v>3</v>
      </c>
      <c r="B5" s="70"/>
      <c r="C5" s="70"/>
      <c r="D5" s="70"/>
      <c r="E5" s="70"/>
      <c r="F5" s="70"/>
      <c r="G5" s="70"/>
      <c r="H5" s="70"/>
      <c r="I5" s="71"/>
    </row>
    <row r="6" spans="1:9" ht="76.5" customHeight="1" x14ac:dyDescent="0.3">
      <c r="A6" s="72" t="s">
        <v>4</v>
      </c>
      <c r="B6" s="73"/>
      <c r="C6" s="73"/>
      <c r="D6" s="73"/>
      <c r="E6" s="73"/>
      <c r="F6" s="73"/>
      <c r="G6" s="73"/>
      <c r="H6" s="73"/>
      <c r="I6" s="74"/>
    </row>
    <row r="7" spans="1:9" x14ac:dyDescent="0.3">
      <c r="A7" s="57" t="s">
        <v>5</v>
      </c>
      <c r="B7" s="58" t="s">
        <v>6</v>
      </c>
      <c r="C7" s="59" t="s">
        <v>7</v>
      </c>
      <c r="D7" s="59"/>
      <c r="E7" s="58" t="s">
        <v>8</v>
      </c>
      <c r="F7" s="58" t="s">
        <v>9</v>
      </c>
      <c r="G7" s="52" t="s">
        <v>10</v>
      </c>
      <c r="H7" s="52" t="s">
        <v>11</v>
      </c>
      <c r="I7" s="53" t="s">
        <v>12</v>
      </c>
    </row>
    <row r="8" spans="1:9" x14ac:dyDescent="0.3">
      <c r="A8" s="57"/>
      <c r="B8" s="58"/>
      <c r="C8" s="3" t="s">
        <v>13</v>
      </c>
      <c r="D8" s="3" t="s">
        <v>14</v>
      </c>
      <c r="E8" s="58"/>
      <c r="F8" s="58"/>
      <c r="G8" s="52"/>
      <c r="H8" s="52"/>
      <c r="I8" s="53"/>
    </row>
    <row r="9" spans="1:9" x14ac:dyDescent="0.3">
      <c r="A9" s="4"/>
      <c r="B9" s="5"/>
      <c r="C9" s="6"/>
      <c r="D9" s="6"/>
      <c r="E9" s="5"/>
      <c r="F9" s="5"/>
      <c r="G9" s="7"/>
      <c r="H9" s="7"/>
      <c r="I9" s="8"/>
    </row>
    <row r="10" spans="1:9" x14ac:dyDescent="0.3">
      <c r="A10" s="9">
        <v>1</v>
      </c>
      <c r="B10" s="10">
        <v>1.1000000000000001</v>
      </c>
      <c r="C10" s="3"/>
      <c r="D10" s="3" t="s">
        <v>15</v>
      </c>
      <c r="E10" s="11" t="s">
        <v>29</v>
      </c>
      <c r="F10" s="12" t="s">
        <v>30</v>
      </c>
      <c r="G10" s="12">
        <v>94</v>
      </c>
      <c r="H10" s="13">
        <v>2153.38</v>
      </c>
      <c r="I10" s="14">
        <f t="shared" ref="I10:I72" si="0">ROUND((G10*H10),0)</f>
        <v>202418</v>
      </c>
    </row>
    <row r="11" spans="1:9" ht="25.5" x14ac:dyDescent="0.3">
      <c r="A11" s="9">
        <v>2</v>
      </c>
      <c r="B11" s="10">
        <v>1.2</v>
      </c>
      <c r="C11" s="3"/>
      <c r="D11" s="3" t="s">
        <v>15</v>
      </c>
      <c r="E11" s="11" t="s">
        <v>31</v>
      </c>
      <c r="F11" s="12" t="s">
        <v>30</v>
      </c>
      <c r="G11" s="12">
        <v>8</v>
      </c>
      <c r="H11" s="13">
        <v>37222.520000000004</v>
      </c>
      <c r="I11" s="14">
        <f t="shared" si="0"/>
        <v>297780</v>
      </c>
    </row>
    <row r="12" spans="1:9" ht="25.5" x14ac:dyDescent="0.3">
      <c r="A12" s="9">
        <v>3</v>
      </c>
      <c r="B12" s="10">
        <v>1.3</v>
      </c>
      <c r="C12" s="3"/>
      <c r="D12" s="3" t="s">
        <v>15</v>
      </c>
      <c r="E12" s="11" t="s">
        <v>32</v>
      </c>
      <c r="F12" s="12" t="s">
        <v>30</v>
      </c>
      <c r="G12" s="12">
        <v>94</v>
      </c>
      <c r="H12" s="13">
        <v>4770.4000000000005</v>
      </c>
      <c r="I12" s="14">
        <f t="shared" si="0"/>
        <v>448418</v>
      </c>
    </row>
    <row r="13" spans="1:9" ht="38.25" x14ac:dyDescent="0.3">
      <c r="A13" s="9">
        <v>4</v>
      </c>
      <c r="B13" s="10">
        <v>1.4</v>
      </c>
      <c r="C13" s="3"/>
      <c r="D13" s="3" t="s">
        <v>15</v>
      </c>
      <c r="E13" s="11" t="s">
        <v>33</v>
      </c>
      <c r="F13" s="12" t="s">
        <v>34</v>
      </c>
      <c r="G13" s="12">
        <v>1</v>
      </c>
      <c r="H13" s="13">
        <v>57473.94</v>
      </c>
      <c r="I13" s="14">
        <f t="shared" si="0"/>
        <v>57474</v>
      </c>
    </row>
    <row r="14" spans="1:9" x14ac:dyDescent="0.3">
      <c r="A14" s="9">
        <v>5</v>
      </c>
      <c r="B14" s="10">
        <v>1.5</v>
      </c>
      <c r="C14" s="3"/>
      <c r="D14" s="3" t="s">
        <v>15</v>
      </c>
      <c r="E14" s="11" t="s">
        <v>35</v>
      </c>
      <c r="F14" s="12" t="s">
        <v>36</v>
      </c>
      <c r="G14" s="12">
        <v>1.5</v>
      </c>
      <c r="H14" s="13">
        <v>44060.54</v>
      </c>
      <c r="I14" s="14">
        <f t="shared" si="0"/>
        <v>66091</v>
      </c>
    </row>
    <row r="15" spans="1:9" ht="51" x14ac:dyDescent="0.3">
      <c r="A15" s="9">
        <v>6</v>
      </c>
      <c r="B15" s="10">
        <v>1.6</v>
      </c>
      <c r="C15" s="3"/>
      <c r="D15" s="3" t="s">
        <v>15</v>
      </c>
      <c r="E15" s="11" t="s">
        <v>37</v>
      </c>
      <c r="F15" s="12" t="s">
        <v>36</v>
      </c>
      <c r="G15" s="12">
        <v>10</v>
      </c>
      <c r="H15" s="13">
        <v>25722.640000000003</v>
      </c>
      <c r="I15" s="14">
        <f t="shared" si="0"/>
        <v>257226</v>
      </c>
    </row>
    <row r="16" spans="1:9" ht="25.5" x14ac:dyDescent="0.3">
      <c r="A16" s="9">
        <v>7</v>
      </c>
      <c r="B16" s="10">
        <v>1.7</v>
      </c>
      <c r="C16" s="3"/>
      <c r="D16" s="3" t="s">
        <v>15</v>
      </c>
      <c r="E16" s="11" t="s">
        <v>38</v>
      </c>
      <c r="F16" s="12" t="s">
        <v>36</v>
      </c>
      <c r="G16" s="12">
        <v>10.799999999999999</v>
      </c>
      <c r="H16" s="13">
        <v>25162.52</v>
      </c>
      <c r="I16" s="14">
        <f t="shared" si="0"/>
        <v>271755</v>
      </c>
    </row>
    <row r="17" spans="1:11" ht="25.5" x14ac:dyDescent="0.3">
      <c r="A17" s="9">
        <v>8</v>
      </c>
      <c r="B17" s="10">
        <v>1.8</v>
      </c>
      <c r="C17" s="3"/>
      <c r="D17" s="3" t="s">
        <v>15</v>
      </c>
      <c r="E17" s="11" t="s">
        <v>39</v>
      </c>
      <c r="F17" s="12" t="s">
        <v>36</v>
      </c>
      <c r="G17" s="12">
        <v>8.1999999999999993</v>
      </c>
      <c r="H17" s="13">
        <v>132036.9</v>
      </c>
      <c r="I17" s="14">
        <f t="shared" si="0"/>
        <v>1082703</v>
      </c>
    </row>
    <row r="18" spans="1:11" x14ac:dyDescent="0.3">
      <c r="A18" s="9">
        <v>9</v>
      </c>
      <c r="B18" s="10">
        <v>1.9</v>
      </c>
      <c r="C18" s="3"/>
      <c r="D18" s="3" t="s">
        <v>15</v>
      </c>
      <c r="E18" s="11" t="s">
        <v>40</v>
      </c>
      <c r="F18" s="12" t="s">
        <v>41</v>
      </c>
      <c r="G18" s="12">
        <v>45</v>
      </c>
      <c r="H18" s="13">
        <v>411185.7</v>
      </c>
      <c r="I18" s="14">
        <f t="shared" si="0"/>
        <v>18503357</v>
      </c>
      <c r="K18" s="15"/>
    </row>
    <row r="19" spans="1:11" x14ac:dyDescent="0.3">
      <c r="A19" s="9">
        <v>10</v>
      </c>
      <c r="B19" s="16">
        <v>1.1000000000000001</v>
      </c>
      <c r="C19" s="3"/>
      <c r="D19" s="3" t="s">
        <v>15</v>
      </c>
      <c r="E19" s="11" t="s">
        <v>42</v>
      </c>
      <c r="F19" s="12">
        <v>673879</v>
      </c>
      <c r="G19" s="12">
        <v>2.6</v>
      </c>
      <c r="H19" s="13">
        <v>902997.8600000001</v>
      </c>
      <c r="I19" s="14">
        <f t="shared" si="0"/>
        <v>2347794</v>
      </c>
    </row>
    <row r="20" spans="1:11" ht="25.5" x14ac:dyDescent="0.3">
      <c r="A20" s="9">
        <v>11</v>
      </c>
      <c r="B20" s="10">
        <v>1.1100000000000001</v>
      </c>
      <c r="C20" s="3"/>
      <c r="D20" s="3" t="s">
        <v>15</v>
      </c>
      <c r="E20" s="11" t="s">
        <v>43</v>
      </c>
      <c r="F20" s="12" t="s">
        <v>36</v>
      </c>
      <c r="G20" s="12">
        <v>0.7</v>
      </c>
      <c r="H20" s="13">
        <v>987034.62000000011</v>
      </c>
      <c r="I20" s="14">
        <f t="shared" si="0"/>
        <v>690924</v>
      </c>
    </row>
    <row r="21" spans="1:11" ht="25.5" x14ac:dyDescent="0.3">
      <c r="A21" s="9"/>
      <c r="B21" s="16">
        <v>1.1200000000000001</v>
      </c>
      <c r="C21" s="3"/>
      <c r="D21" s="3" t="s">
        <v>15</v>
      </c>
      <c r="E21" s="11" t="s">
        <v>44</v>
      </c>
      <c r="F21" s="12" t="s">
        <v>41</v>
      </c>
      <c r="G21" s="12">
        <v>52.199999999999996</v>
      </c>
      <c r="H21" s="13">
        <v>103423.88</v>
      </c>
      <c r="I21" s="14">
        <f t="shared" si="0"/>
        <v>5398727</v>
      </c>
    </row>
    <row r="22" spans="1:11" ht="25.5" x14ac:dyDescent="0.3">
      <c r="A22" s="9"/>
      <c r="B22" s="10">
        <v>1.1299999999999999</v>
      </c>
      <c r="C22" s="3"/>
      <c r="D22" s="3" t="s">
        <v>15</v>
      </c>
      <c r="E22" s="11" t="s">
        <v>45</v>
      </c>
      <c r="F22" s="12" t="s">
        <v>36</v>
      </c>
      <c r="G22" s="12">
        <v>2.7</v>
      </c>
      <c r="H22" s="13">
        <v>1172584.4200000002</v>
      </c>
      <c r="I22" s="14">
        <f t="shared" si="0"/>
        <v>3165978</v>
      </c>
    </row>
    <row r="23" spans="1:11" s="20" customFormat="1" ht="36.75" customHeight="1" x14ac:dyDescent="0.3">
      <c r="A23" s="17">
        <v>1</v>
      </c>
      <c r="B23" s="18">
        <v>2.1</v>
      </c>
      <c r="C23" s="19"/>
      <c r="D23" s="3" t="s">
        <v>15</v>
      </c>
      <c r="E23" s="11" t="s">
        <v>46</v>
      </c>
      <c r="F23" s="12" t="s">
        <v>36</v>
      </c>
      <c r="G23" s="12">
        <v>4.8</v>
      </c>
      <c r="H23" s="13">
        <v>1244646.9400000002</v>
      </c>
      <c r="I23" s="14">
        <f t="shared" si="0"/>
        <v>5974305</v>
      </c>
    </row>
    <row r="24" spans="1:11" s="20" customFormat="1" ht="25.5" x14ac:dyDescent="0.3">
      <c r="A24" s="17">
        <v>2</v>
      </c>
      <c r="B24" s="18">
        <v>2.2000000000000002</v>
      </c>
      <c r="C24" s="19"/>
      <c r="D24" s="3" t="s">
        <v>15</v>
      </c>
      <c r="E24" s="11" t="s">
        <v>47</v>
      </c>
      <c r="F24" s="12" t="s">
        <v>30</v>
      </c>
      <c r="G24" s="12">
        <v>84.8</v>
      </c>
      <c r="H24" s="13">
        <v>137332.58000000002</v>
      </c>
      <c r="I24" s="14">
        <f t="shared" si="0"/>
        <v>11645803</v>
      </c>
    </row>
    <row r="25" spans="1:11" s="20" customFormat="1" ht="25.5" x14ac:dyDescent="0.3">
      <c r="A25" s="17">
        <v>3</v>
      </c>
      <c r="B25" s="18">
        <v>2.2999999999999998</v>
      </c>
      <c r="C25" s="19"/>
      <c r="D25" s="3" t="s">
        <v>15</v>
      </c>
      <c r="E25" s="11" t="s">
        <v>48</v>
      </c>
      <c r="F25" s="12" t="s">
        <v>49</v>
      </c>
      <c r="G25" s="12">
        <v>3262</v>
      </c>
      <c r="H25" s="13">
        <v>12626.820000000002</v>
      </c>
      <c r="I25" s="14">
        <f t="shared" si="0"/>
        <v>41188687</v>
      </c>
    </row>
    <row r="26" spans="1:11" s="20" customFormat="1" ht="37.5" customHeight="1" x14ac:dyDescent="0.3">
      <c r="A26" s="17">
        <v>4</v>
      </c>
      <c r="B26" s="18">
        <v>2.4</v>
      </c>
      <c r="C26" s="19"/>
      <c r="D26" s="3" t="s">
        <v>15</v>
      </c>
      <c r="E26" s="11" t="s">
        <v>50</v>
      </c>
      <c r="F26" s="12" t="s">
        <v>51</v>
      </c>
      <c r="G26" s="12">
        <v>184.5</v>
      </c>
      <c r="H26" s="13">
        <v>22454.38</v>
      </c>
      <c r="I26" s="14">
        <f t="shared" si="0"/>
        <v>4142833</v>
      </c>
    </row>
    <row r="27" spans="1:11" s="20" customFormat="1" ht="37.5" customHeight="1" x14ac:dyDescent="0.3">
      <c r="A27" s="17">
        <v>5</v>
      </c>
      <c r="B27" s="18">
        <v>2.5</v>
      </c>
      <c r="C27" s="19"/>
      <c r="D27" s="3" t="s">
        <v>15</v>
      </c>
      <c r="E27" s="11" t="s">
        <v>52</v>
      </c>
      <c r="F27" s="12" t="s">
        <v>53</v>
      </c>
      <c r="G27" s="12">
        <v>12</v>
      </c>
      <c r="H27" s="13">
        <v>198369.58000000002</v>
      </c>
      <c r="I27" s="14">
        <f t="shared" si="0"/>
        <v>2380435</v>
      </c>
      <c r="K27" s="21"/>
    </row>
    <row r="28" spans="1:11" s="20" customFormat="1" ht="31.5" customHeight="1" x14ac:dyDescent="0.3">
      <c r="A28" s="17">
        <v>6</v>
      </c>
      <c r="B28" s="18">
        <v>2.6</v>
      </c>
      <c r="C28" s="19"/>
      <c r="D28" s="3" t="s">
        <v>15</v>
      </c>
      <c r="E28" s="11" t="s">
        <v>54</v>
      </c>
      <c r="F28" s="12" t="s">
        <v>51</v>
      </c>
      <c r="G28" s="12">
        <v>528.30000000000007</v>
      </c>
      <c r="H28" s="13">
        <v>19183.440000000002</v>
      </c>
      <c r="I28" s="14">
        <f t="shared" si="0"/>
        <v>10134611</v>
      </c>
    </row>
    <row r="29" spans="1:11" s="20" customFormat="1" ht="37.5" customHeight="1" x14ac:dyDescent="0.3">
      <c r="A29" s="17">
        <v>7</v>
      </c>
      <c r="B29" s="18">
        <v>2.7</v>
      </c>
      <c r="C29" s="19"/>
      <c r="D29" s="3" t="s">
        <v>15</v>
      </c>
      <c r="E29" s="11" t="s">
        <v>55</v>
      </c>
      <c r="F29" s="12" t="s">
        <v>41</v>
      </c>
      <c r="G29" s="12">
        <v>13.299999999999999</v>
      </c>
      <c r="H29" s="13">
        <v>93001.36</v>
      </c>
      <c r="I29" s="14">
        <f t="shared" si="0"/>
        <v>1236918</v>
      </c>
    </row>
    <row r="30" spans="1:11" s="20" customFormat="1" ht="43.5" customHeight="1" x14ac:dyDescent="0.3">
      <c r="A30" s="17">
        <v>9</v>
      </c>
      <c r="B30" s="18">
        <v>2.8</v>
      </c>
      <c r="C30" s="19"/>
      <c r="D30" s="3" t="s">
        <v>15</v>
      </c>
      <c r="E30" s="11" t="s">
        <v>56</v>
      </c>
      <c r="F30" s="12" t="s">
        <v>41</v>
      </c>
      <c r="G30" s="12">
        <v>67.2</v>
      </c>
      <c r="H30" s="13">
        <v>84504.42</v>
      </c>
      <c r="I30" s="14">
        <f t="shared" si="0"/>
        <v>5678697</v>
      </c>
    </row>
    <row r="31" spans="1:11" s="20" customFormat="1" x14ac:dyDescent="0.3">
      <c r="A31" s="17"/>
      <c r="B31" s="18">
        <v>3.1</v>
      </c>
      <c r="C31" s="19"/>
      <c r="D31" s="3" t="s">
        <v>15</v>
      </c>
      <c r="E31" s="11" t="s">
        <v>57</v>
      </c>
      <c r="F31" s="12" t="s">
        <v>30</v>
      </c>
      <c r="G31" s="12">
        <v>43</v>
      </c>
      <c r="H31" s="13">
        <v>65594.340000000011</v>
      </c>
      <c r="I31" s="14">
        <f t="shared" si="0"/>
        <v>2820557</v>
      </c>
    </row>
    <row r="32" spans="1:11" s="20" customFormat="1" ht="42" customHeight="1" x14ac:dyDescent="0.3">
      <c r="A32" s="17"/>
      <c r="B32" s="18">
        <v>3.2</v>
      </c>
      <c r="C32" s="19"/>
      <c r="D32" s="3" t="s">
        <v>15</v>
      </c>
      <c r="E32" s="11" t="s">
        <v>58</v>
      </c>
      <c r="F32" s="12" t="s">
        <v>41</v>
      </c>
      <c r="G32" s="12">
        <v>38.800000000000004</v>
      </c>
      <c r="H32" s="13">
        <v>71727.520000000004</v>
      </c>
      <c r="I32" s="14">
        <f t="shared" si="0"/>
        <v>2783028</v>
      </c>
    </row>
    <row r="33" spans="1:11" s="20" customFormat="1" x14ac:dyDescent="0.3">
      <c r="A33" s="17"/>
      <c r="B33" s="18">
        <v>3.3</v>
      </c>
      <c r="C33" s="19"/>
      <c r="D33" s="3" t="s">
        <v>15</v>
      </c>
      <c r="E33" s="11" t="s">
        <v>59</v>
      </c>
      <c r="F33" s="12" t="s">
        <v>30</v>
      </c>
      <c r="G33" s="12">
        <v>38.800000000000004</v>
      </c>
      <c r="H33" s="13">
        <v>55154.400000000001</v>
      </c>
      <c r="I33" s="14">
        <f t="shared" si="0"/>
        <v>2139991</v>
      </c>
    </row>
    <row r="34" spans="1:11" s="20" customFormat="1" ht="39" customHeight="1" x14ac:dyDescent="0.3">
      <c r="A34" s="17"/>
      <c r="B34" s="18">
        <v>3.4</v>
      </c>
      <c r="C34" s="19"/>
      <c r="D34" s="3" t="s">
        <v>15</v>
      </c>
      <c r="E34" s="11" t="s">
        <v>60</v>
      </c>
      <c r="F34" s="12" t="s">
        <v>30</v>
      </c>
      <c r="G34" s="12">
        <v>90.5</v>
      </c>
      <c r="H34" s="13">
        <v>111962.36</v>
      </c>
      <c r="I34" s="14">
        <f t="shared" si="0"/>
        <v>10132594</v>
      </c>
    </row>
    <row r="35" spans="1:11" s="20" customFormat="1" ht="34.5" customHeight="1" x14ac:dyDescent="0.3">
      <c r="A35" s="17"/>
      <c r="B35" s="18">
        <v>3.5</v>
      </c>
      <c r="C35" s="19"/>
      <c r="D35" s="3" t="s">
        <v>15</v>
      </c>
      <c r="E35" s="11" t="s">
        <v>61</v>
      </c>
      <c r="F35" s="12" t="s">
        <v>30</v>
      </c>
      <c r="G35" s="12">
        <v>124.8</v>
      </c>
      <c r="H35" s="13">
        <v>32679.920000000002</v>
      </c>
      <c r="I35" s="14">
        <f t="shared" si="0"/>
        <v>4078454</v>
      </c>
    </row>
    <row r="36" spans="1:11" s="20" customFormat="1" ht="25.5" x14ac:dyDescent="0.3">
      <c r="A36" s="17"/>
      <c r="B36" s="18">
        <v>3.6</v>
      </c>
      <c r="C36" s="19"/>
      <c r="D36" s="3" t="s">
        <v>15</v>
      </c>
      <c r="E36" s="11" t="s">
        <v>62</v>
      </c>
      <c r="F36" s="12" t="s">
        <v>30</v>
      </c>
      <c r="G36" s="12">
        <v>53.4</v>
      </c>
      <c r="H36" s="13">
        <v>26331</v>
      </c>
      <c r="I36" s="14">
        <f t="shared" si="0"/>
        <v>1406075</v>
      </c>
      <c r="K36" s="21"/>
    </row>
    <row r="37" spans="1:11" s="20" customFormat="1" ht="38.25" x14ac:dyDescent="0.3">
      <c r="A37" s="17"/>
      <c r="B37" s="18">
        <v>3.7</v>
      </c>
      <c r="C37" s="19"/>
      <c r="D37" s="3" t="s">
        <v>15</v>
      </c>
      <c r="E37" s="11" t="s">
        <v>63</v>
      </c>
      <c r="F37" s="12" t="s">
        <v>30</v>
      </c>
      <c r="G37" s="12">
        <v>88.399999999999991</v>
      </c>
      <c r="H37" s="13">
        <v>108416.72</v>
      </c>
      <c r="I37" s="14">
        <f t="shared" si="0"/>
        <v>9584038</v>
      </c>
    </row>
    <row r="38" spans="1:11" s="20" customFormat="1" ht="36.75" customHeight="1" x14ac:dyDescent="0.3">
      <c r="A38" s="17"/>
      <c r="B38" s="18">
        <v>3.8</v>
      </c>
      <c r="C38" s="19"/>
      <c r="D38" s="3" t="s">
        <v>15</v>
      </c>
      <c r="E38" s="11" t="s">
        <v>64</v>
      </c>
      <c r="F38" s="12" t="s">
        <v>30</v>
      </c>
      <c r="G38" s="12">
        <v>88.399999999999991</v>
      </c>
      <c r="H38" s="13">
        <v>42160.420000000006</v>
      </c>
      <c r="I38" s="14">
        <f t="shared" si="0"/>
        <v>3726981</v>
      </c>
    </row>
    <row r="39" spans="1:11" s="20" customFormat="1" x14ac:dyDescent="0.3">
      <c r="A39" s="17"/>
      <c r="B39" s="18">
        <v>3.9</v>
      </c>
      <c r="C39" s="19"/>
      <c r="D39" s="3" t="s">
        <v>15</v>
      </c>
      <c r="E39" s="11" t="s">
        <v>65</v>
      </c>
      <c r="F39" s="12" t="s">
        <v>30</v>
      </c>
      <c r="G39" s="12">
        <v>4.5999999999999996</v>
      </c>
      <c r="H39" s="13">
        <v>90147.16</v>
      </c>
      <c r="I39" s="14">
        <f t="shared" si="0"/>
        <v>414677</v>
      </c>
    </row>
    <row r="40" spans="1:11" s="20" customFormat="1" ht="18" customHeight="1" x14ac:dyDescent="0.3">
      <c r="A40" s="17"/>
      <c r="B40" s="18">
        <v>4.2</v>
      </c>
      <c r="C40" s="19"/>
      <c r="D40" s="3" t="s">
        <v>15</v>
      </c>
      <c r="E40" s="11" t="s">
        <v>66</v>
      </c>
      <c r="F40" s="12" t="s">
        <v>30</v>
      </c>
      <c r="G40" s="12">
        <v>22</v>
      </c>
      <c r="H40" s="13">
        <v>93674.040000000008</v>
      </c>
      <c r="I40" s="14">
        <f t="shared" si="0"/>
        <v>2060829</v>
      </c>
    </row>
    <row r="41" spans="1:11" s="20" customFormat="1" x14ac:dyDescent="0.3">
      <c r="A41" s="17"/>
      <c r="B41" s="18">
        <v>4.3</v>
      </c>
      <c r="C41" s="19"/>
      <c r="D41" s="3" t="s">
        <v>15</v>
      </c>
      <c r="E41" s="11" t="s">
        <v>67</v>
      </c>
      <c r="F41" s="12" t="s">
        <v>41</v>
      </c>
      <c r="G41" s="12">
        <v>2.5</v>
      </c>
      <c r="H41" s="13">
        <v>165416.30000000002</v>
      </c>
      <c r="I41" s="14">
        <f t="shared" si="0"/>
        <v>413541</v>
      </c>
    </row>
    <row r="42" spans="1:11" s="20" customFormat="1" ht="25.5" x14ac:dyDescent="0.3">
      <c r="A42" s="17"/>
      <c r="B42" s="18">
        <v>4.4000000000000004</v>
      </c>
      <c r="C42" s="19"/>
      <c r="D42" s="3" t="s">
        <v>15</v>
      </c>
      <c r="E42" s="11" t="s">
        <v>68</v>
      </c>
      <c r="F42" s="12" t="s">
        <v>69</v>
      </c>
      <c r="G42" s="12">
        <v>16.8</v>
      </c>
      <c r="H42" s="13">
        <v>691736.14</v>
      </c>
      <c r="I42" s="14">
        <f t="shared" si="0"/>
        <v>11621167</v>
      </c>
    </row>
    <row r="43" spans="1:11" s="20" customFormat="1" ht="28.5" customHeight="1" x14ac:dyDescent="0.3">
      <c r="A43" s="17"/>
      <c r="B43" s="18">
        <v>4.5</v>
      </c>
      <c r="C43" s="19"/>
      <c r="D43" s="3" t="s">
        <v>15</v>
      </c>
      <c r="E43" s="11" t="s">
        <v>70</v>
      </c>
      <c r="F43" s="12" t="s">
        <v>30</v>
      </c>
      <c r="G43" s="12">
        <v>6.8</v>
      </c>
      <c r="H43" s="13">
        <v>114383.74</v>
      </c>
      <c r="I43" s="14">
        <f t="shared" si="0"/>
        <v>777809</v>
      </c>
    </row>
    <row r="44" spans="1:11" s="20" customFormat="1" ht="31.5" customHeight="1" x14ac:dyDescent="0.3">
      <c r="A44" s="17"/>
      <c r="B44" s="18">
        <v>4.5999999999999996</v>
      </c>
      <c r="C44" s="19"/>
      <c r="D44" s="3" t="s">
        <v>15</v>
      </c>
      <c r="E44" s="11" t="s">
        <v>71</v>
      </c>
      <c r="F44" s="12" t="s">
        <v>41</v>
      </c>
      <c r="G44" s="12">
        <v>12.4</v>
      </c>
      <c r="H44" s="13">
        <v>41093.78</v>
      </c>
      <c r="I44" s="14">
        <f t="shared" si="0"/>
        <v>509563</v>
      </c>
      <c r="K44" s="21"/>
    </row>
    <row r="45" spans="1:11" s="20" customFormat="1" ht="25.5" x14ac:dyDescent="0.3">
      <c r="A45" s="17"/>
      <c r="B45" s="18">
        <v>4.7</v>
      </c>
      <c r="C45" s="19"/>
      <c r="D45" s="3" t="s">
        <v>15</v>
      </c>
      <c r="E45" s="11" t="s">
        <v>72</v>
      </c>
      <c r="F45" s="12" t="s">
        <v>41</v>
      </c>
      <c r="G45" s="12">
        <v>7.1999999999999993</v>
      </c>
      <c r="H45" s="13">
        <v>70297.740000000005</v>
      </c>
      <c r="I45" s="14">
        <f t="shared" si="0"/>
        <v>506144</v>
      </c>
    </row>
    <row r="46" spans="1:11" s="20" customFormat="1" ht="44.45" customHeight="1" x14ac:dyDescent="0.3">
      <c r="A46" s="17"/>
      <c r="B46" s="18">
        <v>4.8</v>
      </c>
      <c r="C46" s="19"/>
      <c r="D46" s="3" t="s">
        <v>15</v>
      </c>
      <c r="E46" s="11" t="s">
        <v>73</v>
      </c>
      <c r="F46" s="12" t="s">
        <v>41</v>
      </c>
      <c r="G46" s="12">
        <v>12.2</v>
      </c>
      <c r="H46" s="13">
        <v>75870.8</v>
      </c>
      <c r="I46" s="14">
        <f t="shared" si="0"/>
        <v>925624</v>
      </c>
    </row>
    <row r="47" spans="1:11" s="20" customFormat="1" x14ac:dyDescent="0.3">
      <c r="A47" s="17"/>
      <c r="B47" s="18">
        <v>4.9000000000000004</v>
      </c>
      <c r="C47" s="19"/>
      <c r="D47" s="3" t="s">
        <v>15</v>
      </c>
      <c r="E47" s="11" t="s">
        <v>74</v>
      </c>
      <c r="F47" s="12" t="s">
        <v>34</v>
      </c>
      <c r="G47" s="12">
        <v>5</v>
      </c>
      <c r="H47" s="13">
        <v>38470.060000000005</v>
      </c>
      <c r="I47" s="14">
        <f t="shared" si="0"/>
        <v>192350</v>
      </c>
    </row>
    <row r="48" spans="1:11" s="20" customFormat="1" ht="25.5" x14ac:dyDescent="0.3">
      <c r="A48" s="17"/>
      <c r="B48" s="18"/>
      <c r="C48" s="19"/>
      <c r="D48" s="3"/>
      <c r="E48" s="11" t="s">
        <v>75</v>
      </c>
      <c r="F48" s="12" t="s">
        <v>41</v>
      </c>
      <c r="G48" s="12">
        <v>32.6</v>
      </c>
      <c r="H48" s="13">
        <v>23508.960000000003</v>
      </c>
      <c r="I48" s="14">
        <f t="shared" si="0"/>
        <v>766392</v>
      </c>
    </row>
    <row r="49" spans="1:11" s="20" customFormat="1" ht="51" x14ac:dyDescent="0.3">
      <c r="A49" s="17"/>
      <c r="B49" s="18">
        <v>5</v>
      </c>
      <c r="C49" s="19"/>
      <c r="D49" s="3" t="s">
        <v>15</v>
      </c>
      <c r="E49" s="11" t="s">
        <v>76</v>
      </c>
      <c r="F49" s="12" t="s">
        <v>34</v>
      </c>
      <c r="G49" s="12">
        <v>1</v>
      </c>
      <c r="H49" s="13">
        <v>518317.36000000004</v>
      </c>
      <c r="I49" s="14">
        <f t="shared" si="0"/>
        <v>518317</v>
      </c>
    </row>
    <row r="50" spans="1:11" s="20" customFormat="1" ht="26.25" customHeight="1" x14ac:dyDescent="0.3">
      <c r="A50" s="17"/>
      <c r="B50" s="18">
        <v>5.0999999999999996</v>
      </c>
      <c r="C50" s="19"/>
      <c r="D50" s="3" t="s">
        <v>15</v>
      </c>
      <c r="E50" s="11" t="s">
        <v>77</v>
      </c>
      <c r="F50" s="12" t="s">
        <v>53</v>
      </c>
      <c r="G50" s="12">
        <v>3</v>
      </c>
      <c r="H50" s="13">
        <v>652730.08000000007</v>
      </c>
      <c r="I50" s="14">
        <f t="shared" si="0"/>
        <v>1958190</v>
      </c>
    </row>
    <row r="51" spans="1:11" s="20" customFormat="1" ht="33" customHeight="1" x14ac:dyDescent="0.3">
      <c r="A51" s="17"/>
      <c r="B51" s="18">
        <v>5.2</v>
      </c>
      <c r="C51" s="19"/>
      <c r="D51" s="3" t="s">
        <v>15</v>
      </c>
      <c r="E51" s="11" t="s">
        <v>78</v>
      </c>
      <c r="F51" s="12" t="s">
        <v>41</v>
      </c>
      <c r="G51" s="12">
        <v>12.5</v>
      </c>
      <c r="H51" s="13">
        <v>153699.34</v>
      </c>
      <c r="I51" s="14">
        <f t="shared" si="0"/>
        <v>1921242</v>
      </c>
    </row>
    <row r="52" spans="1:11" s="20" customFormat="1" x14ac:dyDescent="0.3">
      <c r="A52" s="17"/>
      <c r="B52" s="18">
        <v>5.3</v>
      </c>
      <c r="C52" s="19"/>
      <c r="D52" s="3" t="s">
        <v>15</v>
      </c>
      <c r="E52" s="11" t="s">
        <v>79</v>
      </c>
      <c r="F52" s="12" t="s">
        <v>41</v>
      </c>
      <c r="G52" s="12">
        <v>8.1000000000000014</v>
      </c>
      <c r="H52" s="13">
        <v>46938.86</v>
      </c>
      <c r="I52" s="14">
        <f t="shared" si="0"/>
        <v>380205</v>
      </c>
    </row>
    <row r="53" spans="1:11" s="20" customFormat="1" ht="39.75" customHeight="1" x14ac:dyDescent="0.3">
      <c r="A53" s="17"/>
      <c r="B53" s="18">
        <v>5.4</v>
      </c>
      <c r="C53" s="19"/>
      <c r="D53" s="3" t="s">
        <v>15</v>
      </c>
      <c r="E53" s="11" t="s">
        <v>80</v>
      </c>
      <c r="F53" s="12" t="s">
        <v>34</v>
      </c>
      <c r="G53" s="12">
        <v>1</v>
      </c>
      <c r="H53" s="13">
        <v>254345.40000000002</v>
      </c>
      <c r="I53" s="14">
        <f t="shared" si="0"/>
        <v>254345</v>
      </c>
      <c r="K53" s="22"/>
    </row>
    <row r="54" spans="1:11" s="20" customFormat="1" ht="38.25" x14ac:dyDescent="0.3">
      <c r="A54" s="17"/>
      <c r="B54" s="18">
        <v>5.5</v>
      </c>
      <c r="C54" s="19"/>
      <c r="D54" s="3" t="s">
        <v>15</v>
      </c>
      <c r="E54" s="11" t="s">
        <v>81</v>
      </c>
      <c r="F54" s="12" t="s">
        <v>34</v>
      </c>
      <c r="G54" s="12">
        <v>1</v>
      </c>
      <c r="H54" s="13">
        <v>1936428.6400000001</v>
      </c>
      <c r="I54" s="14">
        <f t="shared" si="0"/>
        <v>1936429</v>
      </c>
    </row>
    <row r="55" spans="1:11" s="20" customFormat="1" ht="25.5" x14ac:dyDescent="0.3">
      <c r="A55" s="17"/>
      <c r="B55" s="18">
        <v>5.6</v>
      </c>
      <c r="C55" s="19"/>
      <c r="D55" s="3" t="s">
        <v>15</v>
      </c>
      <c r="E55" s="11" t="s">
        <v>82</v>
      </c>
      <c r="F55" s="12" t="s">
        <v>34</v>
      </c>
      <c r="G55" s="12">
        <v>1</v>
      </c>
      <c r="H55" s="13">
        <v>720124.04</v>
      </c>
      <c r="I55" s="14">
        <f t="shared" si="0"/>
        <v>720124</v>
      </c>
    </row>
    <row r="56" spans="1:11" s="20" customFormat="1" ht="25.5" x14ac:dyDescent="0.3">
      <c r="A56" s="17"/>
      <c r="B56" s="18">
        <v>5.7</v>
      </c>
      <c r="C56" s="19"/>
      <c r="D56" s="3" t="s">
        <v>15</v>
      </c>
      <c r="E56" s="11" t="s">
        <v>83</v>
      </c>
      <c r="F56" s="12" t="s">
        <v>53</v>
      </c>
      <c r="G56" s="12">
        <v>1</v>
      </c>
      <c r="H56" s="13">
        <v>622951.26</v>
      </c>
      <c r="I56" s="14">
        <f t="shared" si="0"/>
        <v>622951</v>
      </c>
    </row>
    <row r="57" spans="1:11" s="20" customFormat="1" ht="25.5" x14ac:dyDescent="0.3">
      <c r="A57" s="17"/>
      <c r="B57" s="18">
        <v>5.8</v>
      </c>
      <c r="C57" s="19"/>
      <c r="D57" s="3" t="s">
        <v>15</v>
      </c>
      <c r="E57" s="11" t="s">
        <v>84</v>
      </c>
      <c r="F57" s="12" t="s">
        <v>34</v>
      </c>
      <c r="G57" s="12">
        <v>3</v>
      </c>
      <c r="H57" s="13">
        <v>59391.48</v>
      </c>
      <c r="I57" s="14">
        <f t="shared" si="0"/>
        <v>178174</v>
      </c>
    </row>
    <row r="58" spans="1:11" s="20" customFormat="1" ht="38.25" x14ac:dyDescent="0.3">
      <c r="A58" s="17"/>
      <c r="B58" s="18">
        <v>6.1</v>
      </c>
      <c r="C58" s="19"/>
      <c r="D58" s="3" t="s">
        <v>15</v>
      </c>
      <c r="E58" s="11" t="s">
        <v>85</v>
      </c>
      <c r="F58" s="12" t="s">
        <v>53</v>
      </c>
      <c r="G58" s="12">
        <v>3</v>
      </c>
      <c r="H58" s="13">
        <v>179692.66</v>
      </c>
      <c r="I58" s="14">
        <f t="shared" si="0"/>
        <v>539078</v>
      </c>
    </row>
    <row r="59" spans="1:11" s="20" customFormat="1" ht="38.25" x14ac:dyDescent="0.3">
      <c r="A59" s="17"/>
      <c r="B59" s="18">
        <v>6.2</v>
      </c>
      <c r="C59" s="19"/>
      <c r="D59" s="3" t="s">
        <v>15</v>
      </c>
      <c r="E59" s="11" t="s">
        <v>86</v>
      </c>
      <c r="F59" s="12" t="s">
        <v>53</v>
      </c>
      <c r="G59" s="12">
        <v>3</v>
      </c>
      <c r="H59" s="13">
        <v>175672.66</v>
      </c>
      <c r="I59" s="14">
        <f t="shared" si="0"/>
        <v>527018</v>
      </c>
    </row>
    <row r="60" spans="1:11" s="20" customFormat="1" ht="25.5" x14ac:dyDescent="0.3">
      <c r="A60" s="17"/>
      <c r="B60" s="18">
        <v>6.3</v>
      </c>
      <c r="C60" s="19"/>
      <c r="D60" s="3" t="s">
        <v>15</v>
      </c>
      <c r="E60" s="11" t="s">
        <v>87</v>
      </c>
      <c r="F60" s="12" t="s">
        <v>34</v>
      </c>
      <c r="G60" s="12">
        <v>5</v>
      </c>
      <c r="H60" s="13">
        <v>130410.14000000001</v>
      </c>
      <c r="I60" s="14">
        <f t="shared" si="0"/>
        <v>652051</v>
      </c>
    </row>
    <row r="61" spans="1:11" s="20" customFormat="1" x14ac:dyDescent="0.3">
      <c r="A61" s="17"/>
      <c r="B61" s="18">
        <v>6.4</v>
      </c>
      <c r="C61" s="19"/>
      <c r="D61" s="3" t="s">
        <v>15</v>
      </c>
      <c r="E61" s="11" t="s">
        <v>88</v>
      </c>
      <c r="F61" s="12" t="s">
        <v>34</v>
      </c>
      <c r="G61" s="12">
        <v>12</v>
      </c>
      <c r="H61" s="13">
        <v>65871.72</v>
      </c>
      <c r="I61" s="14">
        <f t="shared" si="0"/>
        <v>790461</v>
      </c>
    </row>
    <row r="62" spans="1:11" s="20" customFormat="1" x14ac:dyDescent="0.3">
      <c r="A62" s="17"/>
      <c r="B62" s="18">
        <v>6.5</v>
      </c>
      <c r="C62" s="19"/>
      <c r="D62" s="3" t="s">
        <v>15</v>
      </c>
      <c r="E62" s="11" t="s">
        <v>89</v>
      </c>
      <c r="F62" s="12" t="s">
        <v>34</v>
      </c>
      <c r="G62" s="12">
        <v>1</v>
      </c>
      <c r="H62" s="13">
        <v>327187.80000000005</v>
      </c>
      <c r="I62" s="14">
        <f t="shared" si="0"/>
        <v>327188</v>
      </c>
      <c r="K62" s="22"/>
    </row>
    <row r="63" spans="1:11" s="20" customFormat="1" x14ac:dyDescent="0.3">
      <c r="A63" s="17"/>
      <c r="B63" s="18">
        <v>6.6</v>
      </c>
      <c r="C63" s="19"/>
      <c r="D63" s="3" t="s">
        <v>15</v>
      </c>
      <c r="E63" s="11" t="s">
        <v>90</v>
      </c>
      <c r="F63" s="12" t="s">
        <v>34</v>
      </c>
      <c r="G63" s="12">
        <v>1</v>
      </c>
      <c r="H63" s="13">
        <v>663479.56000000006</v>
      </c>
      <c r="I63" s="14">
        <f t="shared" si="0"/>
        <v>663480</v>
      </c>
    </row>
    <row r="64" spans="1:11" s="20" customFormat="1" x14ac:dyDescent="0.3">
      <c r="A64" s="17"/>
      <c r="B64" s="18">
        <v>6.7</v>
      </c>
      <c r="C64" s="19"/>
      <c r="D64" s="3" t="s">
        <v>15</v>
      </c>
      <c r="E64" s="11" t="s">
        <v>91</v>
      </c>
      <c r="F64" s="12" t="s">
        <v>34</v>
      </c>
      <c r="G64" s="12">
        <v>1</v>
      </c>
      <c r="H64" s="13">
        <v>244456.2</v>
      </c>
      <c r="I64" s="14">
        <f t="shared" si="0"/>
        <v>244456</v>
      </c>
    </row>
    <row r="65" spans="1:14" s="20" customFormat="1" ht="25.5" x14ac:dyDescent="0.3">
      <c r="A65" s="17"/>
      <c r="B65" s="18">
        <v>6.8</v>
      </c>
      <c r="C65" s="19"/>
      <c r="D65" s="3" t="s">
        <v>15</v>
      </c>
      <c r="E65" s="11" t="s">
        <v>92</v>
      </c>
      <c r="F65" s="12" t="s">
        <v>53</v>
      </c>
      <c r="G65" s="12">
        <v>1</v>
      </c>
      <c r="H65" s="13">
        <v>773035.28</v>
      </c>
      <c r="I65" s="14">
        <f t="shared" si="0"/>
        <v>773035</v>
      </c>
    </row>
    <row r="66" spans="1:14" s="20" customFormat="1" ht="25.5" x14ac:dyDescent="0.3">
      <c r="A66" s="17"/>
      <c r="B66" s="18">
        <v>6.9</v>
      </c>
      <c r="C66" s="19"/>
      <c r="D66" s="3" t="s">
        <v>15</v>
      </c>
      <c r="E66" s="11" t="s">
        <v>93</v>
      </c>
      <c r="F66" s="12" t="s">
        <v>34</v>
      </c>
      <c r="G66" s="12">
        <v>3</v>
      </c>
      <c r="H66" s="13">
        <v>123629.74</v>
      </c>
      <c r="I66" s="14">
        <f t="shared" si="0"/>
        <v>370889</v>
      </c>
    </row>
    <row r="67" spans="1:14" s="20" customFormat="1" ht="51" x14ac:dyDescent="0.3">
      <c r="A67" s="17"/>
      <c r="B67" s="23">
        <v>6.1</v>
      </c>
      <c r="C67" s="19"/>
      <c r="D67" s="3" t="s">
        <v>15</v>
      </c>
      <c r="E67" s="11" t="s">
        <v>94</v>
      </c>
      <c r="F67" s="12" t="s">
        <v>41</v>
      </c>
      <c r="G67" s="12">
        <v>25</v>
      </c>
      <c r="H67" s="13">
        <v>28428.100000000002</v>
      </c>
      <c r="I67" s="14">
        <f t="shared" si="0"/>
        <v>710703</v>
      </c>
    </row>
    <row r="68" spans="1:14" s="20" customFormat="1" x14ac:dyDescent="0.3">
      <c r="A68" s="17"/>
      <c r="B68" s="23">
        <v>6.12</v>
      </c>
      <c r="C68" s="19"/>
      <c r="D68" s="3" t="s">
        <v>15</v>
      </c>
      <c r="E68" s="11" t="s">
        <v>95</v>
      </c>
      <c r="F68" s="12" t="s">
        <v>34</v>
      </c>
      <c r="G68" s="12">
        <v>2</v>
      </c>
      <c r="H68" s="13">
        <v>267537.7</v>
      </c>
      <c r="I68" s="14">
        <f t="shared" si="0"/>
        <v>535075</v>
      </c>
    </row>
    <row r="69" spans="1:14" s="20" customFormat="1" ht="25.5" x14ac:dyDescent="0.3">
      <c r="A69" s="17"/>
      <c r="B69" s="18">
        <v>6.13</v>
      </c>
      <c r="C69" s="19"/>
      <c r="D69" s="3" t="s">
        <v>15</v>
      </c>
      <c r="E69" s="11" t="s">
        <v>96</v>
      </c>
      <c r="F69" s="12" t="s">
        <v>34</v>
      </c>
      <c r="G69" s="12">
        <v>2</v>
      </c>
      <c r="H69" s="13">
        <v>2344170.54</v>
      </c>
      <c r="I69" s="14">
        <f t="shared" si="0"/>
        <v>4688341</v>
      </c>
    </row>
    <row r="70" spans="1:14" s="20" customFormat="1" ht="63.75" x14ac:dyDescent="0.3">
      <c r="A70" s="17"/>
      <c r="B70" s="23">
        <v>6.14</v>
      </c>
      <c r="C70" s="19"/>
      <c r="D70" s="3" t="s">
        <v>15</v>
      </c>
      <c r="E70" s="11" t="s">
        <v>97</v>
      </c>
      <c r="F70" s="12" t="s">
        <v>41</v>
      </c>
      <c r="G70" s="12">
        <v>25</v>
      </c>
      <c r="H70" s="13">
        <v>111127.54000000001</v>
      </c>
      <c r="I70" s="14">
        <f t="shared" si="0"/>
        <v>2778189</v>
      </c>
    </row>
    <row r="71" spans="1:14" s="20" customFormat="1" ht="25.5" x14ac:dyDescent="0.3">
      <c r="A71" s="17"/>
      <c r="B71" s="18">
        <v>7.1</v>
      </c>
      <c r="C71" s="19"/>
      <c r="D71" s="3" t="s">
        <v>15</v>
      </c>
      <c r="E71" s="11" t="s">
        <v>98</v>
      </c>
      <c r="F71" s="12" t="s">
        <v>53</v>
      </c>
      <c r="G71" s="12">
        <v>1</v>
      </c>
      <c r="H71" s="13">
        <v>377676.32</v>
      </c>
      <c r="I71" s="14">
        <f t="shared" si="0"/>
        <v>377676</v>
      </c>
    </row>
    <row r="72" spans="1:14" s="20" customFormat="1" x14ac:dyDescent="0.3">
      <c r="A72" s="17"/>
      <c r="B72" s="18">
        <v>7.2</v>
      </c>
      <c r="C72" s="19"/>
      <c r="D72" s="3" t="s">
        <v>15</v>
      </c>
      <c r="E72" s="11" t="s">
        <v>99</v>
      </c>
      <c r="F72" s="12" t="s">
        <v>69</v>
      </c>
      <c r="G72" s="12">
        <v>88.399999999999991</v>
      </c>
      <c r="H72" s="13">
        <v>9542.1400000000012</v>
      </c>
      <c r="I72" s="14">
        <f t="shared" si="0"/>
        <v>843525</v>
      </c>
      <c r="N72" s="6"/>
    </row>
    <row r="73" spans="1:14" ht="36.75" customHeight="1" x14ac:dyDescent="0.3">
      <c r="A73" s="17"/>
      <c r="B73" s="18"/>
      <c r="C73" s="19"/>
      <c r="D73" s="3"/>
      <c r="E73" s="24" t="s">
        <v>16</v>
      </c>
      <c r="F73" s="25"/>
      <c r="G73" s="26"/>
      <c r="H73" s="27"/>
      <c r="I73" s="28">
        <f>SUM(I10:I72)</f>
        <v>193343890</v>
      </c>
    </row>
    <row r="74" spans="1:14" ht="16.5" customHeight="1" x14ac:dyDescent="0.3">
      <c r="A74" s="29"/>
      <c r="B74" s="30"/>
      <c r="C74" s="31"/>
      <c r="D74" s="31"/>
      <c r="E74" s="30"/>
      <c r="F74" s="32"/>
      <c r="G74" s="33"/>
      <c r="H74" s="34"/>
      <c r="I74" s="35"/>
    </row>
    <row r="75" spans="1:14" ht="66" x14ac:dyDescent="0.3">
      <c r="A75" s="36"/>
      <c r="B75" s="37"/>
      <c r="C75" s="38"/>
      <c r="D75" s="38"/>
      <c r="E75" s="37" t="s">
        <v>4</v>
      </c>
      <c r="F75" s="39"/>
      <c r="G75" s="40"/>
      <c r="H75" s="41"/>
      <c r="I75" s="42">
        <f>I73</f>
        <v>193343890</v>
      </c>
    </row>
    <row r="76" spans="1:14" s="44" customFormat="1" ht="30" customHeight="1" x14ac:dyDescent="0.3">
      <c r="A76" s="54" t="s">
        <v>17</v>
      </c>
      <c r="B76" s="55"/>
      <c r="C76" s="55"/>
      <c r="D76" s="55"/>
      <c r="E76" s="56"/>
      <c r="F76" s="78" t="s">
        <v>8</v>
      </c>
      <c r="G76" s="79"/>
      <c r="H76" s="80"/>
      <c r="I76" s="43" t="s">
        <v>18</v>
      </c>
    </row>
    <row r="77" spans="1:14" s="44" customFormat="1" ht="49.15" customHeight="1" x14ac:dyDescent="0.3">
      <c r="A77" s="81" t="s">
        <v>19</v>
      </c>
      <c r="B77" s="82"/>
      <c r="C77" s="82"/>
      <c r="D77" s="82"/>
      <c r="E77" s="82"/>
      <c r="F77" s="88" t="s">
        <v>20</v>
      </c>
      <c r="G77" s="88"/>
      <c r="H77" s="45" t="s">
        <v>21</v>
      </c>
      <c r="I77" s="46">
        <v>0.28000000000000003</v>
      </c>
    </row>
    <row r="78" spans="1:14" s="44" customFormat="1" ht="30" customHeight="1" x14ac:dyDescent="0.3">
      <c r="A78" s="81" t="s">
        <v>22</v>
      </c>
      <c r="B78" s="82"/>
      <c r="C78" s="82"/>
      <c r="D78" s="82"/>
      <c r="E78" s="82"/>
      <c r="F78" s="83" t="s">
        <v>23</v>
      </c>
      <c r="G78" s="84"/>
      <c r="H78" s="45" t="s">
        <v>24</v>
      </c>
      <c r="I78" s="46">
        <v>0.01</v>
      </c>
    </row>
    <row r="79" spans="1:14" s="44" customFormat="1" ht="30" customHeight="1" x14ac:dyDescent="0.3">
      <c r="A79" s="85"/>
      <c r="B79" s="86"/>
      <c r="C79" s="86"/>
      <c r="D79" s="86"/>
      <c r="E79" s="86"/>
      <c r="F79" s="87" t="s">
        <v>25</v>
      </c>
      <c r="G79" s="88"/>
      <c r="H79" s="45" t="s">
        <v>26</v>
      </c>
      <c r="I79" s="46">
        <v>0.05</v>
      </c>
    </row>
    <row r="80" spans="1:14" ht="30" customHeight="1" thickBot="1" x14ac:dyDescent="0.35">
      <c r="A80" s="75"/>
      <c r="B80" s="76"/>
      <c r="C80" s="76"/>
      <c r="D80" s="76"/>
      <c r="E80" s="76"/>
      <c r="F80" s="77" t="s">
        <v>27</v>
      </c>
      <c r="G80" s="77"/>
      <c r="H80" s="47" t="s">
        <v>28</v>
      </c>
      <c r="I80" s="48">
        <f>SUM(I77:I79)</f>
        <v>0.34</v>
      </c>
    </row>
    <row r="81" ht="17.25" thickTop="1" x14ac:dyDescent="0.3"/>
  </sheetData>
  <mergeCells count="23">
    <mergeCell ref="A80:E80"/>
    <mergeCell ref="F80:G80"/>
    <mergeCell ref="F76:H76"/>
    <mergeCell ref="A78:E78"/>
    <mergeCell ref="F78:G78"/>
    <mergeCell ref="A79:E79"/>
    <mergeCell ref="F79:G79"/>
    <mergeCell ref="A77:E77"/>
    <mergeCell ref="F77:G77"/>
    <mergeCell ref="A1:I1"/>
    <mergeCell ref="A2:I2"/>
    <mergeCell ref="A3:I4"/>
    <mergeCell ref="A5:I5"/>
    <mergeCell ref="A6:I6"/>
    <mergeCell ref="G7:G8"/>
    <mergeCell ref="H7:H8"/>
    <mergeCell ref="I7:I8"/>
    <mergeCell ref="A76:E76"/>
    <mergeCell ref="A7:A8"/>
    <mergeCell ref="B7:B8"/>
    <mergeCell ref="C7:D7"/>
    <mergeCell ref="E7:E8"/>
    <mergeCell ref="F7:F8"/>
  </mergeCells>
  <printOptions horizontalCentered="1"/>
  <pageMargins left="0.11811023622047245" right="0.11811023622047245" top="1.3385826771653544" bottom="1.3385826771653544" header="0.31496062992125984" footer="0.31496062992125984"/>
  <pageSetup paperSize="5" scale="6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OFICIAL</vt:lpstr>
      <vt:lpstr>'PRESUPUESTO OFICIAL'!Área_de_impresión</vt:lpstr>
      <vt:lpstr>'PRESUPUESTO OFICIAL'!Títulos_a_imprimir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David Zarate</dc:creator>
  <cp:lastModifiedBy>P3-DAJ-006</cp:lastModifiedBy>
  <dcterms:created xsi:type="dcterms:W3CDTF">2023-03-07T14:21:58Z</dcterms:created>
  <dcterms:modified xsi:type="dcterms:W3CDTF">2023-04-17T20:45:16Z</dcterms:modified>
</cp:coreProperties>
</file>