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nalespec-my.sharepoint.com/personal/laura_gonzalez_ane_gov_co/Documents/2023/PROCESOS/MENOR CUANTÍA/MANTENIMIENTO DE BIENES/"/>
    </mc:Choice>
  </mc:AlternateContent>
  <xr:revisionPtr revIDLastSave="72" documentId="8_{8B74EE47-6D26-4514-9B6A-1FFE253D898C}" xr6:coauthVersionLast="47" xr6:coauthVersionMax="47" xr10:uidLastSave="{A76C7F04-81B7-4A27-A86A-E44192C680D9}"/>
  <bookViews>
    <workbookView xWindow="-120" yWindow="-120" windowWidth="20730" windowHeight="11040" xr2:uid="{E98872E0-74D1-4F2B-9BF6-EE92593CC33F}"/>
  </bookViews>
  <sheets>
    <sheet name="CONSOLID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1" l="1"/>
  <c r="H13" i="1"/>
  <c r="G13" i="1"/>
  <c r="F13" i="1"/>
  <c r="E13" i="1"/>
  <c r="D13" i="1"/>
  <c r="G12" i="1"/>
  <c r="I11" i="1"/>
  <c r="H11" i="1"/>
  <c r="G11" i="1"/>
  <c r="F11" i="1"/>
  <c r="E11" i="1"/>
  <c r="D11" i="1"/>
  <c r="G10" i="1"/>
  <c r="I9" i="1"/>
  <c r="H9" i="1"/>
  <c r="G9" i="1"/>
  <c r="F9" i="1"/>
  <c r="D9" i="1"/>
  <c r="E9" i="1"/>
  <c r="G8" i="1"/>
</calcChain>
</file>

<file path=xl/sharedStrings.xml><?xml version="1.0" encoding="utf-8"?>
<sst xmlns="http://schemas.openxmlformats.org/spreadsheetml/2006/main" count="27" uniqueCount="24">
  <si>
    <t>No.</t>
  </si>
  <si>
    <t>PROPONENTES</t>
  </si>
  <si>
    <t>INDICE DE LIQUIDEZ</t>
  </si>
  <si>
    <t>NIVEL DE ENDEUDAMIENTO</t>
  </si>
  <si>
    <t>RAZON DE COBERTURA DE INTERESES</t>
  </si>
  <si>
    <t>ROE</t>
  </si>
  <si>
    <t>ROA</t>
  </si>
  <si>
    <t>RESULTADO INDICADORES FINANCIEROS</t>
  </si>
  <si>
    <t>OBSERVACIONES</t>
  </si>
  <si>
    <t>VERIFICACIÓN 
DE REQUISITOS FINANCIEROS HABILITANTES</t>
  </si>
  <si>
    <t>CAPITAL DE TRABAJO</t>
  </si>
  <si>
    <t>Año Información Financiera</t>
  </si>
  <si>
    <t>SAMC-88-2023</t>
  </si>
  <si>
    <t>Realizar el mantenimiento general a los bienes de propiedad de la Agencia Nacional del Espectro – ANE- y de los que sea o llegaré a ser legal o contractualmente responsable.</t>
  </si>
  <si>
    <t>CONSTRUCTORES JEP SAS</t>
  </si>
  <si>
    <t>Indeterminado</t>
  </si>
  <si>
    <t>HABILITADO</t>
  </si>
  <si>
    <t>IMATIC INGENIERIA SAS</t>
  </si>
  <si>
    <t>G.M INGENIERIA Y CONCRETO S.A.S.</t>
  </si>
  <si>
    <t>LAURA GABRIELA GONZÁLEZ LONDOÑO</t>
  </si>
  <si>
    <t>Contratista-Grupo de Contratación</t>
  </si>
  <si>
    <t>MANUEL FERNADO POVETA ATARA</t>
  </si>
  <si>
    <t>Contratista-Dirección General</t>
  </si>
  <si>
    <t>Se firma en Bogotá D.C.  a los diecinueve (19) días del mes de abril de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</si>
</sst>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\ _€_-;\-* #,##0.00\ _€_-;_-* &quot;-&quot;??\ _€_-;_-@_-"/>
    <numFmt numFmtId="166" formatCode="_-* #,##0.00_-;\-* #,##0.00_-;_-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002060"/>
      <name val="Century Gothic"/>
      <family val="2"/>
    </font>
    <font>
      <sz val="11"/>
      <color rgb="FF002060"/>
      <name val="Century Gothic"/>
      <family val="2"/>
    </font>
    <font>
      <b/>
      <sz val="11"/>
      <color rgb="FF002060"/>
      <name val="Century Gothic"/>
      <family val="2"/>
    </font>
    <font>
      <sz val="10"/>
      <color rgb="FF002060"/>
      <name val="Century Gothic"/>
      <family val="2"/>
    </font>
    <font>
      <b/>
      <sz val="8"/>
      <color rgb="FF002060"/>
      <name val="Century Gothic"/>
      <family val="2"/>
    </font>
    <font>
      <b/>
      <sz val="10"/>
      <color rgb="FF002060"/>
      <name val="Century Gothic"/>
      <family val="2"/>
    </font>
    <font>
      <b/>
      <sz val="9"/>
      <color rgb="FF002060"/>
      <name val="Century Gothic"/>
      <family val="2"/>
    </font>
    <font>
      <sz val="9"/>
      <color rgb="FF002060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/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34998626667073579"/>
      </left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/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34998626667073579"/>
      </right>
      <top style="medium">
        <color indexed="64"/>
      </top>
      <bottom/>
      <diagonal/>
    </border>
    <border>
      <left/>
      <right style="thin">
        <color theme="0" tint="-0.34998626667073579"/>
      </right>
      <top/>
      <bottom style="thin">
        <color theme="0" tint="-0.499984740745262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16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wrapText="1"/>
    </xf>
    <xf numFmtId="2" fontId="3" fillId="0" borderId="0" xfId="0" applyNumberFormat="1" applyFont="1" applyAlignment="1">
      <alignment horizontal="center" vertical="center"/>
    </xf>
    <xf numFmtId="2" fontId="8" fillId="2" borderId="14" xfId="1" applyNumberFormat="1" applyFont="1" applyFill="1" applyBorder="1" applyAlignment="1">
      <alignment horizontal="center" vertical="center" wrapText="1"/>
    </xf>
    <xf numFmtId="2" fontId="8" fillId="2" borderId="19" xfId="1" applyNumberFormat="1" applyFont="1" applyFill="1" applyBorder="1" applyAlignment="1">
      <alignment horizontal="center" vertical="center" wrapText="1"/>
    </xf>
    <xf numFmtId="2" fontId="5" fillId="0" borderId="24" xfId="0" applyNumberFormat="1" applyFont="1" applyBorder="1" applyAlignment="1">
      <alignment horizontal="center" vertical="center"/>
    </xf>
    <xf numFmtId="43" fontId="5" fillId="0" borderId="24" xfId="3" applyFont="1" applyBorder="1" applyAlignment="1">
      <alignment horizontal="center" vertical="center"/>
    </xf>
    <xf numFmtId="0" fontId="5" fillId="0" borderId="0" xfId="0" applyFont="1"/>
    <xf numFmtId="2" fontId="7" fillId="0" borderId="28" xfId="0" applyNumberFormat="1" applyFont="1" applyBorder="1" applyAlignment="1">
      <alignment horizontal="center" vertical="center"/>
    </xf>
    <xf numFmtId="43" fontId="8" fillId="2" borderId="19" xfId="3" applyFont="1" applyFill="1" applyBorder="1" applyAlignment="1">
      <alignment horizontal="center" vertical="center" wrapText="1"/>
    </xf>
    <xf numFmtId="44" fontId="3" fillId="0" borderId="0" xfId="4" applyFont="1" applyFill="1" applyBorder="1" applyAlignment="1">
      <alignment horizontal="left" vertical="center"/>
    </xf>
    <xf numFmtId="44" fontId="9" fillId="0" borderId="0" xfId="4" applyFont="1" applyFill="1" applyBorder="1" applyAlignment="1">
      <alignment horizontal="left" vertical="center"/>
    </xf>
    <xf numFmtId="0" fontId="9" fillId="0" borderId="0" xfId="0" applyFont="1"/>
    <xf numFmtId="0" fontId="8" fillId="0" borderId="0" xfId="0" applyFont="1"/>
    <xf numFmtId="165" fontId="2" fillId="0" borderId="1" xfId="2" applyNumberFormat="1" applyFont="1" applyBorder="1" applyAlignment="1">
      <alignment horizontal="center" vertical="center" wrapText="1"/>
    </xf>
    <xf numFmtId="165" fontId="2" fillId="0" borderId="2" xfId="2" applyNumberFormat="1" applyFont="1" applyBorder="1" applyAlignment="1">
      <alignment horizontal="center" vertical="center" wrapText="1"/>
    </xf>
    <xf numFmtId="165" fontId="2" fillId="0" borderId="3" xfId="2" applyNumberFormat="1" applyFont="1" applyBorder="1" applyAlignment="1">
      <alignment horizontal="center" vertical="center" wrapText="1"/>
    </xf>
    <xf numFmtId="165" fontId="2" fillId="0" borderId="4" xfId="2" applyNumberFormat="1" applyFont="1" applyBorder="1" applyAlignment="1">
      <alignment horizontal="center" vertical="center" wrapText="1"/>
    </xf>
    <xf numFmtId="165" fontId="2" fillId="0" borderId="0" xfId="2" applyNumberFormat="1" applyFont="1" applyBorder="1" applyAlignment="1">
      <alignment horizontal="center" vertical="center" wrapText="1"/>
    </xf>
    <xf numFmtId="165" fontId="2" fillId="0" borderId="5" xfId="2" applyNumberFormat="1" applyFont="1" applyBorder="1" applyAlignment="1">
      <alignment horizontal="center" vertical="center" wrapText="1"/>
    </xf>
    <xf numFmtId="165" fontId="2" fillId="0" borderId="6" xfId="2" applyNumberFormat="1" applyFont="1" applyBorder="1" applyAlignment="1">
      <alignment horizontal="center" vertical="center" wrapText="1"/>
    </xf>
    <xf numFmtId="165" fontId="2" fillId="0" borderId="7" xfId="2" applyNumberFormat="1" applyFont="1" applyBorder="1" applyAlignment="1">
      <alignment horizontal="center" vertical="center" wrapText="1"/>
    </xf>
    <xf numFmtId="165" fontId="2" fillId="0" borderId="8" xfId="2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66" fontId="6" fillId="2" borderId="1" xfId="1" applyNumberFormat="1" applyFont="1" applyFill="1" applyBorder="1" applyAlignment="1">
      <alignment horizontal="center" vertical="center" wrapText="1"/>
    </xf>
    <xf numFmtId="166" fontId="6" fillId="2" borderId="17" xfId="1" applyNumberFormat="1" applyFont="1" applyFill="1" applyBorder="1" applyAlignment="1">
      <alignment horizontal="center" vertical="center" wrapText="1"/>
    </xf>
    <xf numFmtId="166" fontId="4" fillId="2" borderId="2" xfId="1" applyNumberFormat="1" applyFont="1" applyFill="1" applyBorder="1" applyAlignment="1">
      <alignment horizontal="center" vertical="center" wrapText="1"/>
    </xf>
    <xf numFmtId="166" fontId="4" fillId="2" borderId="18" xfId="1" applyNumberFormat="1" applyFont="1" applyFill="1" applyBorder="1" applyAlignment="1">
      <alignment horizontal="center" vertical="center" wrapText="1"/>
    </xf>
    <xf numFmtId="166" fontId="8" fillId="2" borderId="15" xfId="1" applyNumberFormat="1" applyFont="1" applyFill="1" applyBorder="1" applyAlignment="1">
      <alignment horizontal="center" vertical="center" wrapText="1"/>
    </xf>
    <xf numFmtId="166" fontId="8" fillId="2" borderId="20" xfId="1" applyNumberFormat="1" applyFont="1" applyFill="1" applyBorder="1" applyAlignment="1">
      <alignment horizontal="center" vertical="center" wrapText="1"/>
    </xf>
    <xf numFmtId="166" fontId="8" fillId="2" borderId="16" xfId="1" applyNumberFormat="1" applyFont="1" applyFill="1" applyBorder="1" applyAlignment="1">
      <alignment horizontal="center" vertical="center" wrapText="1"/>
    </xf>
    <xf numFmtId="166" fontId="8" fillId="2" borderId="21" xfId="1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66" fontId="8" fillId="2" borderId="29" xfId="1" applyNumberFormat="1" applyFont="1" applyFill="1" applyBorder="1" applyAlignment="1">
      <alignment horizontal="center" vertical="center" wrapText="1"/>
    </xf>
    <xf numFmtId="166" fontId="8" fillId="2" borderId="30" xfId="1" applyNumberFormat="1" applyFont="1" applyFill="1" applyBorder="1" applyAlignment="1">
      <alignment horizontal="center" vertical="center" wrapText="1"/>
    </xf>
    <xf numFmtId="14" fontId="5" fillId="0" borderId="25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166" fontId="5" fillId="0" borderId="23" xfId="1" applyNumberFormat="1" applyFont="1" applyFill="1" applyBorder="1" applyAlignment="1">
      <alignment horizontal="center" vertical="center" wrapText="1"/>
    </xf>
    <xf numFmtId="166" fontId="5" fillId="0" borderId="27" xfId="1" applyNumberFormat="1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3" xfId="1" applyNumberFormat="1" applyFont="1" applyFill="1" applyBorder="1" applyAlignment="1">
      <alignment horizontal="center" vertical="center" wrapText="1"/>
    </xf>
    <xf numFmtId="0" fontId="5" fillId="0" borderId="27" xfId="1" applyNumberFormat="1" applyFont="1" applyFill="1" applyBorder="1" applyAlignment="1">
      <alignment horizontal="center" vertical="center" wrapText="1"/>
    </xf>
  </cellXfs>
  <cellStyles count="5">
    <cellStyle name="Millares" xfId="3" builtinId="3"/>
    <cellStyle name="Millares [0]" xfId="1" builtinId="6"/>
    <cellStyle name="Millares 2" xfId="2" xr:uid="{55FB04A9-1FDF-48F4-BADF-83300D0AF1E4}"/>
    <cellStyle name="Moneda" xfId="4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244740</xdr:colOff>
      <xdr:row>0</xdr:row>
      <xdr:rowOff>0</xdr:rowOff>
    </xdr:from>
    <xdr:to>
      <xdr:col>9</xdr:col>
      <xdr:colOff>53997</xdr:colOff>
      <xdr:row>0</xdr:row>
      <xdr:rowOff>616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796A7AF7-E00C-47D3-8297-509CD7C6569E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16048" t="5251" r="18559" b="2000"/>
        <a:stretch>
          <a:fillRect/>
        </a:stretch>
      </xdr:blipFill>
      <xdr:spPr bwMode="auto">
        <a:xfrm>
          <a:off x="5140590" y="0"/>
          <a:ext cx="1276107" cy="6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158753</xdr:colOff>
      <xdr:row>0</xdr:row>
      <xdr:rowOff>52915</xdr:rowOff>
    </xdr:from>
    <xdr:to>
      <xdr:col>1</xdr:col>
      <xdr:colOff>1460500</xdr:colOff>
      <xdr:row>3</xdr:row>
      <xdr:rowOff>185555</xdr:rowOff>
    </xdr:to>
    <xdr:pic>
      <xdr:nvPicPr>
        <xdr:cNvPr id="3" name="Imagen 1" descr="cid:04ee5dc6-58f4-4ab6-bf1a-7d8e7ecdbd3a">
          <a:extLst>
            <a:ext uri="{FF2B5EF4-FFF2-40B4-BE49-F238E27FC236}">
              <a16:creationId xmlns:a16="http://schemas.microsoft.com/office/drawing/2014/main" id="{9B1081FF-6BDD-4544-A4D9-19F20EDF0F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3" y="52915"/>
          <a:ext cx="1501772" cy="704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419100</xdr:colOff>
      <xdr:row>15</xdr:row>
      <xdr:rowOff>84667</xdr:rowOff>
    </xdr:from>
    <xdr:to>
      <xdr:col>1</xdr:col>
      <xdr:colOff>1508543</xdr:colOff>
      <xdr:row>20</xdr:row>
      <xdr:rowOff>9525</xdr:rowOff>
    </xdr:to>
    <xdr:pic>
      <xdr:nvPicPr>
        <xdr:cNvPr id="4" name="Picture 1" descr="A picture containing water, phone, cellphone, holding&#10;&#10;Description automatically generated">
          <a:extLst>
            <a:ext uri="{FF2B5EF4-FFF2-40B4-BE49-F238E27FC236}">
              <a16:creationId xmlns:a16="http://schemas.microsoft.com/office/drawing/2014/main" id="{0CDD7DFF-C68B-43ED-A3B9-BCAD2A2504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7409392"/>
          <a:ext cx="1089443" cy="8297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5</xdr:col>
      <xdr:colOff>685800</xdr:colOff>
      <xdr:row>19</xdr:row>
      <xdr:rowOff>19050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C195D2B-CD0F-4410-A82F-A0B976FBD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4825" y="4714875"/>
          <a:ext cx="1828800" cy="419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D1803-2019-42EC-B658-8A4E1DD73ED7}">
  <sheetPr codeName="Hoja5">
    <tabColor rgb="FF92D050"/>
    <pageSetUpPr fitToPage="1"/>
  </sheetPr>
  <dimension ref="A1:K55"/>
  <sheetViews>
    <sheetView showGridLines="0" tabSelected="1" view="pageBreakPreview" topLeftCell="A13" zoomScaleNormal="100" zoomScaleSheetLayoutView="100" workbookViewId="0">
      <selection activeCell="H14" sqref="H14"/>
    </sheetView>
  </sheetViews>
  <sheetFormatPr baseColWidth="10" defaultRowHeight="16.5" x14ac:dyDescent="0.3"/>
  <cols>
    <col min="1" max="1" width="3" style="9" bestFit="1" customWidth="1"/>
    <col min="2" max="2" width="32.42578125" style="10" customWidth="1"/>
    <col min="3" max="3" width="19.5703125" style="10" customWidth="1"/>
    <col min="4" max="4" width="9.7109375" style="11" bestFit="1" customWidth="1"/>
    <col min="5" max="5" width="17.140625" style="11" bestFit="1" customWidth="1"/>
    <col min="6" max="6" width="16.140625" style="11" customWidth="1"/>
    <col min="7" max="7" width="17.85546875" style="11" bestFit="1" customWidth="1"/>
    <col min="8" max="8" width="13.5703125" style="11" bestFit="1" customWidth="1"/>
    <col min="9" max="9" width="8.42578125" style="11" bestFit="1" customWidth="1"/>
    <col min="10" max="10" width="15" style="9" bestFit="1" customWidth="1"/>
    <col min="11" max="11" width="36.5703125" style="1" customWidth="1"/>
    <col min="12" max="12" width="14.140625" style="1" bestFit="1" customWidth="1"/>
    <col min="13" max="16384" width="11.42578125" style="1"/>
  </cols>
  <sheetData>
    <row r="1" spans="1:11" ht="15" customHeight="1" x14ac:dyDescent="0.3">
      <c r="A1" s="23" t="s">
        <v>9</v>
      </c>
      <c r="B1" s="24"/>
      <c r="C1" s="24"/>
      <c r="D1" s="24"/>
      <c r="E1" s="24"/>
      <c r="F1" s="24"/>
      <c r="G1" s="24"/>
      <c r="H1" s="24"/>
      <c r="I1" s="24"/>
      <c r="J1" s="24"/>
      <c r="K1" s="25"/>
    </row>
    <row r="2" spans="1:11" ht="15" customHeight="1" x14ac:dyDescent="0.3">
      <c r="A2" s="26"/>
      <c r="B2" s="27"/>
      <c r="C2" s="27"/>
      <c r="D2" s="27"/>
      <c r="E2" s="27"/>
      <c r="F2" s="27"/>
      <c r="G2" s="27"/>
      <c r="H2" s="27"/>
      <c r="I2" s="27"/>
      <c r="J2" s="27"/>
      <c r="K2" s="28"/>
    </row>
    <row r="3" spans="1:11" ht="15" customHeight="1" x14ac:dyDescent="0.3">
      <c r="A3" s="26"/>
      <c r="B3" s="27"/>
      <c r="C3" s="27"/>
      <c r="D3" s="27"/>
      <c r="E3" s="27"/>
      <c r="F3" s="27"/>
      <c r="G3" s="27"/>
      <c r="H3" s="27"/>
      <c r="I3" s="27"/>
      <c r="J3" s="27"/>
      <c r="K3" s="28"/>
    </row>
    <row r="4" spans="1:11" ht="17.25" thickBot="1" x14ac:dyDescent="0.35">
      <c r="A4" s="29"/>
      <c r="B4" s="30"/>
      <c r="C4" s="30"/>
      <c r="D4" s="30"/>
      <c r="E4" s="30"/>
      <c r="F4" s="30"/>
      <c r="G4" s="30"/>
      <c r="H4" s="30"/>
      <c r="I4" s="30"/>
      <c r="J4" s="30"/>
      <c r="K4" s="31"/>
    </row>
    <row r="5" spans="1:11" ht="51" customHeight="1" thickBot="1" x14ac:dyDescent="0.35">
      <c r="A5" s="32" t="s">
        <v>12</v>
      </c>
      <c r="B5" s="33"/>
      <c r="C5" s="42" t="s">
        <v>13</v>
      </c>
      <c r="D5" s="43"/>
      <c r="E5" s="43"/>
      <c r="F5" s="43"/>
      <c r="G5" s="43"/>
      <c r="H5" s="43"/>
      <c r="I5" s="43"/>
      <c r="J5" s="43"/>
      <c r="K5" s="44"/>
    </row>
    <row r="6" spans="1:11" ht="58.5" customHeight="1" x14ac:dyDescent="0.3">
      <c r="A6" s="34" t="s">
        <v>0</v>
      </c>
      <c r="B6" s="36" t="s">
        <v>1</v>
      </c>
      <c r="C6" s="45" t="s">
        <v>11</v>
      </c>
      <c r="D6" s="12" t="s">
        <v>2</v>
      </c>
      <c r="E6" s="12" t="s">
        <v>3</v>
      </c>
      <c r="F6" s="12" t="s">
        <v>4</v>
      </c>
      <c r="G6" s="12" t="s">
        <v>10</v>
      </c>
      <c r="H6" s="12" t="s">
        <v>5</v>
      </c>
      <c r="I6" s="12" t="s">
        <v>6</v>
      </c>
      <c r="J6" s="38" t="s">
        <v>7</v>
      </c>
      <c r="K6" s="40" t="s">
        <v>8</v>
      </c>
    </row>
    <row r="7" spans="1:11" s="2" customFormat="1" x14ac:dyDescent="0.3">
      <c r="A7" s="35"/>
      <c r="B7" s="37"/>
      <c r="C7" s="46"/>
      <c r="D7" s="13">
        <v>1.69</v>
      </c>
      <c r="E7" s="13">
        <v>0.45</v>
      </c>
      <c r="F7" s="13">
        <v>1</v>
      </c>
      <c r="G7" s="18">
        <v>140000000</v>
      </c>
      <c r="H7" s="13">
        <v>0.05</v>
      </c>
      <c r="I7" s="13">
        <v>0.05</v>
      </c>
      <c r="J7" s="39"/>
      <c r="K7" s="41"/>
    </row>
    <row r="8" spans="1:11" s="16" customFormat="1" ht="13.5" customHeight="1" x14ac:dyDescent="0.25">
      <c r="A8" s="49">
        <v>1</v>
      </c>
      <c r="B8" s="51" t="s">
        <v>14</v>
      </c>
      <c r="C8" s="56">
        <v>2021</v>
      </c>
      <c r="D8" s="14">
        <v>8.59</v>
      </c>
      <c r="E8" s="14">
        <v>0.33</v>
      </c>
      <c r="F8" s="15" t="s">
        <v>15</v>
      </c>
      <c r="G8" s="15">
        <f>906962998-105503163</f>
        <v>801459835</v>
      </c>
      <c r="H8" s="14">
        <v>0.61</v>
      </c>
      <c r="I8" s="14">
        <v>0.4</v>
      </c>
      <c r="J8" s="53" t="s">
        <v>16</v>
      </c>
      <c r="K8" s="47"/>
    </row>
    <row r="9" spans="1:11" s="16" customFormat="1" ht="13.5" x14ac:dyDescent="0.25">
      <c r="A9" s="50"/>
      <c r="B9" s="52"/>
      <c r="C9" s="57"/>
      <c r="D9" s="17" t="str">
        <f>+IF(D8&gt;=D$7,"CUMPLE","NO CUMPLE")</f>
        <v>CUMPLE</v>
      </c>
      <c r="E9" s="17" t="str">
        <f t="shared" ref="E9" si="0">+IF(E8&lt;=E$7,"CUMPLE","NO CUMPLE")</f>
        <v>CUMPLE</v>
      </c>
      <c r="F9" s="17" t="str">
        <f t="shared" ref="F9:I9" si="1">+IF(F8&gt;=F$7,"CUMPLE","NO CUMPLE")</f>
        <v>CUMPLE</v>
      </c>
      <c r="G9" s="17" t="str">
        <f t="shared" si="1"/>
        <v>CUMPLE</v>
      </c>
      <c r="H9" s="17" t="str">
        <f t="shared" si="1"/>
        <v>CUMPLE</v>
      </c>
      <c r="I9" s="17" t="str">
        <f t="shared" si="1"/>
        <v>CUMPLE</v>
      </c>
      <c r="J9" s="54"/>
      <c r="K9" s="48"/>
    </row>
    <row r="10" spans="1:11" s="16" customFormat="1" ht="13.5" x14ac:dyDescent="0.25">
      <c r="A10" s="49">
        <v>2</v>
      </c>
      <c r="B10" s="51" t="s">
        <v>17</v>
      </c>
      <c r="C10" s="56">
        <v>2021</v>
      </c>
      <c r="D10" s="14">
        <v>25.74</v>
      </c>
      <c r="E10" s="14">
        <v>0.03</v>
      </c>
      <c r="F10" s="15">
        <v>34.659999999999997</v>
      </c>
      <c r="G10" s="15">
        <f>1490560409-57901537</f>
        <v>1432658872</v>
      </c>
      <c r="H10" s="14">
        <v>0.31</v>
      </c>
      <c r="I10" s="14">
        <v>0.3</v>
      </c>
      <c r="J10" s="53" t="s">
        <v>16</v>
      </c>
      <c r="K10" s="55"/>
    </row>
    <row r="11" spans="1:11" s="16" customFormat="1" ht="26.25" customHeight="1" x14ac:dyDescent="0.25">
      <c r="A11" s="50"/>
      <c r="B11" s="52"/>
      <c r="C11" s="57"/>
      <c r="D11" s="17" t="str">
        <f>+IF(D10&gt;=D$7,"CUMPLE","NO CUMPLE")</f>
        <v>CUMPLE</v>
      </c>
      <c r="E11" s="17" t="str">
        <f t="shared" ref="E11" si="2">+IF(E10&lt;=E$7,"CUMPLE","NO CUMPLE")</f>
        <v>CUMPLE</v>
      </c>
      <c r="F11" s="17" t="str">
        <f t="shared" ref="F11" si="3">+IF(F10&gt;=F$7,"CUMPLE","NO CUMPLE")</f>
        <v>CUMPLE</v>
      </c>
      <c r="G11" s="17" t="str">
        <f t="shared" ref="G11" si="4">+IF(G10&gt;=G$7,"CUMPLE","NO CUMPLE")</f>
        <v>CUMPLE</v>
      </c>
      <c r="H11" s="17" t="str">
        <f t="shared" ref="H11" si="5">+IF(H10&gt;=H$7,"CUMPLE","NO CUMPLE")</f>
        <v>CUMPLE</v>
      </c>
      <c r="I11" s="17" t="str">
        <f t="shared" ref="I11" si="6">+IF(I10&gt;=I$7,"CUMPLE","NO CUMPLE")</f>
        <v>CUMPLE</v>
      </c>
      <c r="J11" s="54"/>
      <c r="K11" s="48"/>
    </row>
    <row r="12" spans="1:11" s="16" customFormat="1" ht="24" customHeight="1" x14ac:dyDescent="0.25">
      <c r="A12" s="49">
        <v>3</v>
      </c>
      <c r="B12" s="51" t="s">
        <v>18</v>
      </c>
      <c r="C12" s="56">
        <v>2019</v>
      </c>
      <c r="D12" s="14">
        <v>9.91</v>
      </c>
      <c r="E12" s="14">
        <v>0.1</v>
      </c>
      <c r="F12" s="14" t="s">
        <v>15</v>
      </c>
      <c r="G12" s="15">
        <f>202271312-20401141</f>
        <v>181870171</v>
      </c>
      <c r="H12" s="15">
        <v>0.59</v>
      </c>
      <c r="I12" s="14">
        <v>0.53</v>
      </c>
      <c r="J12" s="53" t="s">
        <v>16</v>
      </c>
      <c r="K12" s="47"/>
    </row>
    <row r="13" spans="1:11" s="16" customFormat="1" ht="26.25" customHeight="1" x14ac:dyDescent="0.25">
      <c r="A13" s="50"/>
      <c r="B13" s="52"/>
      <c r="C13" s="57"/>
      <c r="D13" s="17" t="str">
        <f>+IF(D12&gt;=D$7,"CUMPLE","NO CUMPLE")</f>
        <v>CUMPLE</v>
      </c>
      <c r="E13" s="17" t="str">
        <f t="shared" ref="E13" si="7">+IF(E12&lt;=E$7,"CUMPLE","NO CUMPLE")</f>
        <v>CUMPLE</v>
      </c>
      <c r="F13" s="17" t="str">
        <f t="shared" ref="F13" si="8">+IF(F12&gt;=F$7,"CUMPLE","NO CUMPLE")</f>
        <v>CUMPLE</v>
      </c>
      <c r="G13" s="17" t="str">
        <f t="shared" ref="G13" si="9">+IF(G12&gt;=G$7,"CUMPLE","NO CUMPLE")</f>
        <v>CUMPLE</v>
      </c>
      <c r="H13" s="17" t="str">
        <f t="shared" ref="H13" si="10">+IF(H12&gt;=H$7,"CUMPLE","NO CUMPLE")</f>
        <v>CUMPLE</v>
      </c>
      <c r="I13" s="17" t="str">
        <f t="shared" ref="I13" si="11">+IF(I12&gt;=I$7,"CUMPLE","NO CUMPLE")</f>
        <v>CUMPLE</v>
      </c>
      <c r="J13" s="54"/>
      <c r="K13" s="48"/>
    </row>
    <row r="14" spans="1:11" x14ac:dyDescent="0.3">
      <c r="A14" s="3"/>
      <c r="B14" s="4"/>
      <c r="C14" s="5"/>
      <c r="D14" s="6"/>
      <c r="E14" s="6"/>
      <c r="F14" s="6"/>
      <c r="G14" s="6"/>
      <c r="H14" s="6"/>
      <c r="I14" s="6"/>
      <c r="J14" s="7"/>
      <c r="K14" s="8"/>
    </row>
    <row r="15" spans="1:11" x14ac:dyDescent="0.3">
      <c r="B15" s="19" t="s">
        <v>23</v>
      </c>
      <c r="C15" s="1"/>
      <c r="D15" s="1"/>
      <c r="E15" s="1"/>
      <c r="F15" s="1"/>
      <c r="G15" s="1"/>
      <c r="H15" s="1"/>
      <c r="I15" s="1"/>
      <c r="J15" s="1"/>
    </row>
    <row r="16" spans="1:11" x14ac:dyDescent="0.3">
      <c r="B16" s="20"/>
      <c r="C16" s="1"/>
      <c r="D16" s="1"/>
      <c r="E16" s="1"/>
      <c r="F16" s="1"/>
      <c r="G16" s="1"/>
      <c r="H16" s="1"/>
      <c r="I16" s="1"/>
      <c r="J16" s="1"/>
    </row>
    <row r="17" spans="2:10" x14ac:dyDescent="0.3">
      <c r="B17" s="21"/>
      <c r="C17" s="1"/>
      <c r="D17" s="1"/>
      <c r="E17" s="1"/>
      <c r="F17" s="1"/>
      <c r="G17" s="1"/>
      <c r="H17" s="1"/>
      <c r="I17" s="1"/>
      <c r="J17" s="1"/>
    </row>
    <row r="18" spans="2:10" x14ac:dyDescent="0.3">
      <c r="B18" s="21"/>
      <c r="C18" s="1"/>
      <c r="D18" s="1"/>
      <c r="E18" s="1"/>
      <c r="F18" s="1"/>
      <c r="G18" s="1"/>
      <c r="H18" s="1"/>
      <c r="I18" s="1"/>
      <c r="J18" s="1"/>
    </row>
    <row r="19" spans="2:10" ht="15" customHeight="1" x14ac:dyDescent="0.3">
      <c r="B19" s="21"/>
      <c r="C19" s="1"/>
      <c r="D19" s="1"/>
      <c r="E19" s="1"/>
      <c r="F19" s="1"/>
      <c r="G19" s="1"/>
      <c r="H19" s="1"/>
      <c r="I19" s="1"/>
      <c r="J19" s="1"/>
    </row>
    <row r="20" spans="2:10" x14ac:dyDescent="0.3">
      <c r="B20" s="22" t="s">
        <v>19</v>
      </c>
      <c r="C20" s="1"/>
      <c r="D20" s="1"/>
      <c r="E20" s="22" t="s">
        <v>21</v>
      </c>
      <c r="F20" s="1"/>
      <c r="G20" s="1"/>
      <c r="H20" s="1"/>
      <c r="I20" s="1"/>
      <c r="J20" s="1"/>
    </row>
    <row r="21" spans="2:10" x14ac:dyDescent="0.3">
      <c r="B21" s="21" t="s">
        <v>20</v>
      </c>
      <c r="C21" s="1"/>
      <c r="D21" s="1"/>
      <c r="E21" s="21" t="s">
        <v>22</v>
      </c>
      <c r="F21" s="1"/>
      <c r="G21" s="1"/>
      <c r="H21" s="1"/>
      <c r="I21" s="1"/>
      <c r="J21" s="1"/>
    </row>
    <row r="22" spans="2:10" x14ac:dyDescent="0.3">
      <c r="B22" s="1"/>
      <c r="C22" s="1"/>
      <c r="D22" s="1"/>
      <c r="E22" s="1"/>
      <c r="F22" s="1"/>
      <c r="G22" s="1"/>
      <c r="H22" s="1"/>
      <c r="I22" s="1"/>
      <c r="J22" s="1"/>
    </row>
    <row r="23" spans="2:10" x14ac:dyDescent="0.3">
      <c r="B23" s="1"/>
      <c r="C23" s="1"/>
      <c r="D23" s="1"/>
      <c r="E23" s="1"/>
      <c r="F23" s="1"/>
      <c r="G23" s="1"/>
      <c r="H23" s="1"/>
      <c r="I23" s="1"/>
      <c r="J23" s="1"/>
    </row>
    <row r="24" spans="2:10" x14ac:dyDescent="0.3">
      <c r="B24" s="1"/>
      <c r="C24" s="1"/>
      <c r="D24" s="1"/>
      <c r="E24" s="1"/>
      <c r="F24" s="1"/>
      <c r="G24" s="1"/>
      <c r="H24" s="1"/>
      <c r="I24" s="1"/>
      <c r="J24" s="1"/>
    </row>
    <row r="25" spans="2:10" ht="15" customHeight="1" x14ac:dyDescent="0.3">
      <c r="B25" s="1"/>
      <c r="C25" s="1"/>
      <c r="D25" s="1"/>
      <c r="E25" s="1"/>
      <c r="F25" s="1"/>
      <c r="G25" s="1"/>
      <c r="H25" s="1"/>
      <c r="I25" s="1"/>
      <c r="J25" s="1"/>
    </row>
    <row r="26" spans="2:10" x14ac:dyDescent="0.3">
      <c r="B26" s="1"/>
      <c r="C26" s="1"/>
      <c r="D26" s="1"/>
      <c r="E26" s="1"/>
      <c r="F26" s="1"/>
      <c r="G26" s="1"/>
      <c r="H26" s="1"/>
      <c r="I26" s="1"/>
      <c r="J26" s="1"/>
    </row>
    <row r="27" spans="2:10" ht="15" customHeight="1" x14ac:dyDescent="0.3">
      <c r="B27" s="1"/>
      <c r="C27" s="1"/>
      <c r="D27" s="1"/>
      <c r="E27" s="1"/>
      <c r="F27" s="1"/>
      <c r="G27" s="1"/>
      <c r="H27" s="1"/>
      <c r="I27" s="1"/>
      <c r="J27" s="1"/>
    </row>
    <row r="28" spans="2:10" x14ac:dyDescent="0.3">
      <c r="B28" s="1"/>
      <c r="C28" s="1"/>
      <c r="D28" s="1"/>
      <c r="E28" s="1"/>
      <c r="F28" s="1"/>
      <c r="G28" s="1"/>
      <c r="H28" s="1"/>
      <c r="I28" s="1"/>
      <c r="J28" s="1"/>
    </row>
    <row r="29" spans="2:10" x14ac:dyDescent="0.3">
      <c r="B29" s="1"/>
      <c r="C29" s="1"/>
      <c r="D29" s="1"/>
      <c r="E29" s="1"/>
      <c r="F29" s="1"/>
      <c r="G29" s="1"/>
      <c r="H29" s="1"/>
      <c r="I29" s="1"/>
      <c r="J29" s="1"/>
    </row>
    <row r="30" spans="2:10" x14ac:dyDescent="0.3">
      <c r="B30" s="1"/>
      <c r="C30" s="1"/>
      <c r="D30" s="1"/>
      <c r="E30" s="1"/>
      <c r="F30" s="1"/>
      <c r="G30" s="1"/>
      <c r="H30" s="1"/>
      <c r="I30" s="1"/>
      <c r="J30" s="1"/>
    </row>
    <row r="31" spans="2:10" x14ac:dyDescent="0.3">
      <c r="B31" s="1"/>
      <c r="C31" s="1"/>
      <c r="D31" s="1"/>
      <c r="E31" s="1"/>
      <c r="F31" s="1"/>
      <c r="G31" s="1"/>
      <c r="H31" s="1"/>
      <c r="I31" s="1"/>
      <c r="J31" s="1"/>
    </row>
    <row r="32" spans="2:10" x14ac:dyDescent="0.3">
      <c r="B32" s="1"/>
      <c r="C32" s="1"/>
      <c r="D32" s="1"/>
      <c r="E32" s="1"/>
      <c r="F32" s="1"/>
      <c r="G32" s="1"/>
      <c r="H32" s="1"/>
      <c r="I32" s="1"/>
      <c r="J32" s="1"/>
    </row>
    <row r="33" spans="2:10" x14ac:dyDescent="0.3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3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3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3">
      <c r="B36" s="1"/>
      <c r="C36" s="1"/>
      <c r="D36" s="1"/>
      <c r="E36" s="1"/>
      <c r="F36" s="1"/>
      <c r="G36" s="1"/>
      <c r="H36" s="1"/>
      <c r="I36" s="1"/>
      <c r="J36" s="1"/>
    </row>
    <row r="37" spans="2:10" x14ac:dyDescent="0.3">
      <c r="B37" s="1"/>
      <c r="C37" s="1"/>
      <c r="D37" s="1"/>
      <c r="E37" s="1"/>
      <c r="F37" s="1"/>
      <c r="G37" s="1"/>
      <c r="H37" s="1"/>
      <c r="I37" s="1"/>
      <c r="J37" s="1"/>
    </row>
    <row r="38" spans="2:10" x14ac:dyDescent="0.3">
      <c r="B38" s="1"/>
      <c r="C38" s="1"/>
      <c r="D38" s="1"/>
      <c r="E38" s="1"/>
      <c r="F38" s="1"/>
      <c r="G38" s="1"/>
      <c r="H38" s="1"/>
      <c r="I38" s="1"/>
      <c r="J38" s="1"/>
    </row>
    <row r="39" spans="2:10" x14ac:dyDescent="0.3">
      <c r="B39" s="1"/>
      <c r="C39" s="1"/>
      <c r="D39" s="1"/>
      <c r="E39" s="1"/>
      <c r="F39" s="1"/>
      <c r="G39" s="1"/>
      <c r="H39" s="1"/>
      <c r="I39" s="1"/>
      <c r="J39" s="1"/>
    </row>
    <row r="40" spans="2:10" x14ac:dyDescent="0.3">
      <c r="B40" s="1"/>
      <c r="C40" s="1"/>
      <c r="D40" s="1"/>
      <c r="E40" s="1"/>
      <c r="F40" s="1"/>
      <c r="G40" s="1"/>
      <c r="H40" s="1"/>
      <c r="I40" s="1"/>
      <c r="J40" s="1"/>
    </row>
    <row r="41" spans="2:10" x14ac:dyDescent="0.3">
      <c r="B41" s="1"/>
      <c r="C41" s="1"/>
      <c r="D41" s="1"/>
      <c r="E41" s="1"/>
      <c r="F41" s="1"/>
      <c r="G41" s="1"/>
      <c r="H41" s="1"/>
      <c r="I41" s="1"/>
      <c r="J41" s="1"/>
    </row>
    <row r="42" spans="2:10" x14ac:dyDescent="0.3">
      <c r="B42" s="1"/>
      <c r="C42" s="1"/>
      <c r="D42" s="1"/>
      <c r="E42" s="1"/>
      <c r="F42" s="1"/>
      <c r="G42" s="1"/>
      <c r="H42" s="1"/>
      <c r="I42" s="1"/>
      <c r="J42" s="1"/>
    </row>
    <row r="43" spans="2:10" x14ac:dyDescent="0.3">
      <c r="B43" s="1"/>
      <c r="C43" s="1"/>
      <c r="D43" s="1"/>
      <c r="E43" s="1"/>
      <c r="F43" s="1"/>
      <c r="G43" s="1"/>
      <c r="H43" s="1"/>
      <c r="I43" s="1"/>
      <c r="J43" s="1"/>
    </row>
    <row r="44" spans="2:10" x14ac:dyDescent="0.3">
      <c r="B44" s="1"/>
      <c r="C44" s="1"/>
      <c r="D44" s="1"/>
      <c r="E44" s="1"/>
      <c r="F44" s="1"/>
      <c r="G44" s="1"/>
      <c r="H44" s="1"/>
      <c r="I44" s="1"/>
      <c r="J44" s="1"/>
    </row>
    <row r="45" spans="2:10" x14ac:dyDescent="0.3">
      <c r="B45" s="1"/>
      <c r="C45" s="1"/>
      <c r="D45" s="1"/>
      <c r="E45" s="1"/>
      <c r="F45" s="1"/>
      <c r="G45" s="1"/>
      <c r="H45" s="1"/>
      <c r="I45" s="1"/>
      <c r="J45" s="1"/>
    </row>
    <row r="46" spans="2:10" x14ac:dyDescent="0.3">
      <c r="B46" s="1"/>
      <c r="C46" s="1"/>
      <c r="D46" s="1"/>
      <c r="E46" s="1"/>
      <c r="F46" s="1"/>
      <c r="G46" s="1"/>
      <c r="H46" s="1"/>
      <c r="I46" s="1"/>
      <c r="J46" s="1"/>
    </row>
    <row r="47" spans="2:10" x14ac:dyDescent="0.3">
      <c r="B47" s="1"/>
      <c r="C47" s="1"/>
      <c r="D47" s="1"/>
      <c r="E47" s="1"/>
      <c r="F47" s="1"/>
      <c r="G47" s="1"/>
      <c r="H47" s="1"/>
      <c r="I47" s="1"/>
      <c r="J47" s="1"/>
    </row>
    <row r="48" spans="2:10" x14ac:dyDescent="0.3">
      <c r="B48" s="1"/>
      <c r="C48" s="1"/>
      <c r="D48" s="1"/>
      <c r="E48" s="1"/>
      <c r="F48" s="1"/>
      <c r="G48" s="1"/>
      <c r="H48" s="1"/>
      <c r="I48" s="1"/>
      <c r="J48" s="1"/>
    </row>
    <row r="49" spans="2:10" x14ac:dyDescent="0.3">
      <c r="B49" s="1"/>
      <c r="C49" s="1"/>
      <c r="D49" s="1"/>
      <c r="E49" s="1"/>
      <c r="F49" s="1"/>
      <c r="G49" s="1"/>
      <c r="H49" s="1"/>
      <c r="I49" s="1"/>
      <c r="J49" s="1"/>
    </row>
    <row r="50" spans="2:10" x14ac:dyDescent="0.3">
      <c r="B50" s="1"/>
      <c r="C50" s="1"/>
      <c r="D50" s="1"/>
      <c r="E50" s="1"/>
      <c r="F50" s="1"/>
      <c r="G50" s="1"/>
      <c r="H50" s="1"/>
      <c r="I50" s="1"/>
      <c r="J50" s="1"/>
    </row>
    <row r="51" spans="2:10" x14ac:dyDescent="0.3">
      <c r="B51" s="1"/>
      <c r="C51" s="1"/>
      <c r="D51" s="1"/>
      <c r="E51" s="1"/>
      <c r="F51" s="1"/>
      <c r="G51" s="1"/>
      <c r="H51" s="1"/>
      <c r="I51" s="1"/>
      <c r="J51" s="1"/>
    </row>
    <row r="52" spans="2:10" x14ac:dyDescent="0.3">
      <c r="B52" s="1"/>
      <c r="C52" s="1"/>
      <c r="D52" s="1"/>
      <c r="E52" s="1"/>
      <c r="F52" s="1"/>
      <c r="G52" s="1"/>
      <c r="H52" s="1"/>
      <c r="I52" s="1"/>
      <c r="J52" s="1"/>
    </row>
    <row r="53" spans="2:10" x14ac:dyDescent="0.3">
      <c r="B53" s="1"/>
      <c r="C53" s="1"/>
      <c r="D53" s="1"/>
      <c r="E53" s="1"/>
      <c r="F53" s="1"/>
      <c r="G53" s="1"/>
      <c r="H53" s="1"/>
      <c r="I53" s="1"/>
      <c r="J53" s="1"/>
    </row>
    <row r="54" spans="2:10" x14ac:dyDescent="0.3">
      <c r="B54" s="1"/>
      <c r="C54" s="1"/>
      <c r="D54" s="1"/>
      <c r="E54" s="1"/>
      <c r="F54" s="1"/>
      <c r="G54" s="1"/>
      <c r="H54" s="1"/>
      <c r="I54" s="1"/>
      <c r="J54" s="1"/>
    </row>
    <row r="55" spans="2:10" x14ac:dyDescent="0.3">
      <c r="B55" s="1"/>
      <c r="C55" s="1"/>
      <c r="D55" s="1"/>
      <c r="E55" s="1"/>
      <c r="F55" s="1"/>
      <c r="G55" s="1"/>
      <c r="H55" s="1"/>
      <c r="I55" s="1"/>
      <c r="J55" s="1"/>
    </row>
  </sheetData>
  <mergeCells count="23">
    <mergeCell ref="K12:K13"/>
    <mergeCell ref="A8:A9"/>
    <mergeCell ref="B8:B9"/>
    <mergeCell ref="J8:J9"/>
    <mergeCell ref="K8:K9"/>
    <mergeCell ref="J10:J11"/>
    <mergeCell ref="K10:K11"/>
    <mergeCell ref="J12:J13"/>
    <mergeCell ref="C8:C9"/>
    <mergeCell ref="A10:A11"/>
    <mergeCell ref="B10:B11"/>
    <mergeCell ref="C10:C11"/>
    <mergeCell ref="A12:A13"/>
    <mergeCell ref="B12:B13"/>
    <mergeCell ref="C12:C13"/>
    <mergeCell ref="A1:K4"/>
    <mergeCell ref="A5:B5"/>
    <mergeCell ref="A6:A7"/>
    <mergeCell ref="B6:B7"/>
    <mergeCell ref="J6:J7"/>
    <mergeCell ref="K6:K7"/>
    <mergeCell ref="C5:K5"/>
    <mergeCell ref="C6:C7"/>
  </mergeCells>
  <pageMargins left="0.70866141732283472" right="0.70866141732283472" top="0.74803149606299213" bottom="0.74803149606299213" header="0.31496062992125984" footer="0.31496062992125984"/>
  <pageSetup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Gabriela Gonzalez Londono</dc:creator>
  <cp:lastModifiedBy>lau G.</cp:lastModifiedBy>
  <dcterms:created xsi:type="dcterms:W3CDTF">2021-03-26T17:00:51Z</dcterms:created>
  <dcterms:modified xsi:type="dcterms:W3CDTF">2023-04-19T19:32:09Z</dcterms:modified>
</cp:coreProperties>
</file>