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MARZO2023" sheetId="29" r:id="rId1"/>
  </sheets>
  <calcPr calcId="144525"/>
</workbook>
</file>

<file path=xl/sharedStrings.xml><?xml version="1.0" encoding="utf-8"?>
<sst xmlns="http://schemas.openxmlformats.org/spreadsheetml/2006/main" count="64" uniqueCount="61">
  <si>
    <t xml:space="preserve">          MINISTERIO DE DEFENSA NACIONAL         </t>
  </si>
  <si>
    <t xml:space="preserve">    FUERZAS MILITARES DE COLOMBIA</t>
  </si>
  <si>
    <t xml:space="preserve">  EJERCITO NACIONAL</t>
  </si>
  <si>
    <t xml:space="preserve">                                                                                                      </t>
  </si>
  <si>
    <t>INFORME DE SUPERVISION N 13 (MARZO 2023)</t>
  </si>
  <si>
    <t>DISPENSARIO MEDICO ORIENTE DMORI</t>
  </si>
  <si>
    <t>FECHA INFORME : 30 DE MARZO DE 2023</t>
  </si>
  <si>
    <t>CONTRATO Y/O ACUERDO N° 184-DMORI-2022</t>
  </si>
  <si>
    <t>FECHA SUSCRIPCION CONTRATO: 18 MARZO DE 2022</t>
  </si>
  <si>
    <r>
      <rPr>
        <b/>
        <sz val="10"/>
        <color theme="1"/>
        <rFont val="Calibri"/>
        <charset val="134"/>
        <scheme val="minor"/>
      </rPr>
      <t>1: OBJETO DEL CONTRATO:</t>
    </r>
    <r>
      <rPr>
        <sz val="10"/>
        <color theme="1"/>
        <rFont val="Calibri"/>
        <charset val="134"/>
        <scheme val="minor"/>
      </rPr>
      <t>PRESTACION DE SERVICIOS MEDICOS Y HOSPITALARIOS EN SALUD MENTAL Y PSIQUIATRIA PARA LOS USUARIOS Y BENEFICIARIOS DEL ESTABLECIMIENTO DE SANIDAD MILITAR DEL DISPENSARIO MEDICO ORIENTE</t>
    </r>
  </si>
  <si>
    <t>1.1. RELACION DE BIENES Y/O SERVICIOS OBJETO DEL CONTRATO</t>
  </si>
  <si>
    <t>DESCRIPCION</t>
  </si>
  <si>
    <t>TARIFAS</t>
  </si>
  <si>
    <t>VALOR TOTAL CONTRATO</t>
  </si>
  <si>
    <t>PRESTACION DE SERVICIOS MEDICOS Y HOSPITALARIOS EN SALUD MENTAL Y PSIQUIATRIA PARA LOS USUARIOS Y BENEFICIARIOS DEL ESTABLECIMIENTO DE SANIDAD MILITAR DEL DISPENSARIO MEDICO ORIENTE.</t>
  </si>
  <si>
    <t>PROPIAS DE LA EMPRESA</t>
  </si>
  <si>
    <t>2. VALOR DEL CONTRATO : $350.000.000,oo</t>
  </si>
  <si>
    <t>3. RESUMEN DOCUMENTOS PRESUPUESTALES</t>
  </si>
  <si>
    <t>CERTIFICADO DISPONIBILIDAD PRESUPUESTAL: 19022</t>
  </si>
  <si>
    <t>FECHA: 03/02/2022</t>
  </si>
  <si>
    <t>VALOR: $ 350.000.000,00</t>
  </si>
  <si>
    <t>REGISTRO PRESUPUESTAL N°: 19322</t>
  </si>
  <si>
    <t>FECHA: 22/03/2022</t>
  </si>
  <si>
    <t>4. EJECUCION DEL CONTRATO . FECHA :  15-12-2022</t>
  </si>
  <si>
    <t>BALANCE Y EJECUCION DEL CONTRATO</t>
  </si>
  <si>
    <t>CONCEPTO</t>
  </si>
  <si>
    <t>V/R CONTRATO</t>
  </si>
  <si>
    <t>V/R CANCELADO</t>
  </si>
  <si>
    <t>SALDO</t>
  </si>
  <si>
    <t>MES DE MARZO 2022</t>
  </si>
  <si>
    <t>MES DE ABRIL 2022</t>
  </si>
  <si>
    <t>MES DE MAYO 2022</t>
  </si>
  <si>
    <t>MES DE JUNIO 2022</t>
  </si>
  <si>
    <t>MES DE JULIO 2022</t>
  </si>
  <si>
    <t>MES DE AGOSTO 2022</t>
  </si>
  <si>
    <t>MES DE SEPTIEMBRE 2022</t>
  </si>
  <si>
    <t>MES DEOCTUBRE 2022</t>
  </si>
  <si>
    <t>MES DE NOVIEMBRE 2022</t>
  </si>
  <si>
    <t xml:space="preserve"> MES DE DICIEMBRE 2022</t>
  </si>
  <si>
    <t xml:space="preserve"> MES DE ENERO 2023</t>
  </si>
  <si>
    <t xml:space="preserve"> MES DE FEBRERO 2023</t>
  </si>
  <si>
    <t xml:space="preserve"> MES DE MARZO 2023</t>
  </si>
  <si>
    <t>TOTAL</t>
  </si>
  <si>
    <t>% DE EJECUCION</t>
  </si>
  <si>
    <t>BALANCE GENERAL CONTRATO</t>
  </si>
  <si>
    <t>PRIMERA ADICION</t>
  </si>
  <si>
    <t>SEGUNDA ADICION</t>
  </si>
  <si>
    <t>VALOR CANCELADO</t>
  </si>
  <si>
    <t>VALOR SALDO CONTRATO</t>
  </si>
  <si>
    <t>SUMAS IGUALES</t>
  </si>
  <si>
    <t>5. SITUACION DE ENTREGAS</t>
  </si>
  <si>
    <t>5.1. PLAZO DE EJECUCION Y ENTREGA: 15-12-2022 AL 31 DE MARZO 2023</t>
  </si>
  <si>
    <t>6. TRABAJOS Y/O ACTIVIDADES REALIZADAS</t>
  </si>
  <si>
    <t>Cronograma de ejecucion</t>
  </si>
  <si>
    <t xml:space="preserve">7. AVANCE TOTAL DEL CONTRATO </t>
  </si>
  <si>
    <t>SE PRESTAN LOS SERVICIOS OBJETO DEL CONTRATO</t>
  </si>
  <si>
    <t>8. NOVEDADES Y/O INFORMACION DE IMPORTANCIA</t>
  </si>
  <si>
    <t>SE PRESTAN SERVICIOS PENDIENTE ENVIEN FACTURACION.</t>
  </si>
  <si>
    <t xml:space="preserve">09. ANEXOS AL INFORME: </t>
  </si>
  <si>
    <t>CT. LINA FERNANDA FORY VIVEROS</t>
  </si>
  <si>
    <t>GRADO Y NOMBRE DEL SUPERVISOR</t>
  </si>
</sst>
</file>

<file path=xl/styles.xml><?xml version="1.0" encoding="utf-8"?>
<styleSheet xmlns="http://schemas.openxmlformats.org/spreadsheetml/2006/main">
  <numFmts count="4">
    <numFmt numFmtId="176" formatCode="_-* #,##0.00\ _€_-;\-* #,##0.00\ _€_-;_-* &quot;-&quot;??\ _€_-;_-@_-"/>
    <numFmt numFmtId="177" formatCode="_-* #,##0_-;\-* #,##0_-;_-* &quot;-&quot;_-;_-@_-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8">
    <font>
      <sz val="11"/>
      <color theme="1"/>
      <name val="Calibri"/>
      <charset val="134"/>
      <scheme val="minor"/>
    </font>
    <font>
      <sz val="10"/>
      <color theme="1"/>
      <name val="Calibri"/>
      <charset val="134"/>
      <scheme val="minor"/>
    </font>
    <font>
      <b/>
      <sz val="10"/>
      <color theme="1"/>
      <name val="Calibri"/>
      <charset val="134"/>
      <scheme val="minor"/>
    </font>
    <font>
      <sz val="9"/>
      <color theme="1"/>
      <name val="Calibri"/>
      <charset val="134"/>
      <scheme val="minor"/>
    </font>
    <font>
      <b/>
      <sz val="8"/>
      <color theme="1"/>
      <name val="Calibri"/>
      <charset val="134"/>
      <scheme val="minor"/>
    </font>
    <font>
      <b/>
      <sz val="10"/>
      <name val="Calibri"/>
      <charset val="134"/>
      <scheme val="minor"/>
    </font>
    <font>
      <sz val="10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0"/>
      <scheme val="minor"/>
    </font>
    <font>
      <sz val="10"/>
      <name val="Arial"/>
      <charset val="134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</fills>
  <borders count="4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9" fillId="4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6" borderId="40" applyNumberFormat="0" applyAlignment="0" applyProtection="0">
      <alignment vertical="center"/>
    </xf>
    <xf numFmtId="0" fontId="15" fillId="0" borderId="41" applyNumberFormat="0" applyFill="0" applyAlignment="0" applyProtection="0">
      <alignment vertical="center"/>
    </xf>
    <xf numFmtId="0" fontId="0" fillId="10" borderId="42" applyNumberFormat="0" applyFon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1" applyNumberFormat="0" applyFill="0" applyAlignment="0" applyProtection="0">
      <alignment vertical="center"/>
    </xf>
    <xf numFmtId="0" fontId="13" fillId="0" borderId="4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18" borderId="45" applyNumberFormat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19" borderId="46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3" fillId="19" borderId="45" applyNumberFormat="0" applyAlignment="0" applyProtection="0">
      <alignment vertical="center"/>
    </xf>
    <xf numFmtId="0" fontId="21" fillId="0" borderId="44" applyNumberFormat="0" applyFill="0" applyAlignment="0" applyProtection="0">
      <alignment vertical="center"/>
    </xf>
    <xf numFmtId="0" fontId="26" fillId="0" borderId="47" applyNumberFormat="0" applyFill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0" borderId="0"/>
    <xf numFmtId="0" fontId="9" fillId="15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176" fontId="10" fillId="0" borderId="0" applyFont="0" applyFill="0" applyBorder="0" applyAlignment="0" applyProtection="0"/>
  </cellStyleXfs>
  <cellXfs count="13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/>
    <xf numFmtId="0" fontId="1" fillId="0" borderId="5" xfId="0" applyFont="1" applyBorder="1"/>
    <xf numFmtId="0" fontId="1" fillId="0" borderId="4" xfId="0" applyFont="1" applyBorder="1"/>
    <xf numFmtId="0" fontId="1" fillId="0" borderId="4" xfId="0" applyFont="1" applyBorder="1" applyAlignment="1">
      <alignment vertical="top"/>
    </xf>
    <xf numFmtId="0" fontId="1" fillId="0" borderId="0" xfId="0" applyFont="1" applyBorder="1" applyAlignment="1">
      <alignment vertical="top"/>
    </xf>
    <xf numFmtId="0" fontId="1" fillId="0" borderId="5" xfId="0" applyFont="1" applyBorder="1" applyAlignment="1">
      <alignment vertical="top"/>
    </xf>
    <xf numFmtId="0" fontId="1" fillId="0" borderId="0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4" xfId="0" applyFont="1" applyBorder="1" applyAlignment="1"/>
    <xf numFmtId="0" fontId="1" fillId="0" borderId="0" xfId="0" applyFont="1" applyBorder="1" applyAlignment="1"/>
    <xf numFmtId="0" fontId="1" fillId="0" borderId="5" xfId="0" applyFont="1" applyBorder="1" applyAlignment="1"/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1" fillId="0" borderId="11" xfId="0" applyFont="1" applyBorder="1" applyAlignment="1">
      <alignment horizontal="left" vertical="top"/>
    </xf>
    <xf numFmtId="0" fontId="1" fillId="0" borderId="12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2" fillId="0" borderId="4" xfId="0" applyFont="1" applyBorder="1"/>
    <xf numFmtId="0" fontId="1" fillId="0" borderId="7" xfId="0" applyFont="1" applyBorder="1"/>
    <xf numFmtId="0" fontId="2" fillId="2" borderId="9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 wrapText="1"/>
    </xf>
    <xf numFmtId="3" fontId="3" fillId="0" borderId="13" xfId="0" applyNumberFormat="1" applyFont="1" applyBorder="1" applyAlignment="1">
      <alignment horizontal="center" vertical="center" wrapText="1"/>
    </xf>
    <xf numFmtId="3" fontId="1" fillId="2" borderId="9" xfId="0" applyNumberFormat="1" applyFont="1" applyFill="1" applyBorder="1" applyAlignment="1">
      <alignment horizontal="center" vertical="center" wrapText="1"/>
    </xf>
    <xf numFmtId="3" fontId="1" fillId="2" borderId="10" xfId="0" applyNumberFormat="1" applyFont="1" applyFill="1" applyBorder="1" applyAlignment="1">
      <alignment horizontal="center" vertical="center" wrapText="1"/>
    </xf>
    <xf numFmtId="3" fontId="1" fillId="2" borderId="11" xfId="0" applyNumberFormat="1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5" fillId="0" borderId="4" xfId="32" applyFont="1" applyBorder="1" applyAlignment="1">
      <alignment horizontal="center"/>
    </xf>
    <xf numFmtId="0" fontId="5" fillId="0" borderId="0" xfId="32" applyFont="1" applyBorder="1" applyAlignment="1">
      <alignment horizontal="center"/>
    </xf>
    <xf numFmtId="0" fontId="5" fillId="0" borderId="5" xfId="32" applyFont="1" applyBorder="1" applyAlignment="1">
      <alignment horizontal="center"/>
    </xf>
    <xf numFmtId="0" fontId="5" fillId="0" borderId="19" xfId="32" applyFont="1" applyBorder="1" applyAlignment="1">
      <alignment horizontal="center"/>
    </xf>
    <xf numFmtId="0" fontId="5" fillId="0" borderId="20" xfId="32" applyFont="1" applyBorder="1" applyAlignment="1">
      <alignment horizontal="center"/>
    </xf>
    <xf numFmtId="0" fontId="5" fillId="0" borderId="21" xfId="32" applyFont="1" applyBorder="1" applyAlignment="1">
      <alignment horizontal="center"/>
    </xf>
    <xf numFmtId="176" fontId="5" fillId="0" borderId="21" xfId="50" applyFont="1" applyBorder="1" applyAlignment="1">
      <alignment horizontal="center"/>
    </xf>
    <xf numFmtId="176" fontId="5" fillId="0" borderId="19" xfId="50" applyFont="1" applyBorder="1" applyAlignment="1">
      <alignment horizontal="center"/>
    </xf>
    <xf numFmtId="176" fontId="5" fillId="0" borderId="20" xfId="50" applyFont="1" applyBorder="1" applyAlignment="1">
      <alignment horizontal="center"/>
    </xf>
    <xf numFmtId="0" fontId="6" fillId="0" borderId="22" xfId="32" applyFont="1" applyBorder="1" applyAlignment="1"/>
    <xf numFmtId="176" fontId="6" fillId="0" borderId="22" xfId="2" applyFont="1" applyBorder="1" applyAlignment="1">
      <alignment horizontal="left"/>
    </xf>
    <xf numFmtId="176" fontId="5" fillId="0" borderId="22" xfId="50" applyFont="1" applyBorder="1"/>
    <xf numFmtId="176" fontId="6" fillId="0" borderId="22" xfId="50" applyFont="1" applyBorder="1" applyAlignment="1">
      <alignment horizontal="center"/>
    </xf>
    <xf numFmtId="0" fontId="6" fillId="0" borderId="22" xfId="32" applyFont="1" applyBorder="1" applyAlignment="1">
      <alignment horizontal="left"/>
    </xf>
    <xf numFmtId="177" fontId="6" fillId="0" borderId="22" xfId="3" applyFont="1" applyBorder="1" applyAlignment="1">
      <alignment horizontal="left"/>
    </xf>
    <xf numFmtId="176" fontId="5" fillId="2" borderId="22" xfId="50" applyFont="1" applyFill="1" applyBorder="1"/>
    <xf numFmtId="0" fontId="5" fillId="0" borderId="22" xfId="32" applyFont="1" applyBorder="1" applyAlignment="1">
      <alignment horizontal="center"/>
    </xf>
    <xf numFmtId="176" fontId="5" fillId="0" borderId="22" xfId="2" applyFont="1" applyBorder="1" applyAlignment="1"/>
    <xf numFmtId="176" fontId="5" fillId="0" borderId="22" xfId="32" applyNumberFormat="1" applyFont="1" applyBorder="1" applyAlignment="1"/>
    <xf numFmtId="176" fontId="5" fillId="0" borderId="22" xfId="32" applyNumberFormat="1" applyFont="1" applyBorder="1" applyAlignment="1">
      <alignment horizontal="center"/>
    </xf>
    <xf numFmtId="0" fontId="5" fillId="0" borderId="23" xfId="32" applyFont="1" applyBorder="1" applyAlignment="1">
      <alignment horizontal="center"/>
    </xf>
    <xf numFmtId="0" fontId="5" fillId="0" borderId="24" xfId="32" applyFont="1" applyBorder="1" applyAlignment="1">
      <alignment horizontal="center"/>
    </xf>
    <xf numFmtId="0" fontId="5" fillId="0" borderId="25" xfId="32" applyFont="1" applyBorder="1" applyAlignment="1">
      <alignment horizontal="center"/>
    </xf>
    <xf numFmtId="10" fontId="5" fillId="0" borderId="26" xfId="32" applyNumberFormat="1" applyFont="1" applyBorder="1" applyAlignment="1">
      <alignment horizontal="center"/>
    </xf>
    <xf numFmtId="176" fontId="5" fillId="0" borderId="0" xfId="50" applyFont="1" applyBorder="1"/>
    <xf numFmtId="0" fontId="5" fillId="0" borderId="27" xfId="32" applyFont="1" applyBorder="1" applyAlignment="1">
      <alignment horizontal="center"/>
    </xf>
    <xf numFmtId="0" fontId="6" fillId="0" borderId="4" xfId="32" applyFont="1" applyBorder="1"/>
    <xf numFmtId="0" fontId="5" fillId="0" borderId="28" xfId="32" applyFont="1" applyBorder="1" applyAlignment="1">
      <alignment horizontal="left"/>
    </xf>
    <xf numFmtId="0" fontId="5" fillId="0" borderId="29" xfId="32" applyFont="1" applyBorder="1" applyAlignment="1">
      <alignment horizontal="left"/>
    </xf>
    <xf numFmtId="176" fontId="6" fillId="0" borderId="14" xfId="50" applyNumberFormat="1" applyFont="1" applyBorder="1"/>
    <xf numFmtId="0" fontId="6" fillId="0" borderId="15" xfId="32" applyFont="1" applyBorder="1"/>
    <xf numFmtId="0" fontId="5" fillId="0" borderId="30" xfId="32" applyFont="1" applyBorder="1" applyAlignment="1">
      <alignment horizontal="left"/>
    </xf>
    <xf numFmtId="0" fontId="5" fillId="0" borderId="31" xfId="32" applyFont="1" applyBorder="1" applyAlignment="1">
      <alignment horizontal="left"/>
    </xf>
    <xf numFmtId="176" fontId="6" fillId="0" borderId="32" xfId="50" applyNumberFormat="1" applyFont="1" applyBorder="1"/>
    <xf numFmtId="176" fontId="6" fillId="0" borderId="33" xfId="50" applyNumberFormat="1" applyFont="1" applyBorder="1"/>
    <xf numFmtId="176" fontId="6" fillId="0" borderId="4" xfId="50" applyNumberFormat="1" applyFont="1" applyBorder="1"/>
    <xf numFmtId="176" fontId="6" fillId="0" borderId="32" xfId="50" applyFont="1" applyBorder="1"/>
    <xf numFmtId="0" fontId="5" fillId="0" borderId="34" xfId="32" applyFont="1" applyBorder="1" applyAlignment="1">
      <alignment horizontal="left"/>
    </xf>
    <xf numFmtId="0" fontId="5" fillId="0" borderId="33" xfId="32" applyFont="1" applyBorder="1" applyAlignment="1">
      <alignment horizontal="left"/>
    </xf>
    <xf numFmtId="0" fontId="5" fillId="0" borderId="35" xfId="32" applyFont="1" applyBorder="1" applyAlignment="1">
      <alignment horizontal="left"/>
    </xf>
    <xf numFmtId="0" fontId="5" fillId="0" borderId="36" xfId="32" applyFont="1" applyBorder="1" applyAlignment="1">
      <alignment horizontal="left"/>
    </xf>
    <xf numFmtId="176" fontId="6" fillId="0" borderId="37" xfId="50" applyNumberFormat="1" applyFont="1" applyBorder="1"/>
    <xf numFmtId="176" fontId="6" fillId="0" borderId="17" xfId="50" applyNumberFormat="1" applyFont="1" applyBorder="1"/>
    <xf numFmtId="176" fontId="6" fillId="0" borderId="6" xfId="50" applyNumberFormat="1" applyFont="1" applyBorder="1"/>
    <xf numFmtId="0" fontId="1" fillId="0" borderId="8" xfId="0" applyFont="1" applyBorder="1"/>
    <xf numFmtId="0" fontId="5" fillId="0" borderId="38" xfId="32" applyFont="1" applyBorder="1" applyAlignment="1">
      <alignment horizontal="center"/>
    </xf>
    <xf numFmtId="0" fontId="5" fillId="0" borderId="39" xfId="32" applyFont="1" applyBorder="1" applyAlignment="1">
      <alignment horizontal="center"/>
    </xf>
    <xf numFmtId="176" fontId="6" fillId="0" borderId="12" xfId="50" applyNumberFormat="1" applyFont="1" applyBorder="1"/>
    <xf numFmtId="176" fontId="5" fillId="0" borderId="11" xfId="50" applyNumberFormat="1" applyFont="1" applyBorder="1"/>
    <xf numFmtId="176" fontId="5" fillId="0" borderId="9" xfId="50" applyNumberFormat="1" applyFont="1" applyBorder="1"/>
    <xf numFmtId="0" fontId="1" fillId="0" borderId="11" xfId="0" applyFont="1" applyBorder="1"/>
    <xf numFmtId="0" fontId="2" fillId="0" borderId="1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2" fillId="0" borderId="9" xfId="0" applyFont="1" applyBorder="1"/>
    <xf numFmtId="0" fontId="1" fillId="0" borderId="10" xfId="0" applyFont="1" applyBorder="1"/>
    <xf numFmtId="0" fontId="1" fillId="2" borderId="9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7" fillId="0" borderId="6" xfId="0" applyFont="1" applyBorder="1"/>
    <xf numFmtId="0" fontId="0" fillId="0" borderId="7" xfId="0" applyFont="1" applyBorder="1"/>
    <xf numFmtId="0" fontId="0" fillId="0" borderId="8" xfId="0" applyFont="1" applyBorder="1"/>
    <xf numFmtId="0" fontId="7" fillId="0" borderId="4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</cellXfs>
  <cellStyles count="51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20% - Accent2" xfId="36" builtinId="34"/>
    <cellStyle name="20% - Accent6" xfId="37" builtinId="50"/>
    <cellStyle name="60% - Accent2" xfId="38" builtinId="36"/>
    <cellStyle name="Accent3" xfId="39" builtinId="37"/>
    <cellStyle name="20% - Accent3" xfId="40" builtinId="38"/>
    <cellStyle name="Accent4" xfId="41" builtinId="41"/>
    <cellStyle name="20% - Accent4" xfId="42" builtinId="42"/>
    <cellStyle name="40% - Accent4" xfId="43" builtinId="43"/>
    <cellStyle name="Accent5" xfId="44" builtinId="45"/>
    <cellStyle name="40% - Accent5" xfId="45" builtinId="47"/>
    <cellStyle name="60% - Accent5" xfId="46" builtinId="48"/>
    <cellStyle name="Accent6" xfId="47" builtinId="49"/>
    <cellStyle name="40% - Accent6" xfId="48" builtinId="51"/>
    <cellStyle name="60% - Accent6" xfId="49" builtinId="52"/>
    <cellStyle name="Millares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5</xdr:row>
      <xdr:rowOff>143713</xdr:rowOff>
    </xdr:to>
    <xdr:pic>
      <xdr:nvPicPr>
        <xdr:cNvPr id="2" name="3 Imagen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28700" y="499745"/>
          <a:ext cx="371475" cy="605790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4</xdr:row>
      <xdr:rowOff>142875</xdr:rowOff>
    </xdr:to>
    <xdr:pic>
      <xdr:nvPicPr>
        <xdr:cNvPr id="3" name="3 Imagen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28700" y="499745"/>
          <a:ext cx="371475" cy="405130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4</xdr:row>
      <xdr:rowOff>142875</xdr:rowOff>
    </xdr:to>
    <xdr:pic>
      <xdr:nvPicPr>
        <xdr:cNvPr id="4" name="3 Imagen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28700" y="499745"/>
          <a:ext cx="371475" cy="405130"/>
        </a:xfrm>
        <a:prstGeom prst="rect">
          <a:avLst/>
        </a:prstGeom>
      </xdr:spPr>
    </xdr:pic>
    <xdr:clientData/>
  </xdr:twoCellAnchor>
  <xdr:twoCellAnchor editAs="oneCell">
    <xdr:from>
      <xdr:col>1</xdr:col>
      <xdr:colOff>619125</xdr:colOff>
      <xdr:row>49</xdr:row>
      <xdr:rowOff>95250</xdr:rowOff>
    </xdr:from>
    <xdr:to>
      <xdr:col>4</xdr:col>
      <xdr:colOff>717550</xdr:colOff>
      <xdr:row>50</xdr:row>
      <xdr:rowOff>180975</xdr:rowOff>
    </xdr:to>
    <xdr:pic>
      <xdr:nvPicPr>
        <xdr:cNvPr id="5" name="Picture 7"/>
        <xdr:cNvPicPr/>
      </xdr:nvPicPr>
      <xdr:blipFill>
        <a:blip r:embed="rId2"/>
        <a:stretch>
          <a:fillRect/>
        </a:stretch>
      </xdr:blipFill>
      <xdr:spPr>
        <a:xfrm>
          <a:off x="1352550" y="11763375"/>
          <a:ext cx="3003550" cy="276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3"/>
  <sheetViews>
    <sheetView tabSelected="1" topLeftCell="A18" workbookViewId="0">
      <selection activeCell="A1" sqref="A1:F53"/>
    </sheetView>
  </sheetViews>
  <sheetFormatPr defaultColWidth="11" defaultRowHeight="15" outlineLevelCol="5"/>
  <cols>
    <col min="3" max="3" width="16" customWidth="1"/>
    <col min="4" max="4" width="16.5714285714286" customWidth="1"/>
    <col min="5" max="5" width="15.1428571428571"/>
    <col min="6" max="6" width="9.71428571428571" customWidth="1"/>
  </cols>
  <sheetData>
    <row r="1" spans="1:6">
      <c r="A1" s="1" t="s">
        <v>0</v>
      </c>
      <c r="B1" s="2"/>
      <c r="C1" s="3"/>
      <c r="D1" s="4"/>
      <c r="E1" s="5"/>
      <c r="F1" s="6"/>
    </row>
    <row r="2" spans="1:6">
      <c r="A2" s="7" t="s">
        <v>1</v>
      </c>
      <c r="B2" s="8"/>
      <c r="C2" s="9"/>
      <c r="D2" s="10"/>
      <c r="E2" s="10"/>
      <c r="F2" s="11"/>
    </row>
    <row r="3" spans="1:6">
      <c r="A3" s="7" t="s">
        <v>2</v>
      </c>
      <c r="B3" s="8"/>
      <c r="C3" s="8"/>
      <c r="D3" s="12"/>
      <c r="E3" s="10"/>
      <c r="F3" s="11"/>
    </row>
    <row r="4" spans="1:6">
      <c r="A4" s="13" t="s">
        <v>3</v>
      </c>
      <c r="B4" s="14"/>
      <c r="C4" s="15"/>
      <c r="D4" s="16" t="s">
        <v>4</v>
      </c>
      <c r="E4" s="16"/>
      <c r="F4" s="17"/>
    </row>
    <row r="5" ht="15.75" spans="1:6">
      <c r="A5" s="18"/>
      <c r="B5" s="19"/>
      <c r="C5" s="20"/>
      <c r="D5" s="21"/>
      <c r="E5" s="22"/>
      <c r="F5" s="23"/>
    </row>
    <row r="6" ht="15.75" spans="1:6">
      <c r="A6" s="24" t="s">
        <v>5</v>
      </c>
      <c r="B6" s="25"/>
      <c r="C6" s="26"/>
      <c r="D6" s="27" t="s">
        <v>6</v>
      </c>
      <c r="E6" s="28"/>
      <c r="F6" s="29"/>
    </row>
    <row r="7" ht="33.75" customHeight="1" spans="1:6">
      <c r="A7" s="30" t="s">
        <v>7</v>
      </c>
      <c r="B7" s="30"/>
      <c r="C7" s="30"/>
      <c r="D7" s="31" t="s">
        <v>8</v>
      </c>
      <c r="E7" s="32"/>
      <c r="F7" s="33"/>
    </row>
    <row r="8" spans="1:6">
      <c r="A8" s="34" t="s">
        <v>9</v>
      </c>
      <c r="B8" s="35"/>
      <c r="C8" s="35"/>
      <c r="D8" s="35"/>
      <c r="E8" s="35"/>
      <c r="F8" s="36"/>
    </row>
    <row r="9" ht="15.75" spans="1:6">
      <c r="A9" s="37" t="s">
        <v>10</v>
      </c>
      <c r="B9" s="10"/>
      <c r="C9" s="38"/>
      <c r="D9" s="10"/>
      <c r="E9" s="10"/>
      <c r="F9" s="11"/>
    </row>
    <row r="10" ht="15.75" spans="1:6">
      <c r="A10" s="39" t="s">
        <v>11</v>
      </c>
      <c r="B10" s="40"/>
      <c r="C10" s="41" t="s">
        <v>12</v>
      </c>
      <c r="D10" s="42" t="s">
        <v>13</v>
      </c>
      <c r="E10" s="43"/>
      <c r="F10" s="44"/>
    </row>
    <row r="11" ht="114.75" customHeight="1" spans="1:6">
      <c r="A11" s="45" t="s">
        <v>14</v>
      </c>
      <c r="B11" s="46"/>
      <c r="C11" s="47" t="s">
        <v>15</v>
      </c>
      <c r="D11" s="48">
        <v>350000000</v>
      </c>
      <c r="E11" s="49"/>
      <c r="F11" s="50"/>
    </row>
    <row r="12" spans="1:6">
      <c r="A12" s="37" t="s">
        <v>16</v>
      </c>
      <c r="B12" s="10"/>
      <c r="C12" s="5"/>
      <c r="D12" s="10"/>
      <c r="E12" s="10"/>
      <c r="F12" s="11"/>
    </row>
    <row r="13" ht="15.75" spans="1:6">
      <c r="A13" s="37" t="s">
        <v>17</v>
      </c>
      <c r="B13" s="10"/>
      <c r="C13" s="10"/>
      <c r="D13" s="10"/>
      <c r="E13" s="10"/>
      <c r="F13" s="11"/>
    </row>
    <row r="14" ht="27.75" customHeight="1" spans="1:6">
      <c r="A14" s="51" t="s">
        <v>18</v>
      </c>
      <c r="B14" s="51"/>
      <c r="C14" s="52" t="s">
        <v>19</v>
      </c>
      <c r="D14" s="53"/>
      <c r="E14" s="54" t="s">
        <v>20</v>
      </c>
      <c r="F14" s="55"/>
    </row>
    <row r="15" ht="31.5" customHeight="1" spans="1:6">
      <c r="A15" s="56" t="s">
        <v>21</v>
      </c>
      <c r="B15" s="57"/>
      <c r="C15" s="58" t="s">
        <v>22</v>
      </c>
      <c r="D15" s="59"/>
      <c r="E15" s="54" t="s">
        <v>20</v>
      </c>
      <c r="F15" s="55"/>
    </row>
    <row r="16" spans="1:6">
      <c r="A16" s="37" t="s">
        <v>23</v>
      </c>
      <c r="B16" s="10"/>
      <c r="C16" s="10"/>
      <c r="D16" s="10"/>
      <c r="E16" s="10"/>
      <c r="F16" s="11"/>
    </row>
    <row r="17" ht="15.75" spans="1:6">
      <c r="A17" s="60" t="s">
        <v>24</v>
      </c>
      <c r="B17" s="61"/>
      <c r="C17" s="61"/>
      <c r="D17" s="61"/>
      <c r="E17" s="61"/>
      <c r="F17" s="62"/>
    </row>
    <row r="18" spans="1:6">
      <c r="A18" s="63" t="s">
        <v>25</v>
      </c>
      <c r="B18" s="64"/>
      <c r="C18" s="65" t="s">
        <v>26</v>
      </c>
      <c r="D18" s="66" t="s">
        <v>27</v>
      </c>
      <c r="E18" s="67" t="s">
        <v>28</v>
      </c>
      <c r="F18" s="68"/>
    </row>
    <row r="19" spans="1:6">
      <c r="A19" s="69" t="s">
        <v>26</v>
      </c>
      <c r="B19" s="69"/>
      <c r="C19" s="70">
        <v>350000000</v>
      </c>
      <c r="D19" s="71"/>
      <c r="E19" s="72"/>
      <c r="F19" s="72"/>
    </row>
    <row r="20" spans="1:6">
      <c r="A20" s="73" t="s">
        <v>29</v>
      </c>
      <c r="B20" s="73"/>
      <c r="C20" s="73"/>
      <c r="D20" s="71"/>
      <c r="E20" s="72">
        <f>C19-D20</f>
        <v>350000000</v>
      </c>
      <c r="F20" s="72"/>
    </row>
    <row r="21" spans="1:6">
      <c r="A21" s="73" t="s">
        <v>30</v>
      </c>
      <c r="B21" s="73"/>
      <c r="C21" s="73"/>
      <c r="D21" s="71">
        <v>106250000</v>
      </c>
      <c r="E21" s="72">
        <f>E20-D21</f>
        <v>243750000</v>
      </c>
      <c r="F21" s="72"/>
    </row>
    <row r="22" spans="1:6">
      <c r="A22" s="73" t="s">
        <v>31</v>
      </c>
      <c r="B22" s="73"/>
      <c r="C22" s="74"/>
      <c r="D22" s="71">
        <v>77762004</v>
      </c>
      <c r="E22" s="72">
        <f>E21+C22-D22</f>
        <v>165987996</v>
      </c>
      <c r="F22" s="72"/>
    </row>
    <row r="23" spans="1:6">
      <c r="A23" s="73" t="s">
        <v>32</v>
      </c>
      <c r="B23" s="73"/>
      <c r="C23" s="70"/>
      <c r="D23" s="71">
        <v>73000000</v>
      </c>
      <c r="E23" s="72">
        <f>E22-D23</f>
        <v>92987996</v>
      </c>
      <c r="F23" s="72"/>
    </row>
    <row r="24" spans="1:6">
      <c r="A24" s="73" t="s">
        <v>33</v>
      </c>
      <c r="B24" s="73"/>
      <c r="C24" s="73"/>
      <c r="D24" s="71">
        <v>25379933</v>
      </c>
      <c r="E24" s="72">
        <f t="shared" ref="E24:E25" si="0">E23-D24</f>
        <v>67608063</v>
      </c>
      <c r="F24" s="72"/>
    </row>
    <row r="25" spans="1:6">
      <c r="A25" s="73" t="s">
        <v>34</v>
      </c>
      <c r="B25" s="73"/>
      <c r="C25" s="73"/>
      <c r="D25" s="71">
        <v>57270631</v>
      </c>
      <c r="E25" s="72">
        <f t="shared" si="0"/>
        <v>10337432</v>
      </c>
      <c r="F25" s="72"/>
    </row>
    <row r="26" spans="1:6">
      <c r="A26" s="73" t="s">
        <v>35</v>
      </c>
      <c r="B26" s="73"/>
      <c r="C26" s="74"/>
      <c r="D26" s="75">
        <v>10337432</v>
      </c>
      <c r="E26" s="72">
        <f>E25+C26-D26</f>
        <v>0</v>
      </c>
      <c r="F26" s="72"/>
    </row>
    <row r="27" spans="1:6">
      <c r="A27" s="73" t="s">
        <v>36</v>
      </c>
      <c r="B27" s="73"/>
      <c r="C27" s="73"/>
      <c r="D27" s="71">
        <v>0</v>
      </c>
      <c r="E27" s="72">
        <f>E26</f>
        <v>0</v>
      </c>
      <c r="F27" s="72"/>
    </row>
    <row r="28" spans="1:6">
      <c r="A28" s="73" t="s">
        <v>37</v>
      </c>
      <c r="B28" s="73"/>
      <c r="C28" s="73"/>
      <c r="D28" s="71">
        <v>0</v>
      </c>
      <c r="E28" s="72">
        <f>E27</f>
        <v>0</v>
      </c>
      <c r="F28" s="72"/>
    </row>
    <row r="29" spans="1:6">
      <c r="A29" s="73" t="s">
        <v>38</v>
      </c>
      <c r="B29" s="73"/>
      <c r="C29" s="70">
        <v>175000000</v>
      </c>
      <c r="D29" s="71"/>
      <c r="E29" s="72">
        <f>C29</f>
        <v>175000000</v>
      </c>
      <c r="F29" s="72"/>
    </row>
    <row r="30" spans="1:6">
      <c r="A30" s="73" t="s">
        <v>39</v>
      </c>
      <c r="B30" s="73"/>
      <c r="C30" s="73"/>
      <c r="D30" s="71">
        <v>63037693</v>
      </c>
      <c r="E30" s="72">
        <f t="shared" ref="E30:E32" si="1">E29-D30</f>
        <v>111962307</v>
      </c>
      <c r="F30" s="72"/>
    </row>
    <row r="31" spans="1:6">
      <c r="A31" s="73" t="s">
        <v>40</v>
      </c>
      <c r="B31" s="73"/>
      <c r="C31" s="73"/>
      <c r="D31" s="71">
        <v>28215597</v>
      </c>
      <c r="E31" s="72">
        <f t="shared" si="1"/>
        <v>83746710</v>
      </c>
      <c r="F31" s="72"/>
    </row>
    <row r="32" spans="1:6">
      <c r="A32" s="73" t="s">
        <v>41</v>
      </c>
      <c r="B32" s="73"/>
      <c r="C32" s="73"/>
      <c r="D32" s="71">
        <v>29158035</v>
      </c>
      <c r="E32" s="72">
        <f t="shared" si="1"/>
        <v>54588675</v>
      </c>
      <c r="F32" s="72"/>
    </row>
    <row r="33" spans="1:6">
      <c r="A33" s="76" t="s">
        <v>42</v>
      </c>
      <c r="B33" s="76"/>
      <c r="C33" s="77">
        <f>C19+C29</f>
        <v>525000000</v>
      </c>
      <c r="D33" s="78">
        <f>SUM(D21:D32)</f>
        <v>470411325</v>
      </c>
      <c r="E33" s="79">
        <f>E32</f>
        <v>54588675</v>
      </c>
      <c r="F33" s="76"/>
    </row>
    <row r="34" ht="15.75" spans="1:6">
      <c r="A34" s="80" t="s">
        <v>43</v>
      </c>
      <c r="B34" s="81"/>
      <c r="C34" s="82"/>
      <c r="D34" s="83">
        <f>D33/C19</f>
        <v>1.34403235714286</v>
      </c>
      <c r="E34" s="84"/>
      <c r="F34" s="11"/>
    </row>
    <row r="35" ht="15.75" spans="1:6">
      <c r="A35" s="80" t="s">
        <v>44</v>
      </c>
      <c r="B35" s="81"/>
      <c r="C35" s="81"/>
      <c r="D35" s="85"/>
      <c r="E35" s="86"/>
      <c r="F35" s="11"/>
    </row>
    <row r="36" spans="1:6">
      <c r="A36" s="87" t="s">
        <v>26</v>
      </c>
      <c r="B36" s="88"/>
      <c r="C36" s="89">
        <f>C19</f>
        <v>350000000</v>
      </c>
      <c r="D36" s="90"/>
      <c r="E36" s="86"/>
      <c r="F36" s="11"/>
    </row>
    <row r="37" spans="1:6">
      <c r="A37" s="91" t="s">
        <v>45</v>
      </c>
      <c r="B37" s="92"/>
      <c r="C37" s="93">
        <v>175000000</v>
      </c>
      <c r="D37" s="94"/>
      <c r="E37" s="95"/>
      <c r="F37" s="11"/>
    </row>
    <row r="38" spans="1:6">
      <c r="A38" s="91" t="s">
        <v>46</v>
      </c>
      <c r="B38" s="92"/>
      <c r="C38" s="96"/>
      <c r="D38" s="94"/>
      <c r="E38" s="95"/>
      <c r="F38" s="11"/>
    </row>
    <row r="39" spans="1:6">
      <c r="A39" s="97" t="s">
        <v>47</v>
      </c>
      <c r="B39" s="98"/>
      <c r="C39" s="93"/>
      <c r="D39" s="94">
        <f>D33</f>
        <v>470411325</v>
      </c>
      <c r="E39" s="95"/>
      <c r="F39" s="11"/>
    </row>
    <row r="40" ht="15.75" spans="1:6">
      <c r="A40" s="99" t="s">
        <v>48</v>
      </c>
      <c r="B40" s="100"/>
      <c r="C40" s="101"/>
      <c r="D40" s="102">
        <f>E32</f>
        <v>54588675</v>
      </c>
      <c r="E40" s="103"/>
      <c r="F40" s="104"/>
    </row>
    <row r="41" ht="15.75" spans="1:6">
      <c r="A41" s="105" t="s">
        <v>49</v>
      </c>
      <c r="B41" s="106"/>
      <c r="C41" s="107">
        <f>C36+C37</f>
        <v>525000000</v>
      </c>
      <c r="D41" s="108">
        <f>D39+D40</f>
        <v>525000000</v>
      </c>
      <c r="E41" s="109"/>
      <c r="F41" s="110"/>
    </row>
    <row r="42" spans="1:6">
      <c r="A42" s="111" t="s">
        <v>50</v>
      </c>
      <c r="B42" s="5"/>
      <c r="C42" s="5"/>
      <c r="D42" s="5"/>
      <c r="E42" s="5"/>
      <c r="F42" s="6"/>
    </row>
    <row r="43" ht="15.75" spans="1:6">
      <c r="A43" s="37" t="s">
        <v>51</v>
      </c>
      <c r="B43" s="10"/>
      <c r="C43" s="10"/>
      <c r="D43" s="10"/>
      <c r="E43" s="10"/>
      <c r="F43" s="11"/>
    </row>
    <row r="44" spans="1:6">
      <c r="A44" s="111" t="s">
        <v>52</v>
      </c>
      <c r="B44" s="5"/>
      <c r="C44" s="5"/>
      <c r="D44" s="5"/>
      <c r="E44" s="5"/>
      <c r="F44" s="6"/>
    </row>
    <row r="45" ht="15.75" spans="1:6">
      <c r="A45" s="112" t="s">
        <v>53</v>
      </c>
      <c r="B45" s="38"/>
      <c r="C45" s="38"/>
      <c r="D45" s="38"/>
      <c r="E45" s="38"/>
      <c r="F45" s="104"/>
    </row>
    <row r="46" spans="1:6">
      <c r="A46" s="111" t="s">
        <v>54</v>
      </c>
      <c r="B46" s="5"/>
      <c r="C46" s="5"/>
      <c r="D46" s="5"/>
      <c r="E46" s="5"/>
      <c r="F46" s="6"/>
    </row>
    <row r="47" ht="15.75" spans="1:6">
      <c r="A47" s="113" t="s">
        <v>55</v>
      </c>
      <c r="B47" s="114"/>
      <c r="C47" s="114"/>
      <c r="D47" s="114"/>
      <c r="E47" s="114"/>
      <c r="F47" s="115"/>
    </row>
    <row r="48" ht="15.75" spans="1:6">
      <c r="A48" s="116" t="s">
        <v>56</v>
      </c>
      <c r="B48" s="117"/>
      <c r="C48" s="117"/>
      <c r="D48" s="117"/>
      <c r="E48" s="117"/>
      <c r="F48" s="110"/>
    </row>
    <row r="49" ht="40.5" customHeight="1" spans="1:6">
      <c r="A49" s="118" t="s">
        <v>57</v>
      </c>
      <c r="B49" s="119"/>
      <c r="C49" s="119"/>
      <c r="D49" s="119"/>
      <c r="E49" s="119"/>
      <c r="F49" s="120"/>
    </row>
    <row r="50" spans="1:6">
      <c r="A50" s="111" t="s">
        <v>58</v>
      </c>
      <c r="B50" s="5"/>
      <c r="C50" s="5"/>
      <c r="D50" s="5"/>
      <c r="E50" s="5"/>
      <c r="F50" s="6"/>
    </row>
    <row r="51" ht="15.75" spans="1:6">
      <c r="A51" s="121"/>
      <c r="B51" s="122"/>
      <c r="C51" s="122"/>
      <c r="D51" s="122"/>
      <c r="E51" s="122"/>
      <c r="F51" s="123"/>
    </row>
    <row r="52" spans="1:6">
      <c r="A52" s="124" t="s">
        <v>59</v>
      </c>
      <c r="B52" s="125"/>
      <c r="C52" s="125"/>
      <c r="D52" s="125"/>
      <c r="E52" s="125"/>
      <c r="F52" s="126"/>
    </row>
    <row r="53" ht="15.75" spans="1:6">
      <c r="A53" s="127" t="s">
        <v>60</v>
      </c>
      <c r="B53" s="128"/>
      <c r="C53" s="128"/>
      <c r="D53" s="128"/>
      <c r="E53" s="128"/>
      <c r="F53" s="129"/>
    </row>
  </sheetData>
  <mergeCells count="62">
    <mergeCell ref="A1:C1"/>
    <mergeCell ref="A2:C2"/>
    <mergeCell ref="A3:C3"/>
    <mergeCell ref="A6:C6"/>
    <mergeCell ref="D6:F6"/>
    <mergeCell ref="A7:C7"/>
    <mergeCell ref="D7:F7"/>
    <mergeCell ref="A8:F8"/>
    <mergeCell ref="A10:B10"/>
    <mergeCell ref="D10:F10"/>
    <mergeCell ref="A11:B11"/>
    <mergeCell ref="D11:F11"/>
    <mergeCell ref="A14:B14"/>
    <mergeCell ref="C14:D14"/>
    <mergeCell ref="E14:F14"/>
    <mergeCell ref="A15:B15"/>
    <mergeCell ref="C15:D15"/>
    <mergeCell ref="E15:F15"/>
    <mergeCell ref="A17:F17"/>
    <mergeCell ref="A18:B18"/>
    <mergeCell ref="E18:F18"/>
    <mergeCell ref="E19:F19"/>
    <mergeCell ref="A20:B20"/>
    <mergeCell ref="E20:F20"/>
    <mergeCell ref="A21:B21"/>
    <mergeCell ref="E21:F21"/>
    <mergeCell ref="A22:B22"/>
    <mergeCell ref="E22:F22"/>
    <mergeCell ref="A23:B23"/>
    <mergeCell ref="E23:F23"/>
    <mergeCell ref="A24:B24"/>
    <mergeCell ref="E24:F24"/>
    <mergeCell ref="A25:B25"/>
    <mergeCell ref="E25:F25"/>
    <mergeCell ref="A26:B26"/>
    <mergeCell ref="E26:F26"/>
    <mergeCell ref="A27:B27"/>
    <mergeCell ref="E27:F27"/>
    <mergeCell ref="A28:B28"/>
    <mergeCell ref="E28:F28"/>
    <mergeCell ref="A29:B29"/>
    <mergeCell ref="E29:F29"/>
    <mergeCell ref="A30:B30"/>
    <mergeCell ref="E30:F30"/>
    <mergeCell ref="A31:B31"/>
    <mergeCell ref="E31:F31"/>
    <mergeCell ref="A32:B32"/>
    <mergeCell ref="E32:F32"/>
    <mergeCell ref="A33:B33"/>
    <mergeCell ref="E33:F33"/>
    <mergeCell ref="A34:C34"/>
    <mergeCell ref="A35:D35"/>
    <mergeCell ref="A36:B36"/>
    <mergeCell ref="A37:B37"/>
    <mergeCell ref="A38:B38"/>
    <mergeCell ref="A39:B39"/>
    <mergeCell ref="A40:B40"/>
    <mergeCell ref="A41:B41"/>
    <mergeCell ref="A47:F47"/>
    <mergeCell ref="A49:F49"/>
    <mergeCell ref="A52:F52"/>
    <mergeCell ref="A53:F53"/>
  </mergeCells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MARZO2023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Leady Viviana Matallana Quiroga</dc:creator>
  <cp:lastModifiedBy>CONTRATACION02</cp:lastModifiedBy>
  <dcterms:created xsi:type="dcterms:W3CDTF">2014-04-16T15:00:00Z</dcterms:created>
  <cp:lastPrinted>2023-02-07T22:11:00Z</cp:lastPrinted>
  <dcterms:modified xsi:type="dcterms:W3CDTF">2023-04-21T20:03:08Z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20C715E9933749B9AC0D1A66598181FC</vt:lpwstr>
  </property>
  <property fmtid="{D5CDD505-2E9C-101B-9397-08002B2CF9AE}" pid="3" name="KSOProductBuildVer">
    <vt:lpwstr>1033-11.2.0.11536</vt:lpwstr>
  </property>
</Properties>
</file>