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2023\MARZO\ISOCINÉTICOS\Nueva carpeta\"/>
    </mc:Choice>
  </mc:AlternateContent>
  <bookViews>
    <workbookView xWindow="0" yWindow="0" windowWidth="28800" windowHeight="11610" tabRatio="900" activeTab="4"/>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TRATAMIENTO'!$B$2:$X$42</definedName>
    <definedName name="_xlnm.Print_Area" localSheetId="0">CONTEXTO!$B$2:$F$19</definedName>
    <definedName name="_xlnm.Print_Area" localSheetId="2">EVALUACION!$B$2:$L$49</definedName>
    <definedName name="_xlnm.Print_Area" localSheetId="3">'EVALUACION CON CONTROLES'!$B$2:$R$40</definedName>
    <definedName name="_xlnm.Print_Area" localSheetId="1">'IDENTIFICACION Y ANALISIS'!$B$2:$F$69</definedName>
    <definedName name="contratación">'IDENTIFICACION Y ANALISIS'!$B$39:$B$43</definedName>
    <definedName name="ejecución">'IDENTIFICACION Y ANALISIS'!$B$45:$B$69</definedName>
    <definedName name="planeación">'IDENTIFICACION Y ANALISIS'!$B$19:$B$29</definedName>
    <definedName name="selección">'IDENTIFICACION Y ANALISIS'!$B$31:$B$37</definedName>
    <definedName name="_xlnm.Print_Titles" localSheetId="4">'ASIGNACION Y TRATAMIENTO'!$2:$5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N11" i="6" l="1"/>
  <c r="T13" i="6" l="1"/>
  <c r="V14" i="6"/>
  <c r="T14" i="6"/>
  <c r="V11" i="6"/>
  <c r="N15" i="6" l="1"/>
  <c r="G11" i="6"/>
  <c r="J16" i="15" l="1"/>
  <c r="U11" i="6" l="1"/>
  <c r="B6" i="15" l="1"/>
  <c r="S12" i="6" l="1"/>
  <c r="B6" i="6"/>
  <c r="G12" i="6"/>
  <c r="H12" i="6"/>
  <c r="I12" i="6"/>
  <c r="N12" i="6"/>
  <c r="T12" i="6"/>
  <c r="U12" i="6"/>
  <c r="V12" i="6"/>
  <c r="W12" i="6"/>
  <c r="X12" i="6"/>
  <c r="G13" i="6"/>
  <c r="H13" i="6"/>
  <c r="I13" i="6"/>
  <c r="N13" i="6"/>
  <c r="S13" i="6"/>
  <c r="U13" i="6"/>
  <c r="V13" i="6"/>
  <c r="W13" i="6"/>
  <c r="X13" i="6"/>
  <c r="G14" i="6"/>
  <c r="H14" i="6"/>
  <c r="I14" i="6"/>
  <c r="N14" i="6"/>
  <c r="S14" i="6"/>
  <c r="U14" i="6"/>
  <c r="W14" i="6"/>
  <c r="X14" i="6"/>
  <c r="G15" i="6"/>
  <c r="H15" i="6"/>
  <c r="I15" i="6"/>
  <c r="S15" i="6"/>
  <c r="T15" i="6"/>
  <c r="U15" i="6"/>
  <c r="V15" i="6"/>
  <c r="W15" i="6"/>
  <c r="X15" i="6"/>
  <c r="G16" i="6"/>
  <c r="H16" i="6"/>
  <c r="I16" i="6"/>
  <c r="N16" i="6"/>
  <c r="S16" i="6"/>
  <c r="U16" i="6"/>
  <c r="V16" i="6"/>
  <c r="W16" i="6"/>
  <c r="X16"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D24" i="6"/>
  <c r="C24" i="6"/>
  <c r="O24" i="6"/>
  <c r="P24" i="6"/>
  <c r="D19" i="6"/>
  <c r="C19" i="6"/>
  <c r="O19" i="6"/>
  <c r="P19" i="6"/>
  <c r="D20" i="6"/>
  <c r="C20" i="6"/>
  <c r="O20" i="6"/>
  <c r="P20" i="6"/>
  <c r="D21" i="6"/>
  <c r="C21" i="6"/>
  <c r="O21" i="6"/>
  <c r="P21" i="6"/>
  <c r="D22" i="6"/>
  <c r="C22" i="6"/>
  <c r="O22" i="6"/>
  <c r="P22" i="6"/>
  <c r="D23" i="6"/>
  <c r="C23" i="6"/>
  <c r="O23" i="6"/>
  <c r="P23" i="6"/>
  <c r="B18" i="15"/>
  <c r="D13" i="6" s="1"/>
  <c r="C18" i="15"/>
  <c r="C13" i="6" s="1"/>
  <c r="I18" i="15"/>
  <c r="J18" i="15"/>
  <c r="B19" i="15"/>
  <c r="D14" i="6" s="1"/>
  <c r="C19" i="15"/>
  <c r="C14" i="6" s="1"/>
  <c r="I19" i="15"/>
  <c r="J19" i="15"/>
  <c r="B20" i="15"/>
  <c r="D15" i="6" s="1"/>
  <c r="C20" i="15"/>
  <c r="C15" i="6" s="1"/>
  <c r="E15" i="6" s="1"/>
  <c r="I20" i="15"/>
  <c r="J20" i="15"/>
  <c r="B21" i="15"/>
  <c r="D16" i="6" s="1"/>
  <c r="C21" i="15"/>
  <c r="C16" i="6" s="1"/>
  <c r="E16" i="6" s="1"/>
  <c r="I21" i="15"/>
  <c r="J21" i="15"/>
  <c r="D18" i="6"/>
  <c r="C18" i="6"/>
  <c r="E18" i="6" s="1"/>
  <c r="P18" i="6"/>
  <c r="B17" i="15"/>
  <c r="D12" i="6" s="1"/>
  <c r="C17" i="15"/>
  <c r="C12" i="6" s="1"/>
  <c r="I17" i="15"/>
  <c r="J17" i="15"/>
  <c r="I16" i="15"/>
  <c r="K16" i="15" s="1"/>
  <c r="C16" i="15"/>
  <c r="C11" i="6" s="1"/>
  <c r="K17" i="11"/>
  <c r="J11" i="6" s="1"/>
  <c r="K24" i="6"/>
  <c r="J23" i="6"/>
  <c r="J22" i="6"/>
  <c r="K21" i="6"/>
  <c r="J21" i="6"/>
  <c r="K20" i="6"/>
  <c r="J19" i="6"/>
  <c r="K19" i="6"/>
  <c r="J18" i="6"/>
  <c r="K22" i="11"/>
  <c r="J16" i="6" s="1"/>
  <c r="K21" i="11"/>
  <c r="J15" i="6" s="1"/>
  <c r="K20" i="11"/>
  <c r="L20" i="11" s="1"/>
  <c r="K14" i="6" s="1"/>
  <c r="K19" i="11"/>
  <c r="L19" i="11" s="1"/>
  <c r="K13" i="6" s="1"/>
  <c r="K18" i="11"/>
  <c r="L18" i="11" s="1"/>
  <c r="K12" i="6" s="1"/>
  <c r="B16" i="15"/>
  <c r="D11" i="6" s="1"/>
  <c r="X11" i="6"/>
  <c r="W11" i="6"/>
  <c r="I11" i="6"/>
  <c r="H11" i="6"/>
  <c r="Q24" i="6"/>
  <c r="J12" i="6" l="1"/>
  <c r="L22" i="11"/>
  <c r="K16" i="6" s="1"/>
  <c r="K21" i="15"/>
  <c r="L21" i="15" s="1"/>
  <c r="K20" i="15"/>
  <c r="L20" i="15" s="1"/>
  <c r="Q20" i="6"/>
  <c r="R21" i="6"/>
  <c r="R23" i="6"/>
  <c r="Q19" i="6"/>
  <c r="J13" i="6"/>
  <c r="K19" i="15"/>
  <c r="F22" i="6"/>
  <c r="E22" i="6"/>
  <c r="L17" i="11"/>
  <c r="K11" i="6" s="1"/>
  <c r="K17" i="15"/>
  <c r="L17" i="15" s="1"/>
  <c r="Q18" i="6"/>
  <c r="J14" i="6"/>
  <c r="K18" i="6"/>
  <c r="R20" i="6"/>
  <c r="E21" i="6"/>
  <c r="F21" i="6"/>
  <c r="E12" i="6"/>
  <c r="F12" i="6"/>
  <c r="J24" i="6"/>
  <c r="J20" i="6"/>
  <c r="O18" i="6"/>
  <c r="L21" i="11"/>
  <c r="K15" i="6" s="1"/>
  <c r="K23" i="6"/>
  <c r="E14" i="6"/>
  <c r="F14" i="6"/>
  <c r="F23" i="6"/>
  <c r="E23" i="6"/>
  <c r="E19" i="6"/>
  <c r="F19" i="6"/>
  <c r="E13" i="6"/>
  <c r="F13" i="6"/>
  <c r="F20" i="6"/>
  <c r="E20" i="6"/>
  <c r="E11" i="6"/>
  <c r="F11" i="6"/>
  <c r="L19" i="15"/>
  <c r="F24" i="6"/>
  <c r="E24" i="6"/>
  <c r="R24" i="6"/>
  <c r="Q21" i="6"/>
  <c r="F15" i="6"/>
  <c r="F16" i="6"/>
  <c r="F18" i="6"/>
  <c r="K22" i="6"/>
  <c r="K18" i="15"/>
  <c r="R19" i="6" l="1"/>
  <c r="R18" i="6"/>
  <c r="Q23" i="6"/>
  <c r="R22" i="6"/>
  <c r="Q22" i="6"/>
  <c r="L16" i="15"/>
  <c r="L18" i="15"/>
  <c r="R13" i="6" s="1"/>
</calcChain>
</file>

<file path=xl/sharedStrings.xml><?xml version="1.0" encoding="utf-8"?>
<sst xmlns="http://schemas.openxmlformats.org/spreadsheetml/2006/main" count="450" uniqueCount="220">
  <si>
    <t>Catastrófico</t>
  </si>
  <si>
    <t>Moderado</t>
  </si>
  <si>
    <t>Probabilidad</t>
  </si>
  <si>
    <t>Impacto</t>
  </si>
  <si>
    <t>Regulatorios</t>
  </si>
  <si>
    <t>%</t>
  </si>
  <si>
    <t>Contratista</t>
  </si>
  <si>
    <t>Financieros</t>
  </si>
  <si>
    <r>
      <t xml:space="preserve">RIESGOS PREVISIBLES: </t>
    </r>
    <r>
      <rPr>
        <sz val="12"/>
        <rFont val="Arial"/>
        <family val="2"/>
      </rPr>
      <t>Son los posibles hechos o circunstancias que por la naturaleza del contrato y de la actividad a ejecutar es factible su ocurrencia.</t>
    </r>
  </si>
  <si>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</si>
  <si>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</si>
  <si>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</si>
  <si>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</si>
  <si>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</si>
  <si>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</si>
  <si>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</si>
  <si>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</si>
  <si>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</si>
  <si>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</si>
  <si>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</si>
  <si>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</si>
  <si>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</si>
  <si>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</si>
  <si>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</si>
  <si>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</si>
  <si>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</si>
  <si>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</si>
  <si>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</si>
  <si>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</si>
  <si>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</si>
  <si>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</si>
  <si>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</si>
  <si>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</si>
  <si>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</si>
  <si>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</si>
  <si>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</si>
  <si>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</si>
  <si>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</si>
  <si>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</si>
  <si>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</si>
  <si>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</si>
  <si>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</si>
  <si>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</si>
  <si>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</si>
  <si>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</si>
  <si>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</si>
  <si>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</si>
  <si>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</si>
  <si>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</si>
  <si>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</si>
  <si>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</si>
  <si>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</si>
  <si>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</si>
  <si>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</si>
  <si>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</si>
  <si>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</si>
  <si>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</si>
  <si>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</si>
  <si>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</si>
  <si>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</si>
  <si>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</si>
  <si>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</si>
  <si>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</si>
  <si>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</si>
  <si>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</si>
  <si>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</si>
  <si>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Imposición de nuevos tributos</t>
  </si>
  <si>
    <t>Imposición de nuevos trámites o permisos</t>
  </si>
  <si>
    <t>Cambios en el marco regulatorio o normatividad aplicable al proyecto.</t>
  </si>
  <si>
    <t>Variación de tasas o tarifas</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</si>
  <si>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</si>
  <si>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</si>
  <si>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</si>
  <si>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</si>
  <si>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</si>
  <si>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</si>
  <si>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</si>
  <si>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</si>
  <si>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</si>
  <si>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</si>
  <si>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</si>
  <si>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</si>
  <si>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</si>
  <si>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</si>
  <si>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</si>
  <si>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</si>
  <si>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</si>
  <si>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</si>
  <si>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</si>
  <si>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</si>
  <si>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</si>
  <si>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</si>
  <si>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</si>
  <si>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</si>
  <si>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</si>
  <si>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</si>
  <si>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</si>
  <si>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</si>
  <si>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</si>
  <si>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</si>
  <si>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</si>
  <si>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</si>
  <si>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</si>
  <si>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</si>
  <si>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</si>
  <si>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</si>
  <si>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</si>
  <si>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</si>
  <si>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</si>
  <si>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</si>
  <si>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</si>
  <si>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</si>
  <si>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</si>
  <si>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</si>
  <si>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7) Continúe en la hoja de asignación  y tratamiento</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</si>
  <si>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</si>
  <si>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</si>
  <si>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</si>
  <si>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</si>
  <si>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</si>
  <si>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</si>
  <si>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</si>
  <si>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</si>
  <si>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</si>
  <si>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</si>
  <si>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</si>
  <si>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</si>
  <si>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</si>
  <si>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</si>
  <si>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</si>
  <si>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</si>
  <si>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</si>
  <si>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</si>
  <si>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</si>
  <si>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</si>
  <si>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</si>
  <si>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</si>
  <si>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</si>
  <si>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</si>
  <si>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</si>
  <si>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ESTABLECER EL CONTEXTO</t>
  </si>
  <si>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</si>
  <si>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</si>
  <si>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 xml:space="preserve">Categoria </t>
  </si>
  <si>
    <t>Inadecuado análisis  económico estimativo del valor del contrato</t>
  </si>
  <si>
    <r>
      <t xml:space="preserve">Ciudadanía que se beneficia del Proceso de Contratación: </t>
    </r>
    <r>
      <rPr>
        <sz val="12"/>
        <rFont val="Arial"/>
        <family val="2"/>
      </rPr>
      <t>Agentes internos (funcionarios, pasantes) y externos (contratistas, visitantes y usuarios externos en general)</t>
    </r>
  </si>
  <si>
    <t>Falta de solicitud o solicitud tardía del registro  presupuestal</t>
  </si>
  <si>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</si>
  <si>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t>UAERMV</t>
  </si>
  <si>
    <t>Esta matriz es un documento anexo del Estudio Previo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</si>
  <si>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Arial"/>
        <family val="2"/>
      </rPr>
      <t>Aplica igual para contratos interadministrativos</t>
    </r>
    <r>
      <rPr>
        <sz val="12"/>
        <rFont val="Arial"/>
        <family val="2"/>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</si>
  <si>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</si>
  <si>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Condiciones políticas: </t>
    </r>
    <r>
      <rPr>
        <i/>
        <sz val="12"/>
        <rFont val="Arial"/>
        <family val="2"/>
      </rPr>
      <t>Si aplican</t>
    </r>
  </si>
  <si>
    <r>
      <t xml:space="preserve">Entorno socio ambiental: </t>
    </r>
    <r>
      <rPr>
        <i/>
        <sz val="12"/>
        <rFont val="Arial"/>
        <family val="2"/>
      </rPr>
      <t>Si aplican</t>
    </r>
  </si>
  <si>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</si>
  <si>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</si>
  <si>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 xml:space="preserve">Falta de profundidad en el estudio de sector no identificandose claramente aspectos de oferta y demanda </t>
  </si>
  <si>
    <t xml:space="preserve">Riesgo de que no se firme el contrato. </t>
  </si>
  <si>
    <t>CÓDIGO: CON-FM-089</t>
  </si>
  <si>
    <t>FECHA DE APLICACIÓN: DICIEMBRE DE 2015</t>
  </si>
  <si>
    <t>6) Continúe en la hoja de evaluación de controles</t>
  </si>
  <si>
    <t>FORMATO ANÁLISIS DE RIESGOS CONTRACTUALES</t>
  </si>
  <si>
    <t>¿Cómo se realiza el monitoreo?</t>
  </si>
  <si>
    <t>VERSIÓN: 1</t>
  </si>
  <si>
    <t>Riesgo   geológico, epidemideológico u otros</t>
  </si>
  <si>
    <t>No disponibilidad o cantidad de insumos requeridos</t>
  </si>
  <si>
    <t>Aplicar durante la evaluación de las ofertas el procedimiento descrito en el Decreto 1082 de 2015 sobre precios artificialmente bajos y atender la normatividad vigente</t>
  </si>
  <si>
    <t>El oferente deberá prever la posible fluctuación de precios durante la etapa precontractual para definir la oferta económica ya que deberá mantener el precio durante toda la ejecución del contrato</t>
  </si>
  <si>
    <t>NO</t>
  </si>
  <si>
    <t>Comité evaluador</t>
  </si>
  <si>
    <t>Comité Evaluador</t>
  </si>
  <si>
    <t>Entrega de propuestas a los miembros del comité evaluador</t>
  </si>
  <si>
    <t>SI</t>
  </si>
  <si>
    <t>Comparación de los valores ofertados con los precios del mercado vigentes a la fecha de presentación de la propuesta.</t>
  </si>
  <si>
    <t>Durante la fase de evaluación del proceso de contratación.</t>
  </si>
  <si>
    <t>Acta de Terminación</t>
  </si>
  <si>
    <t xml:space="preserve">Seguimiento permanente de precios </t>
  </si>
  <si>
    <t>Durante la ejecucin del contrato</t>
  </si>
  <si>
    <t xml:space="preserve">Desde que se detecta la anomalia </t>
  </si>
  <si>
    <t>Cuando el supervisor envìa comunicado al contratista para que cumpla con los plazos de entrega pactados.</t>
  </si>
  <si>
    <t>Durante la ejecucion del contrato</t>
  </si>
  <si>
    <t>Retraso en los tiempos establecidos para el desarrollo del proceso contractual .</t>
  </si>
  <si>
    <t xml:space="preserve">Cuando se recibe a satisfacción por parte del supervisor </t>
  </si>
  <si>
    <t xml:space="preserve">Verificacion de la calidad de los bienes </t>
  </si>
  <si>
    <r>
      <t xml:space="preserve">Condiciones geográficas y de acceso del lugar en el cual se debe cumplir el objeto del Proceso de Contratación: </t>
    </r>
    <r>
      <rPr>
        <sz val="12"/>
        <rFont val="Arial"/>
        <family val="2"/>
      </rPr>
      <t xml:space="preserve">El  servicio se prestará principalmente en las Sedes de la Entidad, o en el lugar indicado en los estudios previos del proceso. El lugar de ejecución del contrato es en Bogotá D.C., en las instalaciones de la UAERMV y sitios definidos por la entidad, los cuales son: 
- Sede de Producción: ubicada en Parque Minero Industrial “El Mochuelo”. Km 3 vía a Pasquilla de la Localidad Ciudad Bolívar.
</t>
    </r>
  </si>
  <si>
    <r>
      <t xml:space="preserve">Factores ambientales: </t>
    </r>
    <r>
      <rPr>
        <sz val="12"/>
        <rFont val="Arial"/>
        <family val="2"/>
      </rPr>
      <t>El proveedor deberá estar acreditado por el IDEAM para realizar estudios de muestreos isocinéticos de acuerdo a lo señalado en el Artículo 2.2.8.9.1.5 Decreto 1076 de 2015, “Por medio del cual se expide el Decreto Único Reglamentario del Sector Ambiente y Desarrollo Sostenible.</t>
    </r>
  </si>
  <si>
    <r>
      <t xml:space="preserve">Normativa aplicable al objeto del Proceso de Contratación: </t>
    </r>
    <r>
      <rPr>
        <i/>
        <sz val="12"/>
        <rFont val="Arial"/>
        <family val="2"/>
      </rPr>
      <t xml:space="preserve">
La modalidad de selección pertinente es la Mínima Cuantía, en consideración a lo señalado en el artículo 94 de la Ley 1474 de 2011, “Transparencia en contratación de mínima cuantía”, que adicionó el artículo 2° de la Ley 1150 de 2007, debido a que el valor estimado de la contratación no excede del 10% por ciento de la menor cuantía de la entidad.
</t>
    </r>
    <r>
      <rPr>
        <b/>
        <sz val="12"/>
        <rFont val="Arial"/>
        <family val="2"/>
      </rPr>
      <t xml:space="preserve">
</t>
    </r>
  </si>
  <si>
    <t>Demoras en la prestacion del servicio o informe de resulatados establecido por el supervisor</t>
  </si>
  <si>
    <t>Daños a los bienes de la entidad por la ejecucion del contrato</t>
  </si>
  <si>
    <t>Cuando se reciben a satisfaccion los informes solicitados</t>
  </si>
  <si>
    <r>
      <t xml:space="preserve">Sector del objeto del Proceso de Contratación y su mercado: </t>
    </r>
    <r>
      <rPr>
        <sz val="12"/>
        <rFont val="Arial"/>
        <family val="2"/>
      </rPr>
      <t>Todos los clientes (entidades privadas, Estatales y Gubernamentales), alrededor en todo el Territorio Nacional Colombiano  quienes pueden solicitar estudios de seguimiento y control de las emisiones generadas por fuentes fijas de emisión.</t>
    </r>
    <r>
      <rPr>
        <b/>
        <sz val="12"/>
        <rFont val="Arial"/>
        <family val="2"/>
      </rPr>
      <t xml:space="preserve">  </t>
    </r>
    <r>
      <rPr>
        <sz val="12"/>
        <rFont val="Arial"/>
        <family val="2"/>
      </rPr>
      <t>Sector ambiente y desarrollo sostenible.</t>
    </r>
  </si>
  <si>
    <t>BAJO</t>
  </si>
  <si>
    <t>.</t>
  </si>
  <si>
    <t>Dentro del plazo estimado para la verificación y evaluación de las propuesta y hasta la firma del contrato.</t>
  </si>
  <si>
    <t>Retraso en las actividades misionales de la entidad, afectando  la operación normal de la Entidad y  de los trabajadores.</t>
  </si>
  <si>
    <t>Posible afectación de la aceptacion de la oferta , que pueda llegar a generar el incumplimiento del contrato</t>
  </si>
  <si>
    <t>Sobrecostos que afecta el precio ofertado y aceptacion de la oferta</t>
  </si>
  <si>
    <t>Afectacion en la ejecucion de actividades operativas de la Entidad y  de los trabajadores.</t>
  </si>
  <si>
    <t>Realizar la solicitudes por parte del supervisor, y de no acatarla aplicar sanciones o multas correspondientes</t>
  </si>
  <si>
    <t xml:space="preserve">Acepracion de la oferta </t>
  </si>
  <si>
    <t xml:space="preserve"> aceptacion de la oferta  viciada por nulidad absoluta a causa de una selección no objetiva</t>
  </si>
  <si>
    <t xml:space="preserve">verificacion de los informes recibidos   </t>
  </si>
  <si>
    <t>Supervisor</t>
  </si>
  <si>
    <r>
      <rPr>
        <b/>
        <u/>
        <sz val="12"/>
        <rFont val="Arial"/>
        <family val="2"/>
      </rPr>
      <t>Objeto del Proceso de Contratación:</t>
    </r>
    <r>
      <rPr>
        <b/>
        <sz val="12"/>
        <rFont val="Arial"/>
        <family val="2"/>
      </rPr>
      <t xml:space="preserve"> </t>
    </r>
    <r>
      <rPr>
        <i/>
        <sz val="12"/>
        <rFont val="Arial"/>
        <family val="2"/>
      </rPr>
      <t xml:space="preserve">REALIZAR MUESTREOS ISOCINÉTICOS PARA LAS FUENTES DE EMISIÓN FIJAS PRESENTES EN LA SEDE DE PRODUCCIÓN DE LA ENTIDAD - Proyecto 7859 Meta </t>
    </r>
  </si>
  <si>
    <r>
      <t>Suficiencia del presupuesto oficial del Proceso de Contratación:</t>
    </r>
    <r>
      <rPr>
        <sz val="12"/>
        <rFont val="Arial"/>
        <family val="2"/>
      </rPr>
      <t xml:space="preserve"> De acuerdo al Plan de contratación para la vigencia</t>
    </r>
    <r>
      <rPr>
        <i/>
        <sz val="12"/>
        <rFont val="Arial"/>
        <family val="2"/>
      </rPr>
      <t xml:space="preserve"> 2023</t>
    </r>
    <r>
      <rPr>
        <sz val="12"/>
        <rFont val="Arial"/>
        <family val="2"/>
      </rPr>
      <t>, se estimaron los recursos necesarios para el desarrollo del proceso de la contratación, el cual tendrá el soporte presupuestal suficiente para su desarrollo.</t>
    </r>
  </si>
  <si>
    <r>
      <t xml:space="preserve">Experiencia propia y de otras Entidades Estatales en Procesos de Contratación del mismo tipo: </t>
    </r>
    <r>
      <rPr>
        <i/>
        <sz val="12"/>
        <rFont val="Arial"/>
        <family val="2"/>
      </rPr>
      <t>La Entidad ha contratado servicios relacionados con el objeto, por lo cual es un proceso que ha sido adelantado de manera  permanente en los años 2017,2018 y 2019, 2022; así las cosas se cuenta con la experiencia adquirida en el adelantamiento de este tipo de procesos que ha sido la necesaria para prevenir circunstancias inesperadas y lograr el cumplimiento de los fines de la contratación</t>
    </r>
    <r>
      <rPr>
        <sz val="12"/>
        <rFont val="Arial"/>
        <family val="2"/>
      </rPr>
      <t>.</t>
    </r>
    <r>
      <rPr>
        <b/>
        <sz val="12"/>
        <rFont val="Arial"/>
        <family val="2"/>
      </rPr>
      <t xml:space="preserve"> </t>
    </r>
    <r>
      <rPr>
        <sz val="12"/>
        <rFont val="Arial"/>
        <family val="2"/>
      </rPr>
      <t xml:space="preserve">Así mismo la Entidad para el presente proceso ha encontrado registro de contrataciones similares de otras entidades, las especificaciones tecnicas no son las mismas que el presente estudio, por lo tanto no son comparables.  </t>
    </r>
    <r>
      <rPr>
        <b/>
        <sz val="12"/>
        <rFont val="Arial"/>
        <family val="2"/>
      </rPr>
      <t xml:space="preserve">    </t>
    </r>
  </si>
  <si>
    <t>Objeto Contractual:REALIZAR MUESTREOS ISOCINÉTICOS PARA LAS FUENTES DE EMISIÓN FIJAS PRESENTES EN LA SEDE DE PRODUCCIÓN DE LA ENTIDAD - Proyecto 7859 Meta 2.</t>
  </si>
  <si>
    <t>Seleccionar un comité evaluador idóneo que garantice una correcta aplicación de las condiciones establecidas en la invitación pública, en caso de presentarse dudas o situaciones que puedan afectar la correcta aceptación de la oferta, informar al abogado responsable del proceso para que se tomen las medidas preventivas del caso</t>
  </si>
  <si>
    <t xml:space="preserve">Aceptacion de la oferta </t>
  </si>
  <si>
    <t>Verificando el cumplimiento d erequisitos habilitantes y demás exigidos en la invitación pública</t>
  </si>
  <si>
    <t>Contatista y Supervisor</t>
  </si>
  <si>
    <t>Antes de presentar la oferta y Durante la ejecución del contrato</t>
  </si>
  <si>
    <t>Definir cronograma de trabajo que garantice el debido cumplimiento al objeto contractual, en caso de modificaciones deberán ser autorizadas por el supervisor y estar plenamente justificadas por eventos de fuerza mayor.</t>
  </si>
  <si>
    <t xml:space="preserve">Contratista 
Supervisor </t>
  </si>
  <si>
    <t xml:space="preserve">El estructurador económico deberá realizar un adecuado análisis de las cotizaciones recibidas para determinar el valor del presupuesto oficial del proceso, aplicando la guia establecida por colomiba compra eficiente para realizar dicho análisis </t>
  </si>
  <si>
    <t xml:space="preserve">estructurador económico </t>
  </si>
  <si>
    <t xml:space="preserve">durante la estructuración del estudio de mercado </t>
  </si>
  <si>
    <t>Hasta la aprobación del proceso en mesa interdisciplinaria</t>
  </si>
  <si>
    <t>análisis de las cotizaciones recibidas de acuerdo a guía de colombia compra eficiente</t>
  </si>
  <si>
    <t>permanente durante la estructuración del estudio del sector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</si>
</sst>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 #,##0.00_ ;_ * \-#,##0.00_ ;_ * &quot;-&quot;??_ ;_ @_ "/>
    <numFmt numFmtId="169" formatCode="_ * #,##0.00_ ;_ * \-#,##0.00_ ;_ * \-??_ ;_ @_ "/>
    <numFmt numFmtId="170" formatCode="_ * #,##0_ ;_ * \-#,##0_ ;_ * \-??_ ;_ @_ "/>
    <numFmt numFmtId="171" formatCode="_-* #,##0.00\ _$_-;\-* #,##0.00\ _$_-;_-* &quot;-&quot;??\ _$_-;_-@_-"/>
    <numFmt numFmtId="172" formatCode="_ &quot;$&quot;\ * #,##0.00_ ;_ &quot;$&quot;\ * \-#,##0.00_ ;_ &quot;$&quot;\ * &quot;-&quot;??_ ;_ @_ "/>
    <numFmt numFmtId="173" formatCode="_([$$-240A]\ * #,##0.00_);_([$$-240A]\ * \(#,##0.00\);_([$$-240A]\ * &quot;-&quot;??_);_(@_)"/>
    <numFmt numFmtId="174" formatCode="\$#,##0\ ;\(\$#,##0\)"/>
    <numFmt numFmtId="175" formatCode="_ [$€-2]\ * #,##0.00_ ;_ [$€-2]\ * \-#,##0.00_ ;_ [$€-2]\ * &quot;-&quot;??_ "/>
    <numFmt numFmtId="176" formatCode="_([$€]* #,##0.00_);_([$€]* \(#,##0.00\);_([$€]* &quot;-&quot;??_);_(@_)"/>
    <numFmt numFmtId="177" formatCode="_-* #,##0.00\ [$€]_-;\-* #,##0.00\ [$€]_-;_-* &quot;-&quot;??\ [$€]_-;_-@_-"/>
    <numFmt numFmtId="178" formatCode="0.000"/>
    <numFmt numFmtId="179" formatCode="#,##0.0"/>
    <numFmt numFmtId="180" formatCode="&quot;$&quot;\ #,##0.00"/>
    <numFmt numFmtId="181" formatCode="_ * #,##0.00000_ ;_ * \-#,##0.00000_ ;_ * &quot;-&quot;??_ ;_ @_ "/>
    <numFmt numFmtId="182" formatCode="_ &quot;$&quot;\ * #,##0_ ;_ &quot;$&quot;\ * \-#,##0_ ;_ &quot;$&quot;\ * &quot;-&quot;_ ;_ @_ "/>
    <numFmt numFmtId="183" formatCode="_-* #,##0.00\ &quot;Pta&quot;_-;\-* #,##0.00\ &quot;Pta&quot;_-;_-* &quot;-&quot;??\ &quot;Pta&quot;_-;_-@_-"/>
    <numFmt numFmtId="184" formatCode="_(&quot;C$&quot;* #,##0.00_);_(&quot;C$&quot;* \(#,##0.00\);_(&quot;C$&quot;* &quot;-&quot;??_);_(@_)"/>
    <numFmt numFmtId="185" formatCode="_-* #,##0.00\ &quot;Pts&quot;_-;\-* #,##0.00\ &quot;Pts&quot;_-;_-* &quot;-&quot;??\ &quot;Pts&quot;_-;_-@_-"/>
    <numFmt numFmtId="186" formatCode="&quot;$&quot;#,##0\ ;\(&quot;$&quot;#,##0\)"/>
    <numFmt numFmtId="187" formatCode="[$-C0A]d\-mmm\-yy;@"/>
  </numFmts>
  <fonts count="56">
    <font>
      <sz val="10"/>
      <name val="Arial"/>
    </font>
    <font>
      <sz val="11"/>
      <color theme="1"/>
      <name val="Calibri"/>
      <family val="2"/>
      <scheme val="minor"/>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2"/>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sz val="10"/>
      <name val="Arial"/>
      <family val="2"/>
    </font>
    <font>
      <b/>
      <sz val="11"/>
      <name val="Arial"/>
      <family val="2"/>
    </font>
    <font>
      <b/>
      <sz val="11"/>
      <color indexed="9"/>
      <name val="Arial"/>
      <family val="2"/>
    </font>
    <font>
      <sz val="9"/>
      <name val="Arial"/>
      <family val="2"/>
    </font>
    <font>
      <sz val="9"/>
      <color theme="1"/>
      <name val="Calibri"/>
      <family val="2"/>
      <scheme val="minor"/>
    </font>
    <font>
      <u/>
      <sz val="10"/>
      <color indexed="12"/>
      <name val="Arial"/>
      <family val="2"/>
    </font>
    <font>
      <sz val="11"/>
      <color indexed="8"/>
      <name val="Calibri"/>
      <family val="2"/>
    </font>
    <font>
      <sz val="8"/>
      <name val="Garrison Light Sans"/>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i/>
      <sz val="11"/>
      <color indexed="23"/>
      <name val="Calibri"/>
      <family val="2"/>
    </font>
    <font>
      <b/>
      <sz val="15"/>
      <color indexed="56"/>
      <name val="Calibri"/>
      <family val="2"/>
    </font>
    <font>
      <b/>
      <sz val="13"/>
      <color indexed="56"/>
      <name val="Calibri"/>
      <family val="2"/>
    </font>
    <font>
      <sz val="10"/>
      <color indexed="24"/>
      <name val="Arial"/>
      <family val="2"/>
    </font>
    <font>
      <sz val="11"/>
      <color indexed="19"/>
      <name val="Calibri"/>
      <family val="2"/>
    </font>
    <font>
      <sz val="11"/>
      <color indexed="60"/>
      <name val="Calibri"/>
      <family val="2"/>
    </font>
    <font>
      <sz val="10"/>
      <color indexed="8"/>
      <name val="MS Sans Serif"/>
      <family val="2"/>
    </font>
    <font>
      <sz val="10"/>
      <color indexed="8"/>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u/>
      <sz val="11"/>
      <color theme="10"/>
      <name val="Calibri"/>
      <family val="2"/>
      <scheme val="minor"/>
    </font>
    <font>
      <u/>
      <sz val="11"/>
      <color theme="10"/>
      <name val="Calibri"/>
      <family val="2"/>
    </font>
  </fonts>
  <fills count="4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s>
  <borders count="79">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thin">
        <color indexed="56"/>
      </top>
      <bottom style="double">
        <color indexed="56"/>
      </bottom>
      <diagonal/>
    </border>
  </borders>
  <cellStyleXfs count="1533">
    <xf numFmtId="0" fontId="0" fillId="0" borderId="0"/>
    <xf numFmtId="0" fontId="1" fillId="0" borderId="0"/>
    <xf numFmtId="40" fontId="26" fillId="0" borderId="0">
      <alignment horizontal="center"/>
    </xf>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2"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0" fontId="25" fillId="16"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0" fontId="25" fillId="11"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7"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0" fontId="25" fillId="12"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0" fontId="25" fillId="13"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0" fontId="25" fillId="14"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6"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0"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0" fontId="25" fillId="16"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18"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20"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0" fontId="25" fillId="17"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0"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18"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0" fontId="25" fillId="20"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2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0" fontId="25" fillId="14"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2"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0" fontId="25" fillId="17"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5"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0" fontId="25" fillId="21"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173" fontId="25" fillId="19" borderId="0" applyNumberFormat="0" applyBorder="0" applyAlignment="0" applyProtection="0"/>
    <xf numFmtId="0" fontId="27" fillId="23" borderId="0" applyNumberFormat="0" applyBorder="0" applyAlignment="0" applyProtection="0"/>
    <xf numFmtId="0" fontId="27" fillId="18" borderId="0" applyNumberFormat="0" applyBorder="0" applyAlignment="0" applyProtection="0"/>
    <xf numFmtId="0" fontId="27" fillId="20" borderId="0" applyNumberFormat="0" applyBorder="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0" fontId="27" fillId="23"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0" fontId="27" fillId="18"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0" fontId="27" fillId="20"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0" fontId="27" fillId="24"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2"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0" fontId="27" fillId="2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5"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0" fontId="27" fillId="26"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173" fontId="27" fillId="18" borderId="0" applyNumberFormat="0" applyBorder="0" applyAlignment="0" applyProtection="0"/>
    <xf numFmtId="0" fontId="27" fillId="28" borderId="0" applyNumberFormat="0" applyBorder="0" applyAlignment="0" applyProtection="0"/>
    <xf numFmtId="0" fontId="27" fillId="29" borderId="0" applyNumberFormat="0" applyBorder="0" applyAlignment="0" applyProtection="0"/>
    <xf numFmtId="0" fontId="27" fillId="30" borderId="0" applyNumberFormat="0" applyBorder="0" applyAlignment="0" applyProtection="0"/>
    <xf numFmtId="0" fontId="27" fillId="24" borderId="0" applyNumberFormat="0" applyBorder="0" applyAlignment="0" applyProtection="0"/>
    <xf numFmtId="0" fontId="27" fillId="25" borderId="0" applyNumberFormat="0" applyBorder="0" applyAlignment="0" applyProtection="0"/>
    <xf numFmtId="0" fontId="27" fillId="27" borderId="0" applyNumberFormat="0" applyBorder="0" applyAlignment="0" applyProtection="0"/>
    <xf numFmtId="3" fontId="3" fillId="0" borderId="0">
      <alignment horizontal="center" vertical="center"/>
    </xf>
    <xf numFmtId="0" fontId="28" fillId="12" borderId="0" applyNumberFormat="0" applyBorder="0" applyAlignment="0" applyProtection="0"/>
    <xf numFmtId="0" fontId="3" fillId="0" borderId="64" applyNumberFormat="0" applyFont="0" applyFill="0" applyAlignment="0" applyProtection="0">
      <alignment horizontal="left"/>
    </xf>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0" fontId="29" fillId="13"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173" fontId="29" fillId="15" borderId="0" applyNumberFormat="0" applyBorder="0" applyAlignment="0" applyProtection="0"/>
    <xf numFmtId="0" fontId="30" fillId="31"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0" fontId="30" fillId="31"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1" fillId="32" borderId="65"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0"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2" fillId="33" borderId="66" applyNumberFormat="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0" fontId="34" fillId="0" borderId="67"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173" fontId="33" fillId="0" borderId="68" applyNumberFormat="0" applyFill="0" applyAlignment="0" applyProtection="0"/>
    <xf numFmtId="3" fontId="4" fillId="0" borderId="0" applyFont="0" applyFill="0" applyBorder="0" applyAlignment="0" applyProtection="0"/>
    <xf numFmtId="3"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0" fontId="36"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173" fontId="35" fillId="0" borderId="0" applyNumberFormat="0" applyFill="0" applyBorder="0" applyAlignment="0" applyProtection="0"/>
    <xf numFmtId="0" fontId="37" fillId="34" borderId="0" applyNumberFormat="0" applyBorder="0" applyAlignment="0" applyProtection="0"/>
    <xf numFmtId="0" fontId="37" fillId="35" borderId="0" applyNumberFormat="0" applyBorder="0" applyAlignment="0" applyProtection="0"/>
    <xf numFmtId="0" fontId="37" fillId="36"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7" fillId="38"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0" fontId="27" fillId="28"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173" fontId="27"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7" fillId="42"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0" fontId="27" fillId="29"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173" fontId="27" fillId="2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7" fillId="4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0" fontId="27" fillId="30"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173" fontId="27" fillId="21" borderId="0" applyNumberFormat="0" applyBorder="0" applyAlignment="0" applyProtection="0"/>
    <xf numFmtId="0" fontId="25" fillId="37" borderId="0" applyNumberFormat="0" applyBorder="0" applyAlignment="0" applyProtection="0"/>
    <xf numFmtId="0" fontId="25" fillId="41" borderId="0" applyNumberFormat="0" applyBorder="0" applyAlignment="0" applyProtection="0"/>
    <xf numFmtId="0" fontId="27" fillId="41"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0" fontId="27" fillId="2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173" fontId="27" fillId="44" borderId="0" applyNumberFormat="0" applyBorder="0" applyAlignment="0" applyProtection="0"/>
    <xf numFmtId="0" fontId="25" fillId="45" borderId="0" applyNumberFormat="0" applyBorder="0" applyAlignment="0" applyProtection="0"/>
    <xf numFmtId="0" fontId="25" fillId="37" borderId="0" applyNumberFormat="0" applyBorder="0" applyAlignment="0" applyProtection="0"/>
    <xf numFmtId="0" fontId="27" fillId="38"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0"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173" fontId="27" fillId="25" borderId="0" applyNumberFormat="0" applyBorder="0" applyAlignment="0" applyProtection="0"/>
    <xf numFmtId="0" fontId="25" fillId="40" borderId="0" applyNumberFormat="0" applyBorder="0" applyAlignment="0" applyProtection="0"/>
    <xf numFmtId="0" fontId="25" fillId="46" borderId="0" applyNumberFormat="0" applyBorder="0" applyAlignment="0" applyProtection="0"/>
    <xf numFmtId="0" fontId="27" fillId="46"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0" fontId="27" fillId="27"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27" fillId="29" borderId="0" applyNumberFormat="0" applyBorder="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0" fontId="38" fillId="16"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173" fontId="38" fillId="22" borderId="65" applyNumberFormat="0" applyAlignment="0" applyProtection="0"/>
    <xf numFmtId="0" fontId="39" fillId="0" borderId="0"/>
    <xf numFmtId="175" fontId="4" fillId="0" borderId="0" applyFont="0" applyFill="0" applyBorder="0" applyAlignment="0" applyProtection="0"/>
    <xf numFmtId="175" fontId="25" fillId="0" borderId="0" applyFont="0" applyFill="0" applyBorder="0" applyAlignment="0" applyProtection="0"/>
    <xf numFmtId="175" fontId="4"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6" fontId="14" fillId="0" borderId="0" applyFont="0" applyFill="0" applyBorder="0" applyAlignment="0" applyProtection="0"/>
    <xf numFmtId="177" fontId="4" fillId="0" borderId="0" applyFont="0" applyFill="0" applyBorder="0" applyAlignment="0" applyProtection="0"/>
    <xf numFmtId="175" fontId="2" fillId="0" borderId="0" applyFont="0" applyFill="0" applyBorder="0" applyAlignment="0" applyProtection="0"/>
    <xf numFmtId="0" fontId="25" fillId="0" borderId="0"/>
    <xf numFmtId="0" fontId="40" fillId="0" borderId="0" applyNumberFormat="0" applyFill="0" applyBorder="0" applyAlignment="0" applyProtection="0"/>
    <xf numFmtId="2" fontId="4" fillId="0" borderId="0" applyFont="0" applyFill="0" applyBorder="0" applyAlignment="0" applyProtection="0"/>
    <xf numFmtId="2" fontId="4" fillId="0" borderId="0" applyFont="0" applyFill="0" applyBorder="0" applyAlignment="0" applyProtection="0"/>
    <xf numFmtId="0" fontId="42" fillId="0" borderId="70" applyNumberFormat="0" applyFill="0" applyAlignment="0" applyProtection="0"/>
    <xf numFmtId="0" fontId="36" fillId="0" borderId="71" applyNumberFormat="0" applyFill="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54" fillId="0" borderId="0" applyNumberFormat="0" applyFill="0" applyBorder="0" applyAlignment="0" applyProtection="0"/>
    <xf numFmtId="0" fontId="55" fillId="0" borderId="0" applyNumberFormat="0" applyFill="0" applyBorder="0" applyAlignment="0" applyProtection="0">
      <alignment vertical="top"/>
      <protection locked="0"/>
    </xf>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0" fontId="28" fillId="12"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173" fontId="28" fillId="14" borderId="0" applyNumberFormat="0" applyBorder="0" applyAlignment="0" applyProtection="0"/>
    <xf numFmtId="43" fontId="1" fillId="0" borderId="0" applyFont="0" applyFill="0" applyBorder="0" applyAlignment="0" applyProtection="0"/>
    <xf numFmtId="178"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71" fontId="25" fillId="0" borderId="0" applyFont="0" applyFill="0" applyBorder="0" applyAlignment="0" applyProtection="0"/>
    <xf numFmtId="169" fontId="4" fillId="0" borderId="0" applyFill="0" applyBorder="0" applyAlignment="0" applyProtection="0"/>
    <xf numFmtId="179"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4" fillId="0" borderId="0" applyFill="0" applyBorder="0" applyAlignment="0" applyProtection="0"/>
    <xf numFmtId="166" fontId="1" fillId="0" borderId="0" applyFont="0" applyFill="0" applyBorder="0" applyAlignment="0" applyProtection="0"/>
    <xf numFmtId="168" fontId="4" fillId="0" borderId="0" applyFont="0" applyFill="0" applyBorder="0" applyAlignment="0" applyProtection="0"/>
    <xf numFmtId="169" fontId="4" fillId="0" borderId="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80" fontId="1" fillId="0" borderId="0" applyFont="0" applyFill="0" applyBorder="0" applyAlignment="0" applyProtection="0"/>
    <xf numFmtId="169" fontId="4" fillId="0" borderId="0" applyFill="0" applyBorder="0" applyAlignment="0" applyProtection="0"/>
    <xf numFmtId="181" fontId="4" fillId="0" borderId="0" applyFont="0" applyFill="0" applyBorder="0" applyAlignment="0" applyProtection="0"/>
    <xf numFmtId="43" fontId="25" fillId="0" borderId="0" applyFont="0" applyFill="0" applyBorder="0" applyAlignment="0" applyProtection="0"/>
    <xf numFmtId="181" fontId="4" fillId="0" borderId="0" applyFont="0" applyFill="0" applyBorder="0" applyAlignment="0" applyProtection="0"/>
    <xf numFmtId="169" fontId="4" fillId="0" borderId="0" applyFill="0" applyBorder="0" applyAlignment="0" applyProtection="0"/>
    <xf numFmtId="43" fontId="4" fillId="0" borderId="0" applyFont="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69" fontId="4" fillId="0" borderId="0" applyFill="0" applyBorder="0" applyAlignment="0" applyProtection="0"/>
    <xf numFmtId="182" fontId="4" fillId="0" borderId="0" applyFont="0" applyFill="0" applyBorder="0" applyAlignment="0" applyProtection="0"/>
    <xf numFmtId="164" fontId="1" fillId="0" borderId="0" applyFont="0" applyFill="0" applyBorder="0" applyAlignment="0" applyProtection="0"/>
    <xf numFmtId="167" fontId="1" fillId="0" borderId="0" applyFont="0" applyFill="0" applyBorder="0" applyAlignment="0" applyProtection="0"/>
    <xf numFmtId="172" fontId="4" fillId="0" borderId="0" applyFill="0" applyBorder="0" applyAlignment="0" applyProtection="0"/>
    <xf numFmtId="165" fontId="4" fillId="0" borderId="0" applyFont="0" applyFill="0" applyBorder="0" applyAlignment="0" applyProtection="0"/>
    <xf numFmtId="172" fontId="4" fillId="0" borderId="0" applyFont="0" applyFill="0" applyBorder="0" applyAlignment="0" applyProtection="0"/>
    <xf numFmtId="167" fontId="4" fillId="0" borderId="0" applyFont="0" applyFill="0" applyBorder="0" applyAlignment="0" applyProtection="0"/>
    <xf numFmtId="172" fontId="4" fillId="0" borderId="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83" fontId="4" fillId="0" borderId="0" applyFont="0" applyFill="0" applyBorder="0" applyAlignment="0" applyProtection="0"/>
    <xf numFmtId="166" fontId="1" fillId="0" borderId="0" applyFont="0" applyFill="0" applyBorder="0" applyAlignment="0" applyProtection="0"/>
    <xf numFmtId="167" fontId="4" fillId="0" borderId="0" applyFont="0" applyFill="0" applyBorder="0" applyAlignment="0" applyProtection="0"/>
    <xf numFmtId="183" fontId="4" fillId="0" borderId="0" applyFont="0" applyFill="0" applyBorder="0" applyAlignment="0" applyProtection="0"/>
    <xf numFmtId="184" fontId="4" fillId="0" borderId="0" applyFont="0" applyFill="0" applyBorder="0" applyAlignment="0" applyProtection="0"/>
    <xf numFmtId="185" fontId="4" fillId="0" borderId="0" applyFont="0" applyFill="0" applyBorder="0" applyAlignment="0" applyProtection="0"/>
    <xf numFmtId="172"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4" fontId="1" fillId="0" borderId="0" applyFont="0" applyFill="0" applyBorder="0" applyAlignment="0" applyProtection="0"/>
    <xf numFmtId="186" fontId="43" fillId="0" borderId="0" applyFont="0" applyFill="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0" fontId="45"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4" fillId="22" borderId="0" applyNumberFormat="0" applyBorder="0" applyAlignment="0" applyProtection="0"/>
    <xf numFmtId="173" fontId="4" fillId="0" borderId="0"/>
    <xf numFmtId="0" fontId="4" fillId="0" borderId="0"/>
    <xf numFmtId="0" fontId="4" fillId="0" borderId="0"/>
    <xf numFmtId="0"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4" fillId="0" borderId="0"/>
    <xf numFmtId="168" fontId="4"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0" fontId="4" fillId="0" borderId="0"/>
    <xf numFmtId="173" fontId="25" fillId="0" borderId="0"/>
    <xf numFmtId="0" fontId="4" fillId="0" borderId="0"/>
    <xf numFmtId="0" fontId="4" fillId="0" borderId="0"/>
    <xf numFmtId="0" fontId="4" fillId="0" borderId="0"/>
    <xf numFmtId="0" fontId="4"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173" fontId="25" fillId="0" borderId="0"/>
    <xf numFmtId="0" fontId="46" fillId="0" borderId="0"/>
    <xf numFmtId="173" fontId="25" fillId="0" borderId="0"/>
    <xf numFmtId="173" fontId="25" fillId="0" borderId="0"/>
    <xf numFmtId="173" fontId="25" fillId="0" borderId="0"/>
    <xf numFmtId="173" fontId="25" fillId="0" borderId="0"/>
    <xf numFmtId="173" fontId="4" fillId="0" borderId="0"/>
    <xf numFmtId="173" fontId="4" fillId="0" borderId="0"/>
    <xf numFmtId="173" fontId="4" fillId="0" borderId="0"/>
    <xf numFmtId="173" fontId="4" fillId="0" borderId="0"/>
    <xf numFmtId="173" fontId="4" fillId="0" borderId="0"/>
    <xf numFmtId="173" fontId="4" fillId="0" borderId="0"/>
    <xf numFmtId="173" fontId="25" fillId="0" borderId="0"/>
    <xf numFmtId="0" fontId="2" fillId="0" borderId="0"/>
    <xf numFmtId="173" fontId="4" fillId="0" borderId="0"/>
    <xf numFmtId="173" fontId="25" fillId="0" borderId="0"/>
    <xf numFmtId="0" fontId="2" fillId="0" borderId="0"/>
    <xf numFmtId="173" fontId="25" fillId="0" borderId="0"/>
    <xf numFmtId="173" fontId="25" fillId="0" borderId="0"/>
    <xf numFmtId="173" fontId="25" fillId="0" borderId="0"/>
    <xf numFmtId="173" fontId="25" fillId="0" borderId="0"/>
    <xf numFmtId="0" fontId="4" fillId="0" borderId="0"/>
    <xf numFmtId="0" fontId="1" fillId="0" borderId="0"/>
    <xf numFmtId="0" fontId="4" fillId="0" borderId="0"/>
    <xf numFmtId="0" fontId="2" fillId="0" borderId="0"/>
    <xf numFmtId="0" fontId="2" fillId="0" borderId="0"/>
    <xf numFmtId="0" fontId="2" fillId="0" borderId="0"/>
    <xf numFmtId="0" fontId="4" fillId="0" borderId="0"/>
    <xf numFmtId="0" fontId="25" fillId="0" borderId="0"/>
    <xf numFmtId="173" fontId="4" fillId="0" borderId="0"/>
    <xf numFmtId="173" fontId="4" fillId="0" borderId="0"/>
    <xf numFmtId="173" fontId="4" fillId="0" borderId="0"/>
    <xf numFmtId="0" fontId="4" fillId="0" borderId="0"/>
    <xf numFmtId="187" fontId="1"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4" fillId="0" borderId="0"/>
    <xf numFmtId="0" fontId="4" fillId="0" borderId="0"/>
    <xf numFmtId="0" fontId="4" fillId="0" borderId="0"/>
    <xf numFmtId="0" fontId="4" fillId="0" borderId="0"/>
    <xf numFmtId="0" fontId="4" fillId="0" borderId="0"/>
    <xf numFmtId="0" fontId="4" fillId="0" borderId="0"/>
    <xf numFmtId="0" fontId="2" fillId="0" borderId="0"/>
    <xf numFmtId="0" fontId="25" fillId="0" borderId="0"/>
    <xf numFmtId="173" fontId="4" fillId="0" borderId="0"/>
    <xf numFmtId="0" fontId="47" fillId="0" borderId="0"/>
    <xf numFmtId="0" fontId="7" fillId="0" borderId="0"/>
    <xf numFmtId="173" fontId="4" fillId="0" borderId="0"/>
    <xf numFmtId="0" fontId="4" fillId="0" borderId="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0"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173" fontId="4" fillId="19" borderId="72" applyNumberFormat="0" applyFont="0" applyAlignment="0" applyProtection="0"/>
    <xf numFmtId="0" fontId="48" fillId="31" borderId="73" applyNumberFormat="0" applyAlignment="0" applyProtection="0"/>
    <xf numFmtId="9" fontId="1" fillId="0" borderId="0" applyFont="0" applyFill="0" applyBorder="0" applyAlignment="0" applyProtection="0"/>
    <xf numFmtId="9" fontId="25" fillId="0" borderId="0" applyFont="0" applyFill="0" applyBorder="0" applyAlignment="0" applyProtection="0"/>
    <xf numFmtId="9" fontId="4" fillId="0" borderId="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0" fontId="48" fillId="31"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48" fillId="32" borderId="73" applyNumberFormat="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0"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33"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0"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173" fontId="40" fillId="0" borderId="0" applyNumberFormat="0" applyFill="0" applyBorder="0" applyAlignment="0" applyProtection="0"/>
    <xf numFmtId="0" fontId="49" fillId="0" borderId="0" applyNumberFormat="0" applyFill="0" applyBorder="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0" fontId="41" fillId="0" borderId="69"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0" fillId="0" borderId="74" applyNumberFormat="0" applyFill="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0" fontId="42" fillId="0" borderId="70"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2" fillId="0" borderId="75" applyNumberFormat="0" applyFill="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0" fontId="36" fillId="0" borderId="71"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35" fillId="0" borderId="76" applyNumberFormat="0" applyFill="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0" fontId="49"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173" fontId="51" fillId="0" borderId="0" applyNumberFormat="0" applyFill="0" applyBorder="0" applyAlignment="0" applyProtection="0"/>
    <xf numFmtId="0" fontId="51" fillId="0" borderId="0" applyNumberFormat="0" applyFill="0" applyBorder="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0" fontId="37" fillId="0" borderId="77"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173" fontId="37" fillId="0" borderId="78" applyNumberFormat="0" applyFill="0" applyAlignment="0" applyProtection="0"/>
    <xf numFmtId="0" fontId="53" fillId="0" borderId="0"/>
    <xf numFmtId="44" fontId="1" fillId="0" borderId="0" applyFont="0" applyFill="0" applyBorder="0" applyAlignment="0" applyProtection="0"/>
  </cellStyleXfs>
  <cellXfs count="336">
    <xf numFmtId="0" fontId="0" fillId="0" borderId="0" xfId="0"/>
    <xf numFmtId="0" fontId="3" fillId="2" borderId="0" xfId="0" applyFont="1" applyFill="1" applyAlignment="1">
      <alignment vertical="top" wrapText="1" readingOrder="1"/>
    </xf>
    <xf numFmtId="0" fontId="0" fillId="0" borderId="0" xfId="0" applyAlignment="1">
      <alignment horizontal="left"/>
    </xf>
    <xf numFmtId="0" fontId="0" fillId="0" borderId="0" xfId="0"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3" fillId="3" borderId="3" xfId="0" applyFont="1" applyFill="1" applyBorder="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0" fillId="5" borderId="0" xfId="0" applyFill="1"/>
    <xf numFmtId="0" fontId="3" fillId="6" borderId="3" xfId="0" applyFont="1" applyFill="1" applyBorder="1" applyAlignment="1">
      <alignment vertical="center"/>
    </xf>
    <xf numFmtId="0" fontId="4" fillId="0" borderId="3" xfId="0" applyFont="1" applyBorder="1" applyAlignment="1">
      <alignment vertical="center"/>
    </xf>
    <xf numFmtId="0" fontId="0" fillId="0" borderId="3" xfId="0" applyBorder="1" applyAlignment="1">
      <alignment vertical="center"/>
    </xf>
    <xf numFmtId="0" fontId="4" fillId="0" borderId="0" xfId="0" applyFont="1" applyAlignment="1">
      <alignment wrapText="1"/>
    </xf>
    <xf numFmtId="0" fontId="4" fillId="0" borderId="0" xfId="0" applyFont="1"/>
    <xf numFmtId="0" fontId="4" fillId="0" borderId="1" xfId="0" applyFont="1" applyBorder="1"/>
    <xf numFmtId="0" fontId="3" fillId="0" borderId="0" xfId="0" applyFont="1" applyAlignment="1">
      <alignment horizontal="center"/>
    </xf>
    <xf numFmtId="0" fontId="11" fillId="0" borderId="5" xfId="0" applyFont="1" applyBorder="1" applyAlignment="1">
      <alignment vertical="center"/>
    </xf>
    <xf numFmtId="0" fontId="11" fillId="0" borderId="6" xfId="0" applyFont="1" applyBorder="1" applyAlignment="1">
      <alignment vertical="center"/>
    </xf>
    <xf numFmtId="0" fontId="11" fillId="0" borderId="7" xfId="0" applyFont="1" applyBorder="1" applyAlignment="1">
      <alignment vertical="center"/>
    </xf>
    <xf numFmtId="0" fontId="0" fillId="0" borderId="8" xfId="0" applyBorder="1"/>
    <xf numFmtId="0" fontId="4" fillId="0" borderId="9" xfId="0" applyFont="1" applyBorder="1" applyAlignment="1">
      <alignment vertical="center"/>
    </xf>
    <xf numFmtId="0" fontId="0" fillId="0" borderId="10" xfId="0" applyBorder="1"/>
    <xf numFmtId="0" fontId="0" fillId="0" borderId="11" xfId="0" applyBorder="1" applyAlignment="1">
      <alignment horizontal="center"/>
    </xf>
    <xf numFmtId="0" fontId="11" fillId="0" borderId="12" xfId="0" applyFont="1" applyBorder="1" applyAlignment="1">
      <alignment vertical="center"/>
    </xf>
    <xf numFmtId="0" fontId="7" fillId="2" borderId="13" xfId="0" applyFont="1" applyFill="1" applyBorder="1" applyAlignment="1">
      <alignment vertical="center" wrapText="1"/>
    </xf>
    <xf numFmtId="0" fontId="11" fillId="0" borderId="14" xfId="0" applyFont="1" applyBorder="1" applyAlignment="1">
      <alignment vertical="center"/>
    </xf>
    <xf numFmtId="0" fontId="7" fillId="2" borderId="15" xfId="0" applyFont="1" applyFill="1" applyBorder="1" applyAlignment="1">
      <alignment vertical="center" wrapText="1"/>
    </xf>
    <xf numFmtId="0" fontId="7" fillId="2" borderId="16" xfId="0" applyFont="1" applyFill="1" applyBorder="1" applyAlignment="1">
      <alignment vertical="center" wrapText="1"/>
    </xf>
    <xf numFmtId="0" fontId="11" fillId="0" borderId="17" xfId="0" applyFont="1" applyBorder="1" applyAlignment="1">
      <alignment vertical="center"/>
    </xf>
    <xf numFmtId="0" fontId="7" fillId="2" borderId="18" xfId="0" applyFont="1" applyFill="1" applyBorder="1" applyAlignment="1">
      <alignment vertical="center" wrapText="1"/>
    </xf>
    <xf numFmtId="0" fontId="7" fillId="2" borderId="19" xfId="0" applyFont="1" applyFill="1" applyBorder="1" applyAlignment="1">
      <alignment vertical="center" wrapText="1"/>
    </xf>
    <xf numFmtId="0" fontId="7" fillId="2" borderId="20" xfId="0" applyFont="1" applyFill="1" applyBorder="1" applyAlignment="1">
      <alignment vertical="center" wrapText="1"/>
    </xf>
    <xf numFmtId="0" fontId="7" fillId="0" borderId="20" xfId="0" applyFont="1" applyBorder="1" applyAlignment="1">
      <alignment vertical="center" wrapText="1"/>
    </xf>
    <xf numFmtId="0" fontId="7" fillId="0" borderId="13" xfId="0" applyFont="1" applyBorder="1" applyAlignment="1">
      <alignment vertical="center" wrapText="1"/>
    </xf>
    <xf numFmtId="0" fontId="7" fillId="0" borderId="15" xfId="0" applyFont="1" applyBorder="1" applyAlignment="1">
      <alignment vertical="center" wrapText="1"/>
    </xf>
    <xf numFmtId="0" fontId="7" fillId="0" borderId="21" xfId="0" applyFont="1" applyBorder="1" applyAlignment="1">
      <alignment vertical="center" wrapText="1"/>
    </xf>
    <xf numFmtId="0" fontId="8" fillId="0" borderId="1" xfId="0" applyFont="1" applyBorder="1" applyAlignment="1">
      <alignment horizontal="right" vertical="center" textRotation="90"/>
    </xf>
    <xf numFmtId="0" fontId="0" fillId="0" borderId="3" xfId="0" applyBorder="1" applyAlignment="1">
      <alignment horizontal="center" vertical="center" wrapText="1"/>
    </xf>
    <xf numFmtId="0" fontId="3" fillId="0" borderId="3" xfId="0" applyFont="1" applyBorder="1" applyAlignment="1">
      <alignment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11" fillId="0" borderId="22" xfId="0" applyFont="1" applyBorder="1" applyAlignment="1">
      <alignment vertical="center"/>
    </xf>
    <xf numFmtId="0" fontId="11" fillId="0" borderId="23" xfId="0" applyFont="1" applyBorder="1" applyAlignment="1">
      <alignment vertical="center"/>
    </xf>
    <xf numFmtId="0" fontId="11" fillId="0" borderId="24" xfId="0" applyFont="1" applyBorder="1" applyAlignment="1">
      <alignment vertical="center"/>
    </xf>
    <xf numFmtId="0" fontId="11" fillId="0" borderId="27" xfId="0" applyFont="1" applyBorder="1" applyAlignment="1">
      <alignment vertical="center"/>
    </xf>
    <xf numFmtId="0" fontId="11" fillId="0" borderId="25" xfId="0" applyFont="1" applyBorder="1" applyAlignment="1">
      <alignment vertical="center"/>
    </xf>
    <xf numFmtId="0" fontId="13" fillId="0" borderId="0" xfId="0" applyFont="1" applyAlignment="1">
      <alignment horizontal="center" vertical="center"/>
    </xf>
    <xf numFmtId="0" fontId="14" fillId="0" borderId="0" xfId="0" applyFont="1"/>
    <xf numFmtId="0" fontId="13" fillId="6" borderId="3" xfId="0" applyFont="1" applyFill="1" applyBorder="1" applyAlignment="1">
      <alignment horizontal="center" vertical="center" wrapText="1"/>
    </xf>
    <xf numFmtId="0" fontId="14" fillId="0" borderId="3" xfId="0" applyFont="1" applyBorder="1" applyAlignment="1">
      <alignment horizontal="center"/>
    </xf>
    <xf numFmtId="0" fontId="14" fillId="0" borderId="0" xfId="0" applyFont="1" applyAlignment="1">
      <alignment horizontal="center" vertical="center" wrapText="1"/>
    </xf>
    <xf numFmtId="0" fontId="14" fillId="0" borderId="3" xfId="0" applyFont="1" applyBorder="1" applyAlignment="1">
      <alignment horizontal="center" vertical="center" wrapText="1"/>
    </xf>
    <xf numFmtId="0" fontId="13" fillId="6" borderId="28" xfId="0" applyFont="1" applyFill="1" applyBorder="1" applyAlignment="1">
      <alignment horizontal="center" vertical="center"/>
    </xf>
    <xf numFmtId="0" fontId="14" fillId="6" borderId="3" xfId="0" applyFont="1" applyFill="1" applyBorder="1" applyAlignment="1">
      <alignment horizontal="center"/>
    </xf>
    <xf numFmtId="0" fontId="14" fillId="7" borderId="3" xfId="0" applyFont="1" applyFill="1" applyBorder="1" applyAlignment="1">
      <alignment horizontal="center" vertical="center"/>
    </xf>
    <xf numFmtId="0" fontId="14" fillId="8" borderId="3" xfId="0" applyFont="1" applyFill="1" applyBorder="1" applyAlignment="1">
      <alignment horizontal="center" vertical="center"/>
    </xf>
    <xf numFmtId="0" fontId="14" fillId="9" borderId="3" xfId="0" applyFont="1" applyFill="1" applyBorder="1" applyAlignment="1">
      <alignment horizontal="center" vertical="center"/>
    </xf>
    <xf numFmtId="0" fontId="14" fillId="10" borderId="3" xfId="0" applyFont="1" applyFill="1" applyBorder="1" applyAlignment="1">
      <alignment horizontal="center" vertical="center"/>
    </xf>
    <xf numFmtId="0" fontId="14" fillId="0" borderId="10" xfId="0" applyFont="1" applyBorder="1"/>
    <xf numFmtId="0" fontId="5" fillId="4" borderId="29" xfId="0" applyFont="1" applyFill="1" applyBorder="1" applyAlignment="1">
      <alignment horizontal="center" vertical="center" wrapText="1"/>
    </xf>
    <xf numFmtId="0" fontId="5" fillId="4" borderId="30"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19" fillId="0" borderId="14" xfId="0" applyFont="1" applyBorder="1" applyAlignment="1">
      <alignment vertical="center"/>
    </xf>
    <xf numFmtId="0" fontId="8" fillId="2" borderId="26" xfId="0" applyFont="1" applyFill="1" applyBorder="1" applyAlignment="1">
      <alignment horizontal="center" vertical="center" wrapText="1"/>
    </xf>
    <xf numFmtId="0" fontId="7" fillId="0" borderId="0" xfId="0" applyFont="1"/>
    <xf numFmtId="0" fontId="8" fillId="0" borderId="0" xfId="0" applyFont="1" applyAlignment="1">
      <alignment horizontal="center" vertical="center"/>
    </xf>
    <xf numFmtId="0" fontId="3" fillId="6" borderId="3" xfId="0" applyFont="1" applyFill="1" applyBorder="1" applyAlignment="1">
      <alignment horizontal="center" vertical="center" wrapText="1"/>
    </xf>
    <xf numFmtId="0" fontId="0" fillId="6" borderId="3" xfId="0" applyFill="1" applyBorder="1" applyAlignment="1">
      <alignment horizontal="center"/>
    </xf>
    <xf numFmtId="0" fontId="3"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4" fillId="9" borderId="3" xfId="0" applyFont="1" applyFill="1" applyBorder="1" applyAlignment="1">
      <alignment horizontal="center" vertical="center"/>
    </xf>
    <xf numFmtId="0" fontId="0" fillId="7" borderId="3" xfId="0" applyFill="1" applyBorder="1" applyAlignment="1">
      <alignment horizontal="center" vertical="center"/>
    </xf>
    <xf numFmtId="0" fontId="4" fillId="8" borderId="3" xfId="0" applyFont="1" applyFill="1" applyBorder="1" applyAlignment="1">
      <alignment horizontal="center" vertical="center"/>
    </xf>
    <xf numFmtId="0" fontId="4" fillId="7" borderId="3" xfId="0" applyFont="1" applyFill="1" applyBorder="1" applyAlignment="1">
      <alignment horizontal="center" vertical="center"/>
    </xf>
    <xf numFmtId="0" fontId="4" fillId="10" borderId="3" xfId="0" applyFont="1" applyFill="1" applyBorder="1" applyAlignment="1">
      <alignment horizontal="center" vertical="center"/>
    </xf>
    <xf numFmtId="0" fontId="8" fillId="2" borderId="32" xfId="0" applyFont="1" applyFill="1" applyBorder="1" applyAlignment="1">
      <alignment vertical="center" wrapText="1"/>
    </xf>
    <xf numFmtId="0" fontId="14" fillId="0" borderId="3" xfId="0" applyFont="1" applyBorder="1" applyAlignment="1">
      <alignment horizontal="left" vertical="center" wrapText="1"/>
    </xf>
    <xf numFmtId="0" fontId="10" fillId="0" borderId="3" xfId="0" applyFont="1" applyBorder="1" applyAlignment="1">
      <alignment horizontal="center" vertical="center" wrapText="1"/>
    </xf>
    <xf numFmtId="0" fontId="7" fillId="0" borderId="3" xfId="0" applyFont="1" applyBorder="1" applyAlignment="1">
      <alignment horizontal="center" vertical="center"/>
    </xf>
    <xf numFmtId="0" fontId="9" fillId="4" borderId="29" xfId="0" applyFont="1" applyFill="1" applyBorder="1" applyAlignment="1">
      <alignment horizontal="center" vertical="center" wrapText="1"/>
    </xf>
    <xf numFmtId="0" fontId="15" fillId="4" borderId="30" xfId="0" applyFont="1" applyFill="1" applyBorder="1" applyAlignment="1">
      <alignment horizontal="center" vertical="center" wrapText="1"/>
    </xf>
    <xf numFmtId="0" fontId="7" fillId="0" borderId="33" xfId="0" applyFont="1" applyBorder="1" applyAlignment="1">
      <alignment horizontal="left" vertical="center" wrapText="1"/>
    </xf>
    <xf numFmtId="0" fontId="10" fillId="0" borderId="34" xfId="0" applyFont="1" applyBorder="1" applyAlignment="1">
      <alignment horizontal="center" vertical="center" wrapText="1"/>
    </xf>
    <xf numFmtId="0" fontId="7" fillId="0" borderId="34" xfId="0" applyFont="1" applyBorder="1" applyAlignment="1">
      <alignment horizontal="center" vertical="center"/>
    </xf>
    <xf numFmtId="0" fontId="7" fillId="0" borderId="35" xfId="0" applyFont="1" applyBorder="1" applyAlignment="1">
      <alignment horizontal="left" vertical="center" wrapText="1"/>
    </xf>
    <xf numFmtId="0" fontId="7" fillId="0" borderId="3"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19" xfId="0" applyFont="1" applyBorder="1" applyAlignment="1">
      <alignment horizontal="center" vertical="center" wrapText="1"/>
    </xf>
    <xf numFmtId="0" fontId="0" fillId="0" borderId="39" xfId="0" applyBorder="1"/>
    <xf numFmtId="0" fontId="0" fillId="0" borderId="40" xfId="0" applyBorder="1"/>
    <xf numFmtId="0" fontId="14" fillId="0" borderId="40" xfId="0" applyFont="1" applyBorder="1"/>
    <xf numFmtId="0" fontId="0" fillId="0" borderId="41" xfId="0" applyBorder="1" applyAlignment="1">
      <alignment horizontal="center"/>
    </xf>
    <xf numFmtId="0" fontId="11" fillId="0" borderId="0" xfId="0" applyFont="1"/>
    <xf numFmtId="0" fontId="11" fillId="0" borderId="0" xfId="0" applyFont="1" applyAlignment="1">
      <alignment horizontal="center"/>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 xfId="0" applyFont="1" applyBorder="1" applyAlignment="1">
      <alignment horizontal="center" vertical="center" textRotation="90" wrapText="1"/>
    </xf>
    <xf numFmtId="0" fontId="11" fillId="0" borderId="3" xfId="0" applyFont="1" applyBorder="1" applyAlignment="1">
      <alignment horizontal="center" vertical="center" wrapText="1"/>
    </xf>
    <xf numFmtId="0" fontId="11" fillId="0" borderId="19" xfId="0" applyFont="1" applyBorder="1" applyAlignment="1">
      <alignment horizontal="center" vertical="center" wrapText="1"/>
    </xf>
    <xf numFmtId="0" fontId="20" fillId="6" borderId="3" xfId="0" applyFont="1" applyFill="1" applyBorder="1" applyAlignment="1">
      <alignment horizontal="center" vertical="center" wrapText="1"/>
    </xf>
    <xf numFmtId="0" fontId="11" fillId="0" borderId="4" xfId="0" applyFont="1" applyBorder="1" applyAlignment="1">
      <alignment horizontal="center" vertical="center" wrapText="1"/>
    </xf>
    <xf numFmtId="0" fontId="20" fillId="6" borderId="3" xfId="0" applyFont="1" applyFill="1" applyBorder="1" applyAlignment="1">
      <alignment horizontal="center" vertical="center"/>
    </xf>
    <xf numFmtId="0" fontId="11" fillId="6" borderId="3" xfId="0" applyFont="1" applyFill="1" applyBorder="1" applyAlignment="1">
      <alignment horizontal="center"/>
    </xf>
    <xf numFmtId="0" fontId="11" fillId="7" borderId="3" xfId="0" applyFont="1" applyFill="1" applyBorder="1" applyAlignment="1">
      <alignment horizontal="center" vertical="center"/>
    </xf>
    <xf numFmtId="0" fontId="11" fillId="8" borderId="3" xfId="0" applyFont="1" applyFill="1" applyBorder="1" applyAlignment="1">
      <alignment horizontal="center" vertical="center"/>
    </xf>
    <xf numFmtId="0" fontId="11" fillId="9" borderId="3" xfId="0" applyFont="1" applyFill="1" applyBorder="1" applyAlignment="1">
      <alignment horizontal="center" vertical="center"/>
    </xf>
    <xf numFmtId="0" fontId="11" fillId="10" borderId="3" xfId="0" applyFont="1" applyFill="1" applyBorder="1" applyAlignment="1">
      <alignment horizontal="center" vertical="center"/>
    </xf>
    <xf numFmtId="0" fontId="11" fillId="0" borderId="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10" xfId="0" applyFont="1" applyBorder="1"/>
    <xf numFmtId="0" fontId="11" fillId="0" borderId="11" xfId="0" applyFont="1" applyBorder="1" applyAlignment="1">
      <alignment horizontal="center" vertical="center" wrapText="1"/>
    </xf>
    <xf numFmtId="0" fontId="20" fillId="0" borderId="0" xfId="0" applyFont="1"/>
    <xf numFmtId="0" fontId="0" fillId="0" borderId="0" xfId="0" applyAlignment="1">
      <alignment wrapText="1"/>
    </xf>
    <xf numFmtId="0" fontId="11" fillId="0" borderId="42" xfId="0" applyFont="1" applyBorder="1" applyAlignment="1">
      <alignment horizontal="center" vertical="center" wrapText="1"/>
    </xf>
    <xf numFmtId="0" fontId="21" fillId="4" borderId="29" xfId="0" applyFont="1" applyFill="1" applyBorder="1" applyAlignment="1">
      <alignment horizontal="center" vertical="center" wrapText="1"/>
    </xf>
    <xf numFmtId="0" fontId="21" fillId="4" borderId="30" xfId="0" applyFont="1" applyFill="1" applyBorder="1" applyAlignment="1">
      <alignment horizontal="center" vertical="center" wrapText="1"/>
    </xf>
    <xf numFmtId="0" fontId="21" fillId="4" borderId="30" xfId="0" applyFont="1" applyFill="1" applyBorder="1" applyAlignment="1">
      <alignment horizontal="center" vertical="center" textRotation="90" wrapText="1"/>
    </xf>
    <xf numFmtId="0" fontId="21" fillId="4" borderId="31" xfId="0"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4" xfId="0" applyFont="1" applyBorder="1" applyAlignment="1">
      <alignment horizontal="center" vertical="center" textRotation="90" wrapText="1"/>
    </xf>
    <xf numFmtId="0" fontId="11" fillId="0" borderId="37" xfId="0" applyFont="1" applyBorder="1" applyAlignment="1">
      <alignment horizontal="center" vertical="center" wrapText="1"/>
    </xf>
    <xf numFmtId="0" fontId="11" fillId="0" borderId="36"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9" xfId="0" applyFont="1" applyBorder="1" applyAlignment="1">
      <alignment horizontal="center" vertical="center" textRotation="90" wrapText="1"/>
    </xf>
    <xf numFmtId="0" fontId="11" fillId="0" borderId="43" xfId="0" applyFont="1" applyBorder="1" applyAlignment="1">
      <alignment horizontal="center" vertical="center" wrapText="1"/>
    </xf>
    <xf numFmtId="0" fontId="17" fillId="0" borderId="3"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17" fillId="0" borderId="19" xfId="0" applyFont="1" applyBorder="1" applyAlignment="1">
      <alignment horizontal="center" vertical="center" wrapText="1"/>
    </xf>
    <xf numFmtId="0" fontId="11" fillId="0" borderId="44" xfId="0" applyFont="1" applyBorder="1"/>
    <xf numFmtId="0" fontId="11" fillId="0" borderId="44" xfId="0" applyFont="1" applyBorder="1" applyAlignment="1">
      <alignment horizontal="center"/>
    </xf>
    <xf numFmtId="0" fontId="14" fillId="0" borderId="34" xfId="0" applyFont="1" applyBorder="1" applyAlignment="1">
      <alignment horizontal="center" vertical="center" wrapText="1"/>
    </xf>
    <xf numFmtId="0" fontId="2" fillId="5" borderId="3" xfId="0" applyFont="1" applyFill="1" applyBorder="1" applyAlignment="1">
      <alignment horizontal="center" vertical="center" wrapText="1"/>
    </xf>
    <xf numFmtId="0" fontId="22" fillId="5" borderId="19"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19" xfId="0" applyFont="1" applyBorder="1" applyAlignment="1">
      <alignment horizontal="center" vertical="center" wrapText="1"/>
    </xf>
    <xf numFmtId="0" fontId="22" fillId="0" borderId="34" xfId="0" applyFont="1" applyBorder="1" applyAlignment="1">
      <alignment horizontal="center" vertical="center" wrapText="1"/>
    </xf>
    <xf numFmtId="0" fontId="22" fillId="0" borderId="37" xfId="0" applyFont="1" applyBorder="1" applyAlignment="1">
      <alignment horizontal="center" vertical="center" wrapText="1"/>
    </xf>
    <xf numFmtId="0" fontId="22" fillId="0" borderId="3" xfId="0" applyFont="1" applyBorder="1" applyAlignment="1">
      <alignment horizontal="center" vertical="center" wrapText="1"/>
    </xf>
    <xf numFmtId="0" fontId="22" fillId="5" borderId="3" xfId="0" applyFont="1" applyFill="1" applyBorder="1" applyAlignment="1">
      <alignment horizontal="center" vertical="center" wrapText="1"/>
    </xf>
    <xf numFmtId="0" fontId="23" fillId="0" borderId="3" xfId="0" applyFont="1" applyBorder="1" applyAlignment="1">
      <alignment horizontal="center" vertical="center" wrapText="1"/>
    </xf>
    <xf numFmtId="0" fontId="8" fillId="5" borderId="0" xfId="0" applyFont="1" applyFill="1" applyAlignment="1">
      <alignment horizontal="center" vertical="center"/>
    </xf>
    <xf numFmtId="0" fontId="4" fillId="5" borderId="22" xfId="0" applyFont="1" applyFill="1" applyBorder="1" applyAlignment="1">
      <alignment vertical="center" wrapText="1"/>
    </xf>
    <xf numFmtId="0" fontId="4" fillId="5" borderId="23" xfId="0" applyFont="1" applyFill="1" applyBorder="1" applyAlignment="1">
      <alignment vertical="center" wrapText="1"/>
    </xf>
    <xf numFmtId="0" fontId="4" fillId="5" borderId="3" xfId="0" applyFont="1" applyFill="1" applyBorder="1" applyAlignment="1">
      <alignment vertical="center" wrapText="1"/>
    </xf>
    <xf numFmtId="0" fontId="4" fillId="5" borderId="24" xfId="0" applyFont="1" applyFill="1" applyBorder="1" applyAlignment="1">
      <alignment vertical="center" wrapText="1"/>
    </xf>
    <xf numFmtId="0" fontId="4" fillId="5" borderId="26" xfId="0" applyFont="1" applyFill="1" applyBorder="1" applyAlignment="1">
      <alignment vertical="center" wrapText="1"/>
    </xf>
    <xf numFmtId="0" fontId="4" fillId="5" borderId="25" xfId="0" applyFont="1" applyFill="1" applyBorder="1" applyAlignment="1">
      <alignment vertical="center" wrapText="1"/>
    </xf>
    <xf numFmtId="0" fontId="4" fillId="5" borderId="22" xfId="0" applyFont="1" applyFill="1" applyBorder="1"/>
    <xf numFmtId="0" fontId="4" fillId="5" borderId="23" xfId="0" applyFont="1" applyFill="1" applyBorder="1"/>
    <xf numFmtId="0" fontId="4" fillId="5" borderId="24" xfId="0" applyFont="1" applyFill="1" applyBorder="1"/>
    <xf numFmtId="0" fontId="4" fillId="5" borderId="25" xfId="0" applyFont="1" applyFill="1" applyBorder="1"/>
    <xf numFmtId="0" fontId="11" fillId="5" borderId="3" xfId="0" applyFont="1" applyFill="1" applyBorder="1" applyAlignment="1">
      <alignment horizontal="center" vertical="center" wrapText="1"/>
    </xf>
    <xf numFmtId="0" fontId="11" fillId="5" borderId="3" xfId="0" applyFont="1" applyFill="1" applyBorder="1" applyAlignment="1">
      <alignment horizontal="center" vertical="center" textRotation="90" wrapText="1"/>
    </xf>
    <xf numFmtId="0" fontId="22" fillId="0" borderId="19" xfId="0" applyFont="1" applyBorder="1" applyAlignment="1">
      <alignment horizontal="center" vertical="center" wrapText="1"/>
    </xf>
    <xf numFmtId="0" fontId="17" fillId="5" borderId="3" xfId="0" applyFont="1" applyFill="1" applyBorder="1" applyAlignment="1">
      <alignment horizontal="center" vertical="center" wrapText="1"/>
    </xf>
    <xf numFmtId="0" fontId="11" fillId="5" borderId="14" xfId="0" applyFont="1" applyFill="1" applyBorder="1" applyAlignment="1">
      <alignment vertical="center"/>
    </xf>
    <xf numFmtId="0" fontId="11" fillId="5" borderId="23" xfId="0" applyFont="1" applyFill="1" applyBorder="1" applyAlignment="1">
      <alignment vertical="center"/>
    </xf>
    <xf numFmtId="0" fontId="7" fillId="5" borderId="15" xfId="0" applyFont="1" applyFill="1" applyBorder="1" applyAlignment="1">
      <alignment vertical="center" wrapText="1"/>
    </xf>
    <xf numFmtId="0" fontId="12" fillId="0" borderId="0" xfId="0" applyFont="1" applyAlignment="1">
      <alignment horizontal="left" vertical="center" wrapText="1"/>
    </xf>
    <xf numFmtId="0" fontId="8" fillId="0" borderId="35" xfId="0" applyFont="1" applyBorder="1" applyAlignment="1">
      <alignment horizontal="left" vertical="top" wrapText="1"/>
    </xf>
    <xf numFmtId="0" fontId="8" fillId="0" borderId="3" xfId="0" applyFont="1" applyBorder="1" applyAlignment="1">
      <alignment horizontal="left" vertical="top" wrapText="1"/>
    </xf>
    <xf numFmtId="0" fontId="8" fillId="0" borderId="19" xfId="0" applyFont="1" applyBorder="1" applyAlignment="1">
      <alignment horizontal="left" vertical="top" wrapText="1"/>
    </xf>
    <xf numFmtId="0" fontId="8" fillId="0" borderId="36" xfId="0" applyFont="1" applyBorder="1" applyAlignment="1">
      <alignment horizontal="left" vertical="top" wrapText="1"/>
    </xf>
    <xf numFmtId="0" fontId="8" fillId="0" borderId="9" xfId="0" applyFont="1" applyBorder="1" applyAlignment="1">
      <alignment horizontal="left" vertical="top" wrapText="1"/>
    </xf>
    <xf numFmtId="0" fontId="8" fillId="0" borderId="38" xfId="0" applyFont="1" applyBorder="1" applyAlignment="1">
      <alignment horizontal="left" vertical="top" wrapText="1"/>
    </xf>
    <xf numFmtId="0" fontId="3" fillId="0" borderId="4" xfId="0" applyFont="1" applyBorder="1" applyAlignment="1">
      <alignment horizontal="left" vertical="center"/>
    </xf>
    <xf numFmtId="0" fontId="3" fillId="0" borderId="45" xfId="0" applyFont="1" applyBorder="1" applyAlignment="1">
      <alignment horizontal="left" vertical="center"/>
    </xf>
    <xf numFmtId="0" fontId="3" fillId="0" borderId="26" xfId="0" applyFont="1" applyBorder="1" applyAlignment="1">
      <alignment horizontal="left" vertical="center"/>
    </xf>
    <xf numFmtId="0" fontId="6" fillId="0" borderId="3" xfId="0" applyFont="1" applyBorder="1" applyAlignment="1">
      <alignment horizontal="center" vertical="center"/>
    </xf>
    <xf numFmtId="0" fontId="7" fillId="0" borderId="3" xfId="0" applyFont="1" applyBorder="1" applyAlignment="1">
      <alignment horizontal="center"/>
    </xf>
    <xf numFmtId="0" fontId="8" fillId="0" borderId="29" xfId="0" applyFont="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46" xfId="0" applyFont="1" applyBorder="1" applyAlignment="1">
      <alignment horizontal="left" vertical="center" wrapText="1"/>
    </xf>
    <xf numFmtId="0" fontId="7" fillId="0" borderId="28" xfId="0" applyFont="1" applyBorder="1" applyAlignment="1">
      <alignment horizontal="left" vertical="center" wrapText="1"/>
    </xf>
    <xf numFmtId="0" fontId="7" fillId="0" borderId="47" xfId="0" applyFont="1" applyBorder="1" applyAlignment="1">
      <alignment horizontal="left" vertical="center" wrapText="1"/>
    </xf>
    <xf numFmtId="0" fontId="11" fillId="0" borderId="14" xfId="0" applyFont="1" applyBorder="1" applyAlignment="1">
      <alignment horizontal="left" vertical="center"/>
    </xf>
    <xf numFmtId="0" fontId="11" fillId="0" borderId="6" xfId="0" applyFont="1" applyBorder="1" applyAlignment="1">
      <alignment horizontal="left" vertical="center"/>
    </xf>
    <xf numFmtId="0" fontId="8" fillId="2" borderId="42" xfId="0" applyFont="1" applyFill="1" applyBorder="1" applyAlignment="1">
      <alignment horizontal="center" vertical="center" wrapText="1"/>
    </xf>
    <xf numFmtId="0" fontId="8" fillId="2" borderId="47" xfId="0" applyFont="1" applyFill="1" applyBorder="1" applyAlignment="1">
      <alignment horizontal="center" vertical="center" wrapText="1"/>
    </xf>
    <xf numFmtId="0" fontId="8" fillId="5" borderId="48"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3" fillId="0" borderId="49"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1" xfId="0" applyFont="1" applyBorder="1" applyAlignment="1">
      <alignment horizontal="center" vertical="center" wrapText="1"/>
    </xf>
    <xf numFmtId="0" fontId="8"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2" xfId="0" applyFont="1" applyBorder="1" applyAlignment="1">
      <alignment horizontal="left" vertical="center" wrapText="1"/>
    </xf>
    <xf numFmtId="0" fontId="8" fillId="0" borderId="8"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wrapText="1"/>
    </xf>
    <xf numFmtId="0" fontId="11"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3" fillId="0" borderId="49"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8" fillId="0" borderId="1" xfId="0" applyFont="1" applyBorder="1" applyAlignment="1">
      <alignment horizontal="left" vertical="center"/>
    </xf>
    <xf numFmtId="0" fontId="8" fillId="0" borderId="0" xfId="0" applyFont="1" applyAlignment="1">
      <alignment horizontal="left" vertical="center"/>
    </xf>
    <xf numFmtId="0" fontId="8" fillId="0" borderId="2" xfId="0" applyFont="1" applyBorder="1" applyAlignment="1">
      <alignment horizontal="left" vertical="center"/>
    </xf>
    <xf numFmtId="0" fontId="4" fillId="0" borderId="3" xfId="0" applyFont="1" applyBorder="1" applyAlignment="1">
      <alignment horizontal="center" vertical="center" wrapText="1"/>
    </xf>
    <xf numFmtId="0" fontId="3" fillId="6" borderId="3" xfId="0" applyFont="1" applyFill="1" applyBorder="1" applyAlignment="1">
      <alignment horizontal="center" vertical="center" wrapText="1"/>
    </xf>
    <xf numFmtId="0" fontId="0" fillId="6" borderId="3" xfId="0" applyFill="1" applyBorder="1" applyAlignment="1">
      <alignment horizontal="center"/>
    </xf>
    <xf numFmtId="0" fontId="3" fillId="0" borderId="52" xfId="0" applyFont="1" applyBorder="1" applyAlignment="1">
      <alignment horizontal="center"/>
    </xf>
    <xf numFmtId="0" fontId="0" fillId="8" borderId="3" xfId="0" applyFill="1" applyBorder="1" applyAlignment="1">
      <alignment horizontal="center" vertical="center"/>
    </xf>
    <xf numFmtId="0" fontId="0" fillId="9" borderId="3" xfId="0" applyFill="1" applyBorder="1" applyAlignment="1">
      <alignment horizontal="center" vertical="center"/>
    </xf>
    <xf numFmtId="0" fontId="3" fillId="0" borderId="0" xfId="0" applyFont="1" applyAlignment="1">
      <alignment horizontal="center"/>
    </xf>
    <xf numFmtId="0" fontId="3" fillId="6" borderId="19" xfId="0" applyFont="1" applyFill="1" applyBorder="1" applyAlignment="1">
      <alignment horizontal="center" vertical="center" wrapText="1"/>
    </xf>
    <xf numFmtId="0" fontId="0" fillId="6" borderId="19" xfId="0" applyFill="1" applyBorder="1" applyAlignment="1">
      <alignment horizontal="center"/>
    </xf>
    <xf numFmtId="0" fontId="4" fillId="0" borderId="19" xfId="0" applyFont="1" applyBorder="1" applyAlignment="1">
      <alignment horizontal="center" vertical="center" wrapText="1"/>
    </xf>
    <xf numFmtId="0" fontId="3" fillId="2" borderId="0" xfId="0" applyFont="1" applyFill="1" applyAlignment="1">
      <alignment horizontal="center"/>
    </xf>
    <xf numFmtId="0" fontId="0" fillId="10" borderId="3" xfId="0" applyFill="1" applyBorder="1" applyAlignment="1">
      <alignment horizontal="center" vertical="center"/>
    </xf>
    <xf numFmtId="0" fontId="3" fillId="6" borderId="3" xfId="0" applyFont="1"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8" fillId="0" borderId="53" xfId="0" applyFont="1" applyBorder="1" applyAlignment="1">
      <alignment horizontal="right" vertical="center" textRotation="90"/>
    </xf>
    <xf numFmtId="0" fontId="11" fillId="0" borderId="34" xfId="0" applyFont="1" applyBorder="1" applyAlignment="1">
      <alignment horizontal="left" vertical="center" wrapText="1"/>
    </xf>
    <xf numFmtId="0" fontId="8" fillId="0" borderId="0" xfId="0" applyFont="1" applyAlignment="1">
      <alignment horizontal="right" vertical="center" textRotation="90"/>
    </xf>
    <xf numFmtId="0" fontId="11" fillId="0" borderId="3" xfId="0" applyFont="1" applyBorder="1" applyAlignment="1">
      <alignment horizontal="left" vertical="center" wrapText="1"/>
    </xf>
    <xf numFmtId="0" fontId="3" fillId="0" borderId="3" xfId="0" applyFont="1" applyBorder="1" applyAlignment="1">
      <alignment horizontal="left" vertical="center"/>
    </xf>
    <xf numFmtId="0" fontId="3" fillId="0" borderId="54"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9" fillId="4" borderId="49" xfId="0" applyFont="1" applyFill="1" applyBorder="1" applyAlignment="1">
      <alignment horizontal="center" vertical="center" wrapText="1"/>
    </xf>
    <xf numFmtId="0" fontId="9" fillId="4" borderId="50" xfId="0" applyFont="1" applyFill="1" applyBorder="1" applyAlignment="1">
      <alignment horizontal="center" vertical="center" wrapText="1"/>
    </xf>
    <xf numFmtId="0" fontId="9" fillId="4" borderId="55" xfId="0" applyFont="1" applyFill="1" applyBorder="1" applyAlignment="1">
      <alignment horizontal="center" vertical="center" wrapText="1"/>
    </xf>
    <xf numFmtId="0" fontId="8" fillId="2" borderId="49" xfId="0" applyFont="1" applyFill="1" applyBorder="1" applyAlignment="1">
      <alignment horizontal="left" vertical="top" wrapText="1" readingOrder="1"/>
    </xf>
    <xf numFmtId="0" fontId="8" fillId="2" borderId="50" xfId="0" applyFont="1" applyFill="1" applyBorder="1" applyAlignment="1">
      <alignment horizontal="left" vertical="top" wrapText="1" readingOrder="1"/>
    </xf>
    <xf numFmtId="0" fontId="8" fillId="2" borderId="51" xfId="0" applyFont="1" applyFill="1" applyBorder="1" applyAlignment="1">
      <alignment horizontal="left" vertical="top" wrapText="1" readingOrder="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left" vertical="center" wrapText="1"/>
    </xf>
    <xf numFmtId="0" fontId="3" fillId="0" borderId="39" xfId="0" applyFont="1" applyBorder="1" applyAlignment="1">
      <alignment horizontal="center" vertical="center"/>
    </xf>
    <xf numFmtId="0" fontId="9" fillId="4" borderId="30" xfId="0" applyFont="1" applyFill="1" applyBorder="1" applyAlignment="1">
      <alignment horizontal="center" vertical="center" wrapText="1"/>
    </xf>
    <xf numFmtId="0" fontId="3" fillId="2" borderId="52" xfId="0" applyFont="1" applyFill="1" applyBorder="1" applyAlignment="1">
      <alignment horizontal="center"/>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0" fillId="9" borderId="26" xfId="0" applyFill="1" applyBorder="1" applyAlignment="1">
      <alignment horizontal="center" vertical="center"/>
    </xf>
    <xf numFmtId="0" fontId="0" fillId="6" borderId="4" xfId="0" applyFill="1" applyBorder="1" applyAlignment="1">
      <alignment horizontal="center"/>
    </xf>
    <xf numFmtId="0" fontId="0" fillId="6" borderId="26" xfId="0" applyFill="1" applyBorder="1" applyAlignment="1">
      <alignment horizontal="center"/>
    </xf>
    <xf numFmtId="0" fontId="0" fillId="7" borderId="4" xfId="0" applyFill="1" applyBorder="1" applyAlignment="1">
      <alignment horizontal="center" vertical="center"/>
    </xf>
    <xf numFmtId="0" fontId="0" fillId="7" borderId="45" xfId="0" applyFill="1" applyBorder="1" applyAlignment="1">
      <alignment horizontal="center" vertical="center"/>
    </xf>
    <xf numFmtId="0" fontId="0" fillId="7" borderId="26" xfId="0" applyFill="1" applyBorder="1" applyAlignment="1">
      <alignment horizontal="center" vertical="center"/>
    </xf>
    <xf numFmtId="0" fontId="0" fillId="8" borderId="4" xfId="0" applyFill="1" applyBorder="1" applyAlignment="1">
      <alignment horizontal="center" vertical="center"/>
    </xf>
    <xf numFmtId="0" fontId="0" fillId="8" borderId="26" xfId="0" applyFill="1" applyBorder="1" applyAlignment="1">
      <alignment horizontal="center" vertical="center"/>
    </xf>
    <xf numFmtId="0" fontId="4" fillId="0" borderId="4"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45" xfId="0" applyFont="1" applyBorder="1" applyAlignment="1">
      <alignment horizontal="center" vertical="center" wrapText="1"/>
    </xf>
    <xf numFmtId="0" fontId="0" fillId="9" borderId="45" xfId="0" applyFill="1" applyBorder="1" applyAlignment="1">
      <alignment horizontal="center" vertical="center"/>
    </xf>
    <xf numFmtId="0" fontId="3" fillId="6" borderId="4" xfId="0" applyFont="1" applyFill="1" applyBorder="1" applyAlignment="1">
      <alignment horizontal="center" vertical="center"/>
    </xf>
    <xf numFmtId="0" fontId="3" fillId="6" borderId="26" xfId="0" applyFont="1" applyFill="1" applyBorder="1" applyAlignment="1">
      <alignment horizontal="center" vertical="center"/>
    </xf>
    <xf numFmtId="0" fontId="3" fillId="6" borderId="45" xfId="0" applyFont="1" applyFill="1" applyBorder="1" applyAlignment="1">
      <alignment horizontal="center" vertical="center"/>
    </xf>
    <xf numFmtId="0" fontId="0" fillId="6" borderId="45" xfId="0" applyFill="1" applyBorder="1" applyAlignment="1">
      <alignment horizontal="center"/>
    </xf>
    <xf numFmtId="0" fontId="3" fillId="6" borderId="4"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3" fillId="6" borderId="45" xfId="0" applyFont="1" applyFill="1" applyBorder="1" applyAlignment="1">
      <alignment horizontal="center" vertical="center" wrapText="1"/>
    </xf>
    <xf numFmtId="0" fontId="0" fillId="8" borderId="45" xfId="0" applyFill="1" applyBorder="1" applyAlignment="1">
      <alignment horizontal="center" vertical="center"/>
    </xf>
    <xf numFmtId="0" fontId="3" fillId="6" borderId="56" xfId="0" applyFont="1" applyFill="1" applyBorder="1" applyAlignment="1">
      <alignment horizontal="center" vertical="center" wrapText="1"/>
    </xf>
    <xf numFmtId="0" fontId="3" fillId="6" borderId="57" xfId="0" applyFont="1" applyFill="1" applyBorder="1" applyAlignment="1">
      <alignment horizontal="center" vertical="center" wrapText="1"/>
    </xf>
    <xf numFmtId="0" fontId="3" fillId="6" borderId="58" xfId="0" applyFont="1" applyFill="1" applyBorder="1" applyAlignment="1">
      <alignment horizontal="center" vertical="center" wrapText="1"/>
    </xf>
    <xf numFmtId="0" fontId="3" fillId="6" borderId="59" xfId="0" applyFont="1" applyFill="1" applyBorder="1" applyAlignment="1">
      <alignment horizontal="center" vertical="center" wrapText="1"/>
    </xf>
    <xf numFmtId="0" fontId="3" fillId="6" borderId="52" xfId="0" applyFont="1" applyFill="1" applyBorder="1" applyAlignment="1">
      <alignment horizontal="center" vertical="center" wrapText="1"/>
    </xf>
    <xf numFmtId="0" fontId="3" fillId="6" borderId="60" xfId="0" applyFont="1" applyFill="1" applyBorder="1" applyAlignment="1">
      <alignment horizontal="center" vertical="center" wrapText="1"/>
    </xf>
    <xf numFmtId="0" fontId="3" fillId="6" borderId="48" xfId="0" applyFont="1" applyFill="1" applyBorder="1" applyAlignment="1">
      <alignment horizontal="center" vertical="center" wrapText="1"/>
    </xf>
    <xf numFmtId="0" fontId="3" fillId="6" borderId="28" xfId="0" applyFont="1" applyFill="1" applyBorder="1" applyAlignment="1">
      <alignment horizontal="center" vertical="center" wrapText="1"/>
    </xf>
    <xf numFmtId="0" fontId="11" fillId="0" borderId="3" xfId="0" applyFont="1" applyBorder="1" applyAlignment="1">
      <alignment horizontal="center" vertical="center" wrapText="1"/>
    </xf>
    <xf numFmtId="0" fontId="4" fillId="10" borderId="4" xfId="0" applyFont="1" applyFill="1" applyBorder="1" applyAlignment="1">
      <alignment horizontal="center" vertical="center"/>
    </xf>
    <xf numFmtId="0" fontId="4" fillId="10" borderId="26" xfId="0" applyFont="1" applyFill="1" applyBorder="1" applyAlignment="1">
      <alignment horizontal="center" vertical="center"/>
    </xf>
    <xf numFmtId="0" fontId="4" fillId="9" borderId="4" xfId="0" applyFont="1" applyFill="1" applyBorder="1" applyAlignment="1">
      <alignment horizontal="center" vertical="center"/>
    </xf>
    <xf numFmtId="0" fontId="4" fillId="9" borderId="26" xfId="0" applyFont="1" applyFill="1" applyBorder="1" applyAlignment="1">
      <alignment horizontal="center" vertical="center"/>
    </xf>
    <xf numFmtId="0" fontId="4" fillId="8" borderId="4" xfId="0" applyFont="1" applyFill="1" applyBorder="1" applyAlignment="1">
      <alignment horizontal="center" vertical="center"/>
    </xf>
    <xf numFmtId="0" fontId="4" fillId="8" borderId="26" xfId="0" applyFont="1" applyFill="1" applyBorder="1" applyAlignment="1">
      <alignment horizontal="center" vertical="center"/>
    </xf>
    <xf numFmtId="0" fontId="4" fillId="7" borderId="61" xfId="0" applyFont="1" applyFill="1" applyBorder="1" applyAlignment="1">
      <alignment horizontal="center" vertical="center"/>
    </xf>
    <xf numFmtId="0" fontId="4" fillId="7" borderId="62" xfId="0" applyFont="1" applyFill="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2" xfId="0" applyFont="1" applyBorder="1" applyAlignment="1">
      <alignment horizontal="center" vertical="center"/>
    </xf>
    <xf numFmtId="0" fontId="4"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5" fillId="4" borderId="30" xfId="0" applyFont="1" applyFill="1" applyBorder="1" applyAlignment="1">
      <alignment horizontal="center" vertical="center" wrapText="1"/>
    </xf>
    <xf numFmtId="0" fontId="11" fillId="9" borderId="3" xfId="0" applyFont="1" applyFill="1" applyBorder="1" applyAlignment="1">
      <alignment horizontal="center" vertical="center"/>
    </xf>
    <xf numFmtId="0" fontId="11" fillId="9" borderId="4" xfId="0" applyFont="1" applyFill="1" applyBorder="1" applyAlignment="1">
      <alignment horizontal="center" vertical="center"/>
    </xf>
    <xf numFmtId="0" fontId="11" fillId="9" borderId="26" xfId="0" applyFont="1" applyFill="1" applyBorder="1" applyAlignment="1">
      <alignment horizontal="center" vertical="center"/>
    </xf>
    <xf numFmtId="0" fontId="20" fillId="6" borderId="3" xfId="0" applyFont="1" applyFill="1" applyBorder="1" applyAlignment="1">
      <alignment horizontal="center" vertical="center"/>
    </xf>
    <xf numFmtId="0" fontId="11" fillId="7" borderId="4" xfId="0" applyFont="1" applyFill="1" applyBorder="1" applyAlignment="1">
      <alignment horizontal="center" vertical="center"/>
    </xf>
    <xf numFmtId="0" fontId="11" fillId="7" borderId="26" xfId="0" applyFont="1" applyFill="1" applyBorder="1" applyAlignment="1">
      <alignment horizontal="center" vertical="center"/>
    </xf>
    <xf numFmtId="0" fontId="11" fillId="7" borderId="3" xfId="0" applyFont="1" applyFill="1" applyBorder="1" applyAlignment="1">
      <alignment horizontal="center" vertical="center"/>
    </xf>
    <xf numFmtId="0" fontId="11" fillId="8" borderId="3" xfId="0" applyFont="1" applyFill="1" applyBorder="1" applyAlignment="1">
      <alignment horizontal="center" vertical="center"/>
    </xf>
    <xf numFmtId="0" fontId="20" fillId="6" borderId="4" xfId="0" applyFont="1" applyFill="1" applyBorder="1" applyAlignment="1">
      <alignment horizontal="center" vertical="center" wrapText="1"/>
    </xf>
    <xf numFmtId="0" fontId="20" fillId="6" borderId="26" xfId="0" applyFont="1" applyFill="1" applyBorder="1" applyAlignment="1">
      <alignment horizontal="center" vertical="center" wrapText="1"/>
    </xf>
    <xf numFmtId="0" fontId="11" fillId="6" borderId="4" xfId="0" applyFont="1" applyFill="1" applyBorder="1" applyAlignment="1">
      <alignment horizontal="center"/>
    </xf>
    <xf numFmtId="0" fontId="11" fillId="6" borderId="26" xfId="0" applyFont="1" applyFill="1" applyBorder="1" applyAlignment="1">
      <alignment horizontal="center"/>
    </xf>
    <xf numFmtId="0" fontId="11" fillId="0" borderId="4" xfId="0" applyFont="1" applyBorder="1" applyAlignment="1">
      <alignment horizontal="center" vertical="center" wrapText="1"/>
    </xf>
    <xf numFmtId="0" fontId="11" fillId="0" borderId="26" xfId="0" applyFont="1" applyBorder="1" applyAlignment="1">
      <alignment horizontal="center" vertical="center" wrapText="1"/>
    </xf>
    <xf numFmtId="0" fontId="20" fillId="0" borderId="52" xfId="0" applyFont="1" applyBorder="1" applyAlignment="1">
      <alignment horizontal="center"/>
    </xf>
    <xf numFmtId="0" fontId="11" fillId="0" borderId="3" xfId="0" applyFont="1" applyBorder="1" applyAlignment="1">
      <alignment horizontal="center" vertical="center"/>
    </xf>
    <xf numFmtId="0" fontId="11" fillId="10" borderId="3" xfId="0" applyFont="1" applyFill="1" applyBorder="1" applyAlignment="1">
      <alignment horizontal="center" vertical="center"/>
    </xf>
    <xf numFmtId="0" fontId="20" fillId="6" borderId="3" xfId="0" applyFont="1" applyFill="1" applyBorder="1" applyAlignment="1">
      <alignment horizontal="center" vertical="center" wrapText="1"/>
    </xf>
    <xf numFmtId="0" fontId="11" fillId="8" borderId="4" xfId="0" applyFont="1" applyFill="1" applyBorder="1" applyAlignment="1">
      <alignment horizontal="center" vertical="center"/>
    </xf>
    <xf numFmtId="0" fontId="11" fillId="8" borderId="26" xfId="0" applyFont="1" applyFill="1" applyBorder="1" applyAlignment="1">
      <alignment horizontal="center" vertical="center"/>
    </xf>
    <xf numFmtId="0" fontId="20" fillId="2" borderId="0" xfId="0" applyFont="1" applyFill="1" applyAlignment="1">
      <alignment horizontal="center"/>
    </xf>
    <xf numFmtId="0" fontId="20" fillId="6" borderId="4" xfId="0" applyFont="1" applyFill="1" applyBorder="1" applyAlignment="1">
      <alignment horizontal="center" vertical="center"/>
    </xf>
    <xf numFmtId="0" fontId="20" fillId="6" borderId="26" xfId="0" applyFont="1" applyFill="1" applyBorder="1" applyAlignment="1">
      <alignment horizontal="center" vertical="center"/>
    </xf>
    <xf numFmtId="0" fontId="11" fillId="6" borderId="3" xfId="0" applyFont="1" applyFill="1" applyBorder="1" applyAlignment="1">
      <alignment horizontal="center"/>
    </xf>
    <xf numFmtId="0" fontId="20" fillId="0" borderId="63" xfId="0" applyFont="1" applyBorder="1" applyAlignment="1">
      <alignment horizontal="right" vertical="center" textRotation="90"/>
    </xf>
    <xf numFmtId="0" fontId="20" fillId="0" borderId="1" xfId="0" applyFont="1" applyBorder="1" applyAlignment="1">
      <alignment horizontal="center" vertical="top" wrapText="1"/>
    </xf>
    <xf numFmtId="0" fontId="20" fillId="0" borderId="0" xfId="0" applyFont="1" applyAlignment="1">
      <alignment horizontal="center" vertical="top" wrapText="1"/>
    </xf>
    <xf numFmtId="0" fontId="20" fillId="0" borderId="49" xfId="0" applyFont="1" applyBorder="1" applyAlignment="1">
      <alignment horizontal="left" vertical="top" wrapText="1"/>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39" xfId="0" applyFont="1" applyBorder="1" applyAlignment="1">
      <alignment horizontal="center" vertical="center"/>
    </xf>
    <xf numFmtId="0" fontId="20" fillId="0" borderId="40" xfId="0" applyFont="1" applyBorder="1" applyAlignment="1">
      <alignment horizontal="center" vertical="center"/>
    </xf>
    <xf numFmtId="0" fontId="20" fillId="0" borderId="41" xfId="0" applyFont="1" applyBorder="1" applyAlignment="1">
      <alignment horizontal="center" vertical="center"/>
    </xf>
    <xf numFmtId="0" fontId="11" fillId="0" borderId="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xf>
    <xf numFmtId="0" fontId="8" fillId="0" borderId="3" xfId="0" applyFont="1" applyBorder="1" applyAlignment="1">
      <alignment horizontal="left" vertical="center"/>
    </xf>
  </cellXfs>
  <cellStyles count="1533">
    <cellStyle name="2" xfId="2"/>
    <cellStyle name="20% - Accent1" xfId="3"/>
    <cellStyle name="20% - Accent1 2" xfId="4"/>
    <cellStyle name="20% - Accent1_Estaciones TM-21-SEP-2011" xfId="5"/>
    <cellStyle name="20% - Accent2" xfId="6"/>
    <cellStyle name="20% - Accent2 2" xfId="7"/>
    <cellStyle name="20% - Accent2_Estaciones TM-21-SEP-2011" xfId="8"/>
    <cellStyle name="20% - Accent3" xfId="9"/>
    <cellStyle name="20% - Accent3 2" xfId="10"/>
    <cellStyle name="20% - Accent3_Estaciones TM-21-SEP-2011" xfId="11"/>
    <cellStyle name="20% - Accent4" xfId="12"/>
    <cellStyle name="20% - Accent4 2" xfId="13"/>
    <cellStyle name="20% - Accent4_Estaciones TM-21-SEP-2011" xfId="14"/>
    <cellStyle name="20% - Accent5" xfId="15"/>
    <cellStyle name="20% - Accent5 2" xfId="16"/>
    <cellStyle name="20% - Accent5_Estaciones TM-21-SEP-2011" xfId="17"/>
    <cellStyle name="20% - Accent6" xfId="18"/>
    <cellStyle name="20% - Accent6 2" xfId="19"/>
    <cellStyle name="20% - Accent6_Estaciones TM-21-SEP-2011" xfId="20"/>
    <cellStyle name="20% - Énfasis1 10" xfId="21"/>
    <cellStyle name="20% - Énfasis1 11" xfId="22"/>
    <cellStyle name="20% - Énfasis1 12" xfId="23"/>
    <cellStyle name="20% - Énfasis1 13" xfId="24"/>
    <cellStyle name="20% - Énfasis1 14" xfId="25"/>
    <cellStyle name="20% - Énfasis1 15" xfId="26"/>
    <cellStyle name="20% - Énfasis1 16" xfId="27"/>
    <cellStyle name="20% - Énfasis1 17" xfId="28"/>
    <cellStyle name="20% - Énfasis1 18" xfId="29"/>
    <cellStyle name="20% - Énfasis1 19" xfId="30"/>
    <cellStyle name="20% - Énfasis1 2" xfId="31"/>
    <cellStyle name="20% - Énfasis1 20" xfId="32"/>
    <cellStyle name="20% - Énfasis1 21" xfId="33"/>
    <cellStyle name="20% - Énfasis1 22" xfId="34"/>
    <cellStyle name="20% - Énfasis1 23" xfId="35"/>
    <cellStyle name="20% - Énfasis1 24" xfId="36"/>
    <cellStyle name="20% - Énfasis1 25" xfId="37"/>
    <cellStyle name="20% - Énfasis1 26" xfId="38"/>
    <cellStyle name="20% - Énfasis1 27" xfId="39"/>
    <cellStyle name="20% - Énfasis1 28" xfId="40"/>
    <cellStyle name="20% - Énfasis1 29" xfId="41"/>
    <cellStyle name="20% - Énfasis1 3" xfId="42"/>
    <cellStyle name="20% - Énfasis1 30" xfId="43"/>
    <cellStyle name="20% - Énfasis1 31" xfId="44"/>
    <cellStyle name="20% - Énfasis1 32" xfId="45"/>
    <cellStyle name="20% - Énfasis1 4" xfId="46"/>
    <cellStyle name="20% - Énfasis1 5" xfId="47"/>
    <cellStyle name="20% - Énfasis1 6" xfId="48"/>
    <cellStyle name="20% - Énfasis1 7" xfId="49"/>
    <cellStyle name="20% - Énfasis1 8" xfId="50"/>
    <cellStyle name="20% - Énfasis1 9" xfId="51"/>
    <cellStyle name="20% - Énfasis2 10" xfId="52"/>
    <cellStyle name="20% - Énfasis2 11" xfId="53"/>
    <cellStyle name="20% - Énfasis2 12" xfId="54"/>
    <cellStyle name="20% - Énfasis2 13" xfId="55"/>
    <cellStyle name="20% - Énfasis2 14" xfId="56"/>
    <cellStyle name="20% - Énfasis2 15" xfId="57"/>
    <cellStyle name="20% - Énfasis2 16" xfId="58"/>
    <cellStyle name="20% - Énfasis2 17" xfId="59"/>
    <cellStyle name="20% - Énfasis2 18" xfId="60"/>
    <cellStyle name="20% - Énfasis2 19" xfId="61"/>
    <cellStyle name="20% - Énfasis2 2" xfId="62"/>
    <cellStyle name="20% - Énfasis2 20" xfId="63"/>
    <cellStyle name="20% - Énfasis2 21" xfId="64"/>
    <cellStyle name="20% - Énfasis2 22" xfId="65"/>
    <cellStyle name="20% - Énfasis2 23" xfId="66"/>
    <cellStyle name="20% - Énfasis2 24" xfId="67"/>
    <cellStyle name="20% - Énfasis2 25" xfId="68"/>
    <cellStyle name="20% - Énfasis2 26" xfId="69"/>
    <cellStyle name="20% - Énfasis2 27" xfId="70"/>
    <cellStyle name="20% - Énfasis2 28" xfId="71"/>
    <cellStyle name="20% - Énfasis2 29" xfId="72"/>
    <cellStyle name="20% - Énfasis2 3" xfId="73"/>
    <cellStyle name="20% - Énfasis2 30" xfId="74"/>
    <cellStyle name="20% - Énfasis2 31" xfId="75"/>
    <cellStyle name="20% - Énfasis2 32" xfId="76"/>
    <cellStyle name="20% - Énfasis2 4" xfId="77"/>
    <cellStyle name="20% - Énfasis2 5" xfId="78"/>
    <cellStyle name="20% - Énfasis2 6" xfId="79"/>
    <cellStyle name="20% - Énfasis2 7" xfId="80"/>
    <cellStyle name="20% - Énfasis2 8" xfId="81"/>
    <cellStyle name="20% - Énfasis2 9" xfId="82"/>
    <cellStyle name="20% - Énfasis3 10" xfId="83"/>
    <cellStyle name="20% - Énfasis3 11" xfId="84"/>
    <cellStyle name="20% - Énfasis3 12" xfId="85"/>
    <cellStyle name="20% - Énfasis3 13" xfId="86"/>
    <cellStyle name="20% - Énfasis3 14" xfId="87"/>
    <cellStyle name="20% - Énfasis3 15" xfId="88"/>
    <cellStyle name="20% - Énfasis3 16" xfId="89"/>
    <cellStyle name="20% - Énfasis3 17" xfId="90"/>
    <cellStyle name="20% - Énfasis3 18" xfId="91"/>
    <cellStyle name="20% - Énfasis3 19" xfId="92"/>
    <cellStyle name="20% - Énfasis3 2" xfId="93"/>
    <cellStyle name="20% - Énfasis3 20" xfId="94"/>
    <cellStyle name="20% - Énfasis3 21" xfId="95"/>
    <cellStyle name="20% - Énfasis3 22" xfId="96"/>
    <cellStyle name="20% - Énfasis3 23" xfId="97"/>
    <cellStyle name="20% - Énfasis3 24" xfId="98"/>
    <cellStyle name="20% - Énfasis3 25" xfId="99"/>
    <cellStyle name="20% - Énfasis3 26" xfId="100"/>
    <cellStyle name="20% - Énfasis3 27" xfId="101"/>
    <cellStyle name="20% - Énfasis3 28" xfId="102"/>
    <cellStyle name="20% - Énfasis3 29" xfId="103"/>
    <cellStyle name="20% - Énfasis3 3" xfId="104"/>
    <cellStyle name="20% - Énfasis3 30" xfId="105"/>
    <cellStyle name="20% - Énfasis3 31" xfId="106"/>
    <cellStyle name="20% - Énfasis3 32" xfId="107"/>
    <cellStyle name="20% - Énfasis3 4" xfId="108"/>
    <cellStyle name="20% - Énfasis3 5" xfId="109"/>
    <cellStyle name="20% - Énfasis3 6" xfId="110"/>
    <cellStyle name="20% - Énfasis3 7" xfId="111"/>
    <cellStyle name="20% - Énfasis3 8" xfId="112"/>
    <cellStyle name="20% - Énfasis3 9" xfId="113"/>
    <cellStyle name="20% - Énfasis4 10" xfId="114"/>
    <cellStyle name="20% - Énfasis4 11" xfId="115"/>
    <cellStyle name="20% - Énfasis4 12" xfId="116"/>
    <cellStyle name="20% - Énfasis4 13" xfId="117"/>
    <cellStyle name="20% - Énfasis4 14" xfId="118"/>
    <cellStyle name="20% - Énfasis4 15" xfId="119"/>
    <cellStyle name="20% - Énfasis4 16" xfId="120"/>
    <cellStyle name="20% - Énfasis4 17" xfId="121"/>
    <cellStyle name="20% - Énfasis4 18" xfId="122"/>
    <cellStyle name="20% - Énfasis4 19" xfId="123"/>
    <cellStyle name="20% - Énfasis4 2" xfId="124"/>
    <cellStyle name="20% - Énfasis4 20" xfId="125"/>
    <cellStyle name="20% - Énfasis4 21" xfId="126"/>
    <cellStyle name="20% - Énfasis4 22" xfId="127"/>
    <cellStyle name="20% - Énfasis4 23" xfId="128"/>
    <cellStyle name="20% - Énfasis4 24" xfId="129"/>
    <cellStyle name="20% - Énfasis4 25" xfId="130"/>
    <cellStyle name="20% - Énfasis4 26" xfId="131"/>
    <cellStyle name="20% - Énfasis4 27" xfId="132"/>
    <cellStyle name="20% - Énfasis4 28" xfId="133"/>
    <cellStyle name="20% - Énfasis4 29" xfId="134"/>
    <cellStyle name="20% - Énfasis4 3" xfId="135"/>
    <cellStyle name="20% - Énfasis4 30" xfId="136"/>
    <cellStyle name="20% - Énfasis4 31" xfId="137"/>
    <cellStyle name="20% - Énfasis4 32" xfId="138"/>
    <cellStyle name="20% - Énfasis4 4" xfId="139"/>
    <cellStyle name="20% - Énfasis4 5" xfId="140"/>
    <cellStyle name="20% - Énfasis4 6" xfId="141"/>
    <cellStyle name="20% - Énfasis4 7" xfId="142"/>
    <cellStyle name="20% - Énfasis4 8" xfId="143"/>
    <cellStyle name="20% - Énfasis4 9" xfId="144"/>
    <cellStyle name="20% - Énfasis5 10" xfId="145"/>
    <cellStyle name="20% - Énfasis5 11" xfId="146"/>
    <cellStyle name="20% - Énfasis5 12" xfId="147"/>
    <cellStyle name="20% - Énfasis5 13" xfId="148"/>
    <cellStyle name="20% - Énfasis5 14" xfId="149"/>
    <cellStyle name="20% - Énfasis5 15" xfId="150"/>
    <cellStyle name="20% - Énfasis5 16" xfId="151"/>
    <cellStyle name="20% - Énfasis5 17" xfId="152"/>
    <cellStyle name="20% - Énfasis5 18" xfId="153"/>
    <cellStyle name="20% - Énfasis5 19" xfId="154"/>
    <cellStyle name="20% - Énfasis5 2" xfId="155"/>
    <cellStyle name="20% - Énfasis5 20" xfId="156"/>
    <cellStyle name="20% - Énfasis5 21" xfId="157"/>
    <cellStyle name="20% - Énfasis5 22" xfId="158"/>
    <cellStyle name="20% - Énfasis5 23" xfId="159"/>
    <cellStyle name="20% - Énfasis5 24" xfId="160"/>
    <cellStyle name="20% - Énfasis5 25" xfId="161"/>
    <cellStyle name="20% - Énfasis5 26" xfId="162"/>
    <cellStyle name="20% - Énfasis5 27" xfId="163"/>
    <cellStyle name="20% - Énfasis5 28" xfId="164"/>
    <cellStyle name="20% - Énfasis5 29" xfId="165"/>
    <cellStyle name="20% - Énfasis5 3" xfId="166"/>
    <cellStyle name="20% - Énfasis5 30" xfId="167"/>
    <cellStyle name="20% - Énfasis5 31" xfId="168"/>
    <cellStyle name="20% - Énfasis5 32" xfId="169"/>
    <cellStyle name="20% - Énfasis5 4" xfId="170"/>
    <cellStyle name="20% - Énfasis5 5" xfId="171"/>
    <cellStyle name="20% - Énfasis5 6" xfId="172"/>
    <cellStyle name="20% - Énfasis5 7" xfId="173"/>
    <cellStyle name="20% - Énfasis5 8" xfId="174"/>
    <cellStyle name="20% - Énfasis5 9" xfId="175"/>
    <cellStyle name="20% - Énfasis6 10" xfId="176"/>
    <cellStyle name="20% - Énfasis6 11" xfId="177"/>
    <cellStyle name="20% - Énfasis6 12" xfId="178"/>
    <cellStyle name="20% - Énfasis6 13" xfId="179"/>
    <cellStyle name="20% - Énfasis6 14" xfId="180"/>
    <cellStyle name="20% - Énfasis6 15" xfId="181"/>
    <cellStyle name="20% - Énfasis6 16" xfId="182"/>
    <cellStyle name="20% - Énfasis6 17" xfId="183"/>
    <cellStyle name="20% - Énfasis6 18" xfId="184"/>
    <cellStyle name="20% - Énfasis6 19" xfId="185"/>
    <cellStyle name="20% - Énfasis6 2" xfId="186"/>
    <cellStyle name="20% - Énfasis6 20" xfId="187"/>
    <cellStyle name="20% - Énfasis6 21" xfId="188"/>
    <cellStyle name="20% - Énfasis6 22" xfId="189"/>
    <cellStyle name="20% - Énfasis6 23" xfId="190"/>
    <cellStyle name="20% - Énfasis6 24" xfId="191"/>
    <cellStyle name="20% - Énfasis6 25" xfId="192"/>
    <cellStyle name="20% - Énfasis6 26" xfId="193"/>
    <cellStyle name="20% - Énfasis6 27" xfId="194"/>
    <cellStyle name="20% - Énfasis6 28" xfId="195"/>
    <cellStyle name="20% - Énfasis6 29" xfId="196"/>
    <cellStyle name="20% - Énfasis6 3" xfId="197"/>
    <cellStyle name="20% - Énfasis6 30" xfId="198"/>
    <cellStyle name="20% - Énfasis6 31" xfId="199"/>
    <cellStyle name="20% - Énfasis6 32" xfId="200"/>
    <cellStyle name="20% - Énfasis6 4" xfId="201"/>
    <cellStyle name="20% - Énfasis6 5" xfId="202"/>
    <cellStyle name="20% - Énfasis6 6" xfId="203"/>
    <cellStyle name="20% - Énfasis6 7" xfId="204"/>
    <cellStyle name="20% - Énfasis6 8" xfId="205"/>
    <cellStyle name="20% - Énfasis6 9" xfId="206"/>
    <cellStyle name="40% - Accent1" xfId="207"/>
    <cellStyle name="40% - Accent1 2" xfId="208"/>
    <cellStyle name="40% - Accent1_Estaciones TM-21-SEP-2011" xfId="209"/>
    <cellStyle name="40% - Accent2" xfId="210"/>
    <cellStyle name="40% - Accent2 2" xfId="211"/>
    <cellStyle name="40% - Accent2_Estaciones TM-21-SEP-2011" xfId="212"/>
    <cellStyle name="40% - Accent3" xfId="213"/>
    <cellStyle name="40% - Accent3 2" xfId="214"/>
    <cellStyle name="40% - Accent3_Estaciones TM-21-SEP-2011" xfId="215"/>
    <cellStyle name="40% - Accent4" xfId="216"/>
    <cellStyle name="40% - Accent4 2" xfId="217"/>
    <cellStyle name="40% - Accent4_Estaciones TM-21-SEP-2011" xfId="218"/>
    <cellStyle name="40% - Accent5" xfId="219"/>
    <cellStyle name="40% - Accent5 2" xfId="220"/>
    <cellStyle name="40% - Accent5_Estaciones TM-21-SEP-2011" xfId="221"/>
    <cellStyle name="40% - Accent6" xfId="222"/>
    <cellStyle name="40% - Accent6 2" xfId="223"/>
    <cellStyle name="40% - Accent6_Estaciones TM-21-SEP-2011" xfId="224"/>
    <cellStyle name="40% - Énfasis1 10" xfId="225"/>
    <cellStyle name="40% - Énfasis1 11" xfId="226"/>
    <cellStyle name="40% - Énfasis1 12" xfId="227"/>
    <cellStyle name="40% - Énfasis1 13" xfId="228"/>
    <cellStyle name="40% - Énfasis1 14" xfId="229"/>
    <cellStyle name="40% - Énfasis1 15" xfId="230"/>
    <cellStyle name="40% - Énfasis1 16" xfId="231"/>
    <cellStyle name="40% - Énfasis1 17" xfId="232"/>
    <cellStyle name="40% - Énfasis1 18" xfId="233"/>
    <cellStyle name="40% - Énfasis1 19" xfId="234"/>
    <cellStyle name="40% - Énfasis1 2" xfId="235"/>
    <cellStyle name="40% - Énfasis1 20" xfId="236"/>
    <cellStyle name="40% - Énfasis1 21" xfId="237"/>
    <cellStyle name="40% - Énfasis1 22" xfId="238"/>
    <cellStyle name="40% - Énfasis1 23" xfId="239"/>
    <cellStyle name="40% - Énfasis1 24" xfId="240"/>
    <cellStyle name="40% - Énfasis1 25" xfId="241"/>
    <cellStyle name="40% - Énfasis1 26" xfId="242"/>
    <cellStyle name="40% - Énfasis1 27" xfId="243"/>
    <cellStyle name="40% - Énfasis1 28" xfId="244"/>
    <cellStyle name="40% - Énfasis1 29" xfId="245"/>
    <cellStyle name="40% - Énfasis1 3" xfId="246"/>
    <cellStyle name="40% - Énfasis1 30" xfId="247"/>
    <cellStyle name="40% - Énfasis1 31" xfId="248"/>
    <cellStyle name="40% - Énfasis1 32" xfId="249"/>
    <cellStyle name="40% - Énfasis1 4" xfId="250"/>
    <cellStyle name="40% - Énfasis1 5" xfId="251"/>
    <cellStyle name="40% - Énfasis1 6" xfId="252"/>
    <cellStyle name="40% - Énfasis1 7" xfId="253"/>
    <cellStyle name="40% - Énfasis1 8" xfId="254"/>
    <cellStyle name="40% - Énfasis1 9" xfId="255"/>
    <cellStyle name="40% - Énfasis2 10" xfId="256"/>
    <cellStyle name="40% - Énfasis2 11" xfId="257"/>
    <cellStyle name="40% - Énfasis2 12" xfId="258"/>
    <cellStyle name="40% - Énfasis2 13" xfId="259"/>
    <cellStyle name="40% - Énfasis2 14" xfId="260"/>
    <cellStyle name="40% - Énfasis2 15" xfId="261"/>
    <cellStyle name="40% - Énfasis2 16" xfId="262"/>
    <cellStyle name="40% - Énfasis2 17" xfId="263"/>
    <cellStyle name="40% - Énfasis2 18" xfId="264"/>
    <cellStyle name="40% - Énfasis2 19" xfId="265"/>
    <cellStyle name="40% - Énfasis2 2" xfId="266"/>
    <cellStyle name="40% - Énfasis2 20" xfId="267"/>
    <cellStyle name="40% - Énfasis2 21" xfId="268"/>
    <cellStyle name="40% - Énfasis2 22" xfId="269"/>
    <cellStyle name="40% - Énfasis2 23" xfId="270"/>
    <cellStyle name="40% - Énfasis2 24" xfId="271"/>
    <cellStyle name="40% - Énfasis2 25" xfId="272"/>
    <cellStyle name="40% - Énfasis2 26" xfId="273"/>
    <cellStyle name="40% - Énfasis2 27" xfId="274"/>
    <cellStyle name="40% - Énfasis2 28" xfId="275"/>
    <cellStyle name="40% - Énfasis2 29" xfId="276"/>
    <cellStyle name="40% - Énfasis2 3" xfId="277"/>
    <cellStyle name="40% - Énfasis2 30" xfId="278"/>
    <cellStyle name="40% - Énfasis2 31" xfId="279"/>
    <cellStyle name="40% - Énfasis2 32" xfId="280"/>
    <cellStyle name="40% - Énfasis2 4" xfId="281"/>
    <cellStyle name="40% - Énfasis2 5" xfId="282"/>
    <cellStyle name="40% - Énfasis2 6" xfId="283"/>
    <cellStyle name="40% - Énfasis2 7" xfId="284"/>
    <cellStyle name="40% - Énfasis2 8" xfId="285"/>
    <cellStyle name="40% - Énfasis2 9" xfId="286"/>
    <cellStyle name="40% - Énfasis3 10" xfId="287"/>
    <cellStyle name="40% - Énfasis3 11" xfId="288"/>
    <cellStyle name="40% - Énfasis3 12" xfId="289"/>
    <cellStyle name="40% - Énfasis3 13" xfId="290"/>
    <cellStyle name="40% - Énfasis3 14" xfId="291"/>
    <cellStyle name="40% - Énfasis3 15" xfId="292"/>
    <cellStyle name="40% - Énfasis3 16" xfId="293"/>
    <cellStyle name="40% - Énfasis3 17" xfId="294"/>
    <cellStyle name="40% - Énfasis3 18" xfId="295"/>
    <cellStyle name="40% - Énfasis3 19" xfId="296"/>
    <cellStyle name="40% - Énfasis3 2" xfId="297"/>
    <cellStyle name="40% - Énfasis3 20" xfId="298"/>
    <cellStyle name="40% - Énfasis3 21" xfId="299"/>
    <cellStyle name="40% - Énfasis3 22" xfId="300"/>
    <cellStyle name="40% - Énfasis3 23" xfId="301"/>
    <cellStyle name="40% - Énfasis3 24" xfId="302"/>
    <cellStyle name="40% - Énfasis3 25" xfId="303"/>
    <cellStyle name="40% - Énfasis3 26" xfId="304"/>
    <cellStyle name="40% - Énfasis3 27" xfId="305"/>
    <cellStyle name="40% - Énfasis3 28" xfId="306"/>
    <cellStyle name="40% - Énfasis3 29" xfId="307"/>
    <cellStyle name="40% - Énfasis3 3" xfId="308"/>
    <cellStyle name="40% - Énfasis3 30" xfId="309"/>
    <cellStyle name="40% - Énfasis3 31" xfId="310"/>
    <cellStyle name="40% - Énfasis3 32" xfId="311"/>
    <cellStyle name="40% - Énfasis3 4" xfId="312"/>
    <cellStyle name="40% - Énfasis3 5" xfId="313"/>
    <cellStyle name="40% - Énfasis3 6" xfId="314"/>
    <cellStyle name="40% - Énfasis3 7" xfId="315"/>
    <cellStyle name="40% - Énfasis3 8" xfId="316"/>
    <cellStyle name="40% - Énfasis3 9" xfId="317"/>
    <cellStyle name="40% - Énfasis4 10" xfId="318"/>
    <cellStyle name="40% - Énfasis4 11" xfId="319"/>
    <cellStyle name="40% - Énfasis4 12" xfId="320"/>
    <cellStyle name="40% - Énfasis4 13" xfId="321"/>
    <cellStyle name="40% - Énfasis4 14" xfId="322"/>
    <cellStyle name="40% - Énfasis4 15" xfId="323"/>
    <cellStyle name="40% - Énfasis4 16" xfId="324"/>
    <cellStyle name="40% - Énfasis4 17" xfId="325"/>
    <cellStyle name="40% - Énfasis4 18" xfId="326"/>
    <cellStyle name="40% - Énfasis4 19" xfId="327"/>
    <cellStyle name="40% - Énfasis4 2" xfId="328"/>
    <cellStyle name="40% - Énfasis4 20" xfId="329"/>
    <cellStyle name="40% - Énfasis4 21" xfId="330"/>
    <cellStyle name="40% - Énfasis4 22" xfId="331"/>
    <cellStyle name="40% - Énfasis4 23" xfId="332"/>
    <cellStyle name="40% - Énfasis4 24" xfId="333"/>
    <cellStyle name="40% - Énfasis4 25" xfId="334"/>
    <cellStyle name="40% - Énfasis4 26" xfId="335"/>
    <cellStyle name="40% - Énfasis4 27" xfId="336"/>
    <cellStyle name="40% - Énfasis4 28" xfId="337"/>
    <cellStyle name="40% - Énfasis4 29" xfId="338"/>
    <cellStyle name="40% - Énfasis4 3" xfId="339"/>
    <cellStyle name="40% - Énfasis4 30" xfId="340"/>
    <cellStyle name="40% - Énfasis4 31" xfId="341"/>
    <cellStyle name="40% - Énfasis4 32" xfId="342"/>
    <cellStyle name="40% - Énfasis4 4" xfId="343"/>
    <cellStyle name="40% - Énfasis4 5" xfId="344"/>
    <cellStyle name="40% - Énfasis4 6" xfId="345"/>
    <cellStyle name="40% - Énfasis4 7" xfId="346"/>
    <cellStyle name="40% - Énfasis4 8" xfId="347"/>
    <cellStyle name="40% - Énfasis4 9" xfId="348"/>
    <cellStyle name="40% - Énfasis5 10" xfId="349"/>
    <cellStyle name="40% - Énfasis5 11" xfId="350"/>
    <cellStyle name="40% - Énfasis5 12" xfId="351"/>
    <cellStyle name="40% - Énfasis5 13" xfId="352"/>
    <cellStyle name="40% - Énfasis5 14" xfId="353"/>
    <cellStyle name="40% - Énfasis5 15" xfId="354"/>
    <cellStyle name="40% - Énfasis5 16" xfId="355"/>
    <cellStyle name="40% - Énfasis5 17" xfId="356"/>
    <cellStyle name="40% - Énfasis5 18" xfId="357"/>
    <cellStyle name="40% - Énfasis5 19" xfId="358"/>
    <cellStyle name="40% - Énfasis5 2" xfId="359"/>
    <cellStyle name="40% - Énfasis5 20" xfId="360"/>
    <cellStyle name="40% - Énfasis5 21" xfId="361"/>
    <cellStyle name="40% - Énfasis5 22" xfId="362"/>
    <cellStyle name="40% - Énfasis5 23" xfId="363"/>
    <cellStyle name="40% - Énfasis5 24" xfId="364"/>
    <cellStyle name="40% - Énfasis5 25" xfId="365"/>
    <cellStyle name="40% - Énfasis5 26" xfId="366"/>
    <cellStyle name="40% - Énfasis5 27" xfId="367"/>
    <cellStyle name="40% - Énfasis5 28" xfId="368"/>
    <cellStyle name="40% - Énfasis5 29" xfId="369"/>
    <cellStyle name="40% - Énfasis5 3" xfId="370"/>
    <cellStyle name="40% - Énfasis5 30" xfId="371"/>
    <cellStyle name="40% - Énfasis5 31" xfId="372"/>
    <cellStyle name="40% - Énfasis5 32" xfId="373"/>
    <cellStyle name="40% - Énfasis5 4" xfId="374"/>
    <cellStyle name="40% - Énfasis5 5" xfId="375"/>
    <cellStyle name="40% - Énfasis5 6" xfId="376"/>
    <cellStyle name="40% - Énfasis5 7" xfId="377"/>
    <cellStyle name="40% - Énfasis5 8" xfId="378"/>
    <cellStyle name="40% - Énfasis5 9" xfId="379"/>
    <cellStyle name="40% - Énfasis6 10" xfId="380"/>
    <cellStyle name="40% - Énfasis6 11" xfId="381"/>
    <cellStyle name="40% - Énfasis6 12" xfId="382"/>
    <cellStyle name="40% - Énfasis6 13" xfId="383"/>
    <cellStyle name="40% - Énfasis6 14" xfId="384"/>
    <cellStyle name="40% - Énfasis6 15" xfId="385"/>
    <cellStyle name="40% - Énfasis6 16" xfId="386"/>
    <cellStyle name="40% - Énfasis6 17" xfId="387"/>
    <cellStyle name="40% - Énfasis6 18" xfId="388"/>
    <cellStyle name="40% - Énfasis6 19" xfId="389"/>
    <cellStyle name="40% - Énfasis6 2" xfId="390"/>
    <cellStyle name="40% - Énfasis6 20" xfId="391"/>
    <cellStyle name="40% - Énfasis6 21" xfId="392"/>
    <cellStyle name="40% - Énfasis6 22" xfId="393"/>
    <cellStyle name="40% - Énfasis6 23" xfId="394"/>
    <cellStyle name="40% - Énfasis6 24" xfId="395"/>
    <cellStyle name="40% - Énfasis6 25" xfId="396"/>
    <cellStyle name="40% - Énfasis6 26" xfId="397"/>
    <cellStyle name="40% - Énfasis6 27" xfId="398"/>
    <cellStyle name="40% - Énfasis6 28" xfId="399"/>
    <cellStyle name="40% - Énfasis6 29" xfId="400"/>
    <cellStyle name="40% - Énfasis6 3" xfId="401"/>
    <cellStyle name="40% - Énfasis6 30" xfId="402"/>
    <cellStyle name="40% - Énfasis6 31" xfId="403"/>
    <cellStyle name="40% - Énfasis6 32" xfId="404"/>
    <cellStyle name="40% - Énfasis6 4" xfId="405"/>
    <cellStyle name="40% - Énfasis6 5" xfId="406"/>
    <cellStyle name="40% - Énfasis6 6" xfId="407"/>
    <cellStyle name="40% - Énfasis6 7" xfId="408"/>
    <cellStyle name="40% - Énfasis6 8" xfId="409"/>
    <cellStyle name="40% - Énfasis6 9" xfId="410"/>
    <cellStyle name="60% - Accent1" xfId="411"/>
    <cellStyle name="60% - Accent2" xfId="412"/>
    <cellStyle name="60% - Accent3" xfId="413"/>
    <cellStyle name="60% - Accent4" xfId="414"/>
    <cellStyle name="60% - Accent5" xfId="415"/>
    <cellStyle name="60% - Accent6" xfId="416"/>
    <cellStyle name="60% - Énfasis1 10" xfId="417"/>
    <cellStyle name="60% - Énfasis1 11" xfId="418"/>
    <cellStyle name="60% - Énfasis1 12" xfId="419"/>
    <cellStyle name="60% - Énfasis1 13" xfId="420"/>
    <cellStyle name="60% - Énfasis1 14" xfId="421"/>
    <cellStyle name="60% - Énfasis1 15" xfId="422"/>
    <cellStyle name="60% - Énfasis1 16" xfId="423"/>
    <cellStyle name="60% - Énfasis1 17" xfId="424"/>
    <cellStyle name="60% - Énfasis1 18" xfId="425"/>
    <cellStyle name="60% - Énfasis1 19" xfId="426"/>
    <cellStyle name="60% - Énfasis1 2" xfId="427"/>
    <cellStyle name="60% - Énfasis1 20" xfId="428"/>
    <cellStyle name="60% - Énfasis1 21" xfId="429"/>
    <cellStyle name="60% - Énfasis1 22" xfId="430"/>
    <cellStyle name="60% - Énfasis1 23" xfId="431"/>
    <cellStyle name="60% - Énfasis1 24" xfId="432"/>
    <cellStyle name="60% - Énfasis1 25" xfId="433"/>
    <cellStyle name="60% - Énfasis1 26" xfId="434"/>
    <cellStyle name="60% - Énfasis1 27" xfId="435"/>
    <cellStyle name="60% - Énfasis1 28" xfId="436"/>
    <cellStyle name="60% - Énfasis1 29" xfId="437"/>
    <cellStyle name="60% - Énfasis1 3" xfId="438"/>
    <cellStyle name="60% - Énfasis1 30" xfId="439"/>
    <cellStyle name="60% - Énfasis1 31" xfId="440"/>
    <cellStyle name="60% - Énfasis1 32" xfId="441"/>
    <cellStyle name="60% - Énfasis1 4" xfId="442"/>
    <cellStyle name="60% - Énfasis1 5" xfId="443"/>
    <cellStyle name="60% - Énfasis1 6" xfId="444"/>
    <cellStyle name="60% - Énfasis1 7" xfId="445"/>
    <cellStyle name="60% - Énfasis1 8" xfId="446"/>
    <cellStyle name="60% - Énfasis1 9" xfId="447"/>
    <cellStyle name="60% - Énfasis2 10" xfId="448"/>
    <cellStyle name="60% - Énfasis2 11" xfId="449"/>
    <cellStyle name="60% - Énfasis2 12" xfId="450"/>
    <cellStyle name="60% - Énfasis2 13" xfId="451"/>
    <cellStyle name="60% - Énfasis2 14" xfId="452"/>
    <cellStyle name="60% - Énfasis2 15" xfId="453"/>
    <cellStyle name="60% - Énfasis2 16" xfId="454"/>
    <cellStyle name="60% - Énfasis2 17" xfId="455"/>
    <cellStyle name="60% - Énfasis2 18" xfId="456"/>
    <cellStyle name="60% - Énfasis2 19" xfId="457"/>
    <cellStyle name="60% - Énfasis2 2" xfId="458"/>
    <cellStyle name="60% - Énfasis2 20" xfId="459"/>
    <cellStyle name="60% - Énfasis2 21" xfId="460"/>
    <cellStyle name="60% - Énfasis2 22" xfId="461"/>
    <cellStyle name="60% - Énfasis2 23" xfId="462"/>
    <cellStyle name="60% - Énfasis2 24" xfId="463"/>
    <cellStyle name="60% - Énfasis2 25" xfId="464"/>
    <cellStyle name="60% - Énfasis2 26" xfId="465"/>
    <cellStyle name="60% - Énfasis2 27" xfId="466"/>
    <cellStyle name="60% - Énfasis2 28" xfId="467"/>
    <cellStyle name="60% - Énfasis2 29" xfId="468"/>
    <cellStyle name="60% - Énfasis2 3" xfId="469"/>
    <cellStyle name="60% - Énfasis2 30" xfId="470"/>
    <cellStyle name="60% - Énfasis2 31" xfId="471"/>
    <cellStyle name="60% - Énfasis2 32" xfId="472"/>
    <cellStyle name="60% - Énfasis2 4" xfId="473"/>
    <cellStyle name="60% - Énfasis2 5" xfId="474"/>
    <cellStyle name="60% - Énfasis2 6" xfId="475"/>
    <cellStyle name="60% - Énfasis2 7" xfId="476"/>
    <cellStyle name="60% - Énfasis2 8" xfId="477"/>
    <cellStyle name="60% - Énfasis2 9" xfId="478"/>
    <cellStyle name="60% - Énfasis3 10" xfId="479"/>
    <cellStyle name="60% - Énfasis3 11" xfId="480"/>
    <cellStyle name="60% - Énfasis3 12" xfId="481"/>
    <cellStyle name="60% - Énfasis3 13" xfId="482"/>
    <cellStyle name="60% - Énfasis3 14" xfId="483"/>
    <cellStyle name="60% - Énfasis3 15" xfId="484"/>
    <cellStyle name="60% - Énfasis3 16" xfId="485"/>
    <cellStyle name="60% - Énfasis3 17" xfId="486"/>
    <cellStyle name="60% - Énfasis3 18" xfId="487"/>
    <cellStyle name="60% - Énfasis3 19" xfId="488"/>
    <cellStyle name="60% - Énfasis3 2" xfId="489"/>
    <cellStyle name="60% - Énfasis3 20" xfId="490"/>
    <cellStyle name="60% - Énfasis3 21" xfId="491"/>
    <cellStyle name="60% - Énfasis3 22" xfId="492"/>
    <cellStyle name="60% - Énfasis3 23" xfId="493"/>
    <cellStyle name="60% - Énfasis3 24" xfId="494"/>
    <cellStyle name="60% - Énfasis3 25" xfId="495"/>
    <cellStyle name="60% - Énfasis3 26" xfId="496"/>
    <cellStyle name="60% - Énfasis3 27" xfId="497"/>
    <cellStyle name="60% - Énfasis3 28" xfId="498"/>
    <cellStyle name="60% - Énfasis3 29" xfId="499"/>
    <cellStyle name="60% - Énfasis3 3" xfId="500"/>
    <cellStyle name="60% - Énfasis3 30" xfId="501"/>
    <cellStyle name="60% - Énfasis3 31" xfId="502"/>
    <cellStyle name="60% - Énfasis3 32" xfId="503"/>
    <cellStyle name="60% - Énfasis3 4" xfId="504"/>
    <cellStyle name="60% - Énfasis3 5" xfId="505"/>
    <cellStyle name="60% - Énfasis3 6" xfId="506"/>
    <cellStyle name="60% - Énfasis3 7" xfId="507"/>
    <cellStyle name="60% - Énfasis3 8" xfId="508"/>
    <cellStyle name="60% - Énfasis3 9" xfId="509"/>
    <cellStyle name="60% - Énfasis4 10" xfId="510"/>
    <cellStyle name="60% - Énfasis4 11" xfId="511"/>
    <cellStyle name="60% - Énfasis4 12" xfId="512"/>
    <cellStyle name="60% - Énfasis4 13" xfId="513"/>
    <cellStyle name="60% - Énfasis4 14" xfId="514"/>
    <cellStyle name="60% - Énfasis4 15" xfId="515"/>
    <cellStyle name="60% - Énfasis4 16" xfId="516"/>
    <cellStyle name="60% - Énfasis4 17" xfId="517"/>
    <cellStyle name="60% - Énfasis4 18" xfId="518"/>
    <cellStyle name="60% - Énfasis4 19" xfId="519"/>
    <cellStyle name="60% - Énfasis4 2" xfId="520"/>
    <cellStyle name="60% - Énfasis4 20" xfId="521"/>
    <cellStyle name="60% - Énfasis4 21" xfId="522"/>
    <cellStyle name="60% - Énfasis4 22" xfId="523"/>
    <cellStyle name="60% - Énfasis4 23" xfId="524"/>
    <cellStyle name="60% - Énfasis4 24" xfId="525"/>
    <cellStyle name="60% - Énfasis4 25" xfId="526"/>
    <cellStyle name="60% - Énfasis4 26" xfId="527"/>
    <cellStyle name="60% - Énfasis4 27" xfId="528"/>
    <cellStyle name="60% - Énfasis4 28" xfId="529"/>
    <cellStyle name="60% - Énfasis4 29" xfId="530"/>
    <cellStyle name="60% - Énfasis4 3" xfId="531"/>
    <cellStyle name="60% - Énfasis4 30" xfId="532"/>
    <cellStyle name="60% - Énfasis4 31" xfId="533"/>
    <cellStyle name="60% - Énfasis4 32" xfId="534"/>
    <cellStyle name="60% - Énfasis4 4" xfId="535"/>
    <cellStyle name="60% - Énfasis4 5" xfId="536"/>
    <cellStyle name="60% - Énfasis4 6" xfId="537"/>
    <cellStyle name="60% - Énfasis4 7" xfId="538"/>
    <cellStyle name="60% - Énfasis4 8" xfId="539"/>
    <cellStyle name="60% - Énfasis4 9" xfId="540"/>
    <cellStyle name="60% - Énfasis5 10" xfId="541"/>
    <cellStyle name="60% - Énfasis5 11" xfId="542"/>
    <cellStyle name="60% - Énfasis5 12" xfId="543"/>
    <cellStyle name="60% - Énfasis5 13" xfId="544"/>
    <cellStyle name="60% - Énfasis5 14" xfId="545"/>
    <cellStyle name="60% - Énfasis5 15" xfId="546"/>
    <cellStyle name="60% - Énfasis5 16" xfId="547"/>
    <cellStyle name="60% - Énfasis5 17" xfId="548"/>
    <cellStyle name="60% - Énfasis5 18" xfId="549"/>
    <cellStyle name="60% - Énfasis5 19" xfId="550"/>
    <cellStyle name="60% - Énfasis5 2" xfId="551"/>
    <cellStyle name="60% - Énfasis5 20" xfId="552"/>
    <cellStyle name="60% - Énfasis5 21" xfId="553"/>
    <cellStyle name="60% - Énfasis5 22" xfId="554"/>
    <cellStyle name="60% - Énfasis5 23" xfId="555"/>
    <cellStyle name="60% - Énfasis5 24" xfId="556"/>
    <cellStyle name="60% - Énfasis5 25" xfId="557"/>
    <cellStyle name="60% - Énfasis5 26" xfId="558"/>
    <cellStyle name="60% - Énfasis5 27" xfId="559"/>
    <cellStyle name="60% - Énfasis5 28" xfId="560"/>
    <cellStyle name="60% - Énfasis5 29" xfId="561"/>
    <cellStyle name="60% - Énfasis5 3" xfId="562"/>
    <cellStyle name="60% - Énfasis5 30" xfId="563"/>
    <cellStyle name="60% - Énfasis5 31" xfId="564"/>
    <cellStyle name="60% - Énfasis5 32" xfId="565"/>
    <cellStyle name="60% - Énfasis5 4" xfId="566"/>
    <cellStyle name="60% - Énfasis5 5" xfId="567"/>
    <cellStyle name="60% - Énfasis5 6" xfId="568"/>
    <cellStyle name="60% - Énfasis5 7" xfId="569"/>
    <cellStyle name="60% - Énfasis5 8" xfId="570"/>
    <cellStyle name="60% - Énfasis5 9" xfId="571"/>
    <cellStyle name="60% - Énfasis6 10" xfId="572"/>
    <cellStyle name="60% - Énfasis6 11" xfId="573"/>
    <cellStyle name="60% - Énfasis6 12" xfId="574"/>
    <cellStyle name="60% - Énfasis6 13" xfId="575"/>
    <cellStyle name="60% - Énfasis6 14" xfId="576"/>
    <cellStyle name="60% - Énfasis6 15" xfId="577"/>
    <cellStyle name="60% - Énfasis6 16" xfId="578"/>
    <cellStyle name="60% - Énfasis6 17" xfId="579"/>
    <cellStyle name="60% - Énfasis6 18" xfId="580"/>
    <cellStyle name="60% - Énfasis6 19" xfId="581"/>
    <cellStyle name="60% - Énfasis6 2" xfId="582"/>
    <cellStyle name="60% - Énfasis6 20" xfId="583"/>
    <cellStyle name="60% - Énfasis6 21" xfId="584"/>
    <cellStyle name="60% - Énfasis6 22" xfId="585"/>
    <cellStyle name="60% - Énfasis6 23" xfId="586"/>
    <cellStyle name="60% - Énfasis6 24" xfId="587"/>
    <cellStyle name="60% - Énfasis6 25" xfId="588"/>
    <cellStyle name="60% - Énfasis6 26" xfId="589"/>
    <cellStyle name="60% - Énfasis6 27" xfId="590"/>
    <cellStyle name="60% - Énfasis6 28" xfId="591"/>
    <cellStyle name="60% - Énfasis6 29" xfId="592"/>
    <cellStyle name="60% - Énfasis6 3" xfId="593"/>
    <cellStyle name="60% - Énfasis6 30" xfId="594"/>
    <cellStyle name="60% - Énfasis6 31" xfId="595"/>
    <cellStyle name="60% - Énfasis6 32" xfId="596"/>
    <cellStyle name="60% - Énfasis6 4" xfId="597"/>
    <cellStyle name="60% - Énfasis6 5" xfId="598"/>
    <cellStyle name="60% - Énfasis6 6" xfId="599"/>
    <cellStyle name="60% - Énfasis6 7" xfId="600"/>
    <cellStyle name="60% - Énfasis6 8" xfId="601"/>
    <cellStyle name="60% - Énfasis6 9" xfId="602"/>
    <cellStyle name="Accent1" xfId="603"/>
    <cellStyle name="Accent2" xfId="604"/>
    <cellStyle name="Accent3" xfId="605"/>
    <cellStyle name="Accent4" xfId="606"/>
    <cellStyle name="Accent5" xfId="607"/>
    <cellStyle name="Accent6" xfId="608"/>
    <cellStyle name="ACTAS" xfId="609"/>
    <cellStyle name="Bad" xfId="610"/>
    <cellStyle name="BORDES TITU. INT." xfId="611"/>
    <cellStyle name="Buena 10" xfId="612"/>
    <cellStyle name="Buena 11" xfId="613"/>
    <cellStyle name="Buena 12" xfId="614"/>
    <cellStyle name="Buena 13" xfId="615"/>
    <cellStyle name="Buena 14" xfId="616"/>
    <cellStyle name="Buena 15" xfId="617"/>
    <cellStyle name="Buena 16" xfId="618"/>
    <cellStyle name="Buena 17" xfId="619"/>
    <cellStyle name="Buena 18" xfId="620"/>
    <cellStyle name="Buena 19" xfId="621"/>
    <cellStyle name="Buena 2" xfId="622"/>
    <cellStyle name="Buena 20" xfId="623"/>
    <cellStyle name="Buena 21" xfId="624"/>
    <cellStyle name="Buena 22" xfId="625"/>
    <cellStyle name="Buena 23" xfId="626"/>
    <cellStyle name="Buena 24" xfId="627"/>
    <cellStyle name="Buena 25" xfId="628"/>
    <cellStyle name="Buena 26" xfId="629"/>
    <cellStyle name="Buena 27" xfId="630"/>
    <cellStyle name="Buena 28" xfId="631"/>
    <cellStyle name="Buena 29" xfId="632"/>
    <cellStyle name="Buena 3" xfId="633"/>
    <cellStyle name="Buena 30" xfId="634"/>
    <cellStyle name="Buena 31" xfId="635"/>
    <cellStyle name="Buena 32" xfId="636"/>
    <cellStyle name="Buena 4" xfId="637"/>
    <cellStyle name="Buena 5" xfId="638"/>
    <cellStyle name="Buena 6" xfId="639"/>
    <cellStyle name="Buena 7" xfId="640"/>
    <cellStyle name="Buena 8" xfId="641"/>
    <cellStyle name="Buena 9" xfId="642"/>
    <cellStyle name="Calculation" xfId="643"/>
    <cellStyle name="Cálculo 10" xfId="644"/>
    <cellStyle name="Cálculo 11" xfId="645"/>
    <cellStyle name="Cálculo 12" xfId="646"/>
    <cellStyle name="Cálculo 13" xfId="647"/>
    <cellStyle name="Cálculo 14" xfId="648"/>
    <cellStyle name="Cálculo 15" xfId="649"/>
    <cellStyle name="Cálculo 16" xfId="650"/>
    <cellStyle name="Cálculo 17" xfId="651"/>
    <cellStyle name="Cálculo 18" xfId="652"/>
    <cellStyle name="Cálculo 19" xfId="653"/>
    <cellStyle name="Cálculo 2" xfId="654"/>
    <cellStyle name="Cálculo 20" xfId="655"/>
    <cellStyle name="Cálculo 21" xfId="656"/>
    <cellStyle name="Cálculo 22" xfId="657"/>
    <cellStyle name="Cálculo 23" xfId="658"/>
    <cellStyle name="Cálculo 24" xfId="659"/>
    <cellStyle name="Cálculo 25" xfId="660"/>
    <cellStyle name="Cálculo 26" xfId="661"/>
    <cellStyle name="Cálculo 27" xfId="662"/>
    <cellStyle name="Cálculo 28" xfId="663"/>
    <cellStyle name="Cálculo 29" xfId="664"/>
    <cellStyle name="Cálculo 3" xfId="665"/>
    <cellStyle name="Cálculo 30" xfId="666"/>
    <cellStyle name="Cálculo 31" xfId="667"/>
    <cellStyle name="Cálculo 32" xfId="668"/>
    <cellStyle name="Cálculo 4" xfId="669"/>
    <cellStyle name="Cálculo 5" xfId="670"/>
    <cellStyle name="Cálculo 6" xfId="671"/>
    <cellStyle name="Cálculo 7" xfId="672"/>
    <cellStyle name="Cálculo 8" xfId="673"/>
    <cellStyle name="Cálculo 9" xfId="674"/>
    <cellStyle name="Celda de comprobación 10" xfId="675"/>
    <cellStyle name="Celda de comprobación 11" xfId="676"/>
    <cellStyle name="Celda de comprobación 12" xfId="677"/>
    <cellStyle name="Celda de comprobación 13" xfId="678"/>
    <cellStyle name="Celda de comprobación 14" xfId="679"/>
    <cellStyle name="Celda de comprobación 15" xfId="680"/>
    <cellStyle name="Celda de comprobación 16" xfId="681"/>
    <cellStyle name="Celda de comprobación 17" xfId="682"/>
    <cellStyle name="Celda de comprobación 18" xfId="683"/>
    <cellStyle name="Celda de comprobación 19" xfId="684"/>
    <cellStyle name="Celda de comprobación 2" xfId="685"/>
    <cellStyle name="Celda de comprobación 20" xfId="686"/>
    <cellStyle name="Celda de comprobación 21" xfId="687"/>
    <cellStyle name="Celda de comprobación 22" xfId="688"/>
    <cellStyle name="Celda de comprobación 23" xfId="689"/>
    <cellStyle name="Celda de comprobación 24" xfId="690"/>
    <cellStyle name="Celda de comprobación 25" xfId="691"/>
    <cellStyle name="Celda de comprobación 26" xfId="692"/>
    <cellStyle name="Celda de comprobación 27" xfId="693"/>
    <cellStyle name="Celda de comprobación 28" xfId="694"/>
    <cellStyle name="Celda de comprobación 29" xfId="695"/>
    <cellStyle name="Celda de comprobación 3" xfId="696"/>
    <cellStyle name="Celda de comprobación 30" xfId="697"/>
    <cellStyle name="Celda de comprobación 31" xfId="698"/>
    <cellStyle name="Celda de comprobación 32" xfId="699"/>
    <cellStyle name="Celda de comprobación 4" xfId="700"/>
    <cellStyle name="Celda de comprobación 5" xfId="701"/>
    <cellStyle name="Celda de comprobación 6" xfId="702"/>
    <cellStyle name="Celda de comprobación 7" xfId="703"/>
    <cellStyle name="Celda de comprobación 8" xfId="704"/>
    <cellStyle name="Celda de comprobación 9" xfId="705"/>
    <cellStyle name="Celda vinculada 10" xfId="706"/>
    <cellStyle name="Celda vinculada 11" xfId="707"/>
    <cellStyle name="Celda vinculada 12" xfId="708"/>
    <cellStyle name="Celda vinculada 13" xfId="709"/>
    <cellStyle name="Celda vinculada 14" xfId="710"/>
    <cellStyle name="Celda vinculada 15" xfId="711"/>
    <cellStyle name="Celda vinculada 16" xfId="712"/>
    <cellStyle name="Celda vinculada 17" xfId="713"/>
    <cellStyle name="Celda vinculada 18" xfId="714"/>
    <cellStyle name="Celda vinculada 19" xfId="715"/>
    <cellStyle name="Celda vinculada 2" xfId="716"/>
    <cellStyle name="Celda vinculada 20" xfId="717"/>
    <cellStyle name="Celda vinculada 21" xfId="718"/>
    <cellStyle name="Celda vinculada 22" xfId="719"/>
    <cellStyle name="Celda vinculada 23" xfId="720"/>
    <cellStyle name="Celda vinculada 24" xfId="721"/>
    <cellStyle name="Celda vinculada 25" xfId="722"/>
    <cellStyle name="Celda vinculada 26" xfId="723"/>
    <cellStyle name="Celda vinculada 27" xfId="724"/>
    <cellStyle name="Celda vinculada 28" xfId="725"/>
    <cellStyle name="Celda vinculada 29" xfId="726"/>
    <cellStyle name="Celda vinculada 3" xfId="727"/>
    <cellStyle name="Celda vinculada 30" xfId="728"/>
    <cellStyle name="Celda vinculada 31" xfId="729"/>
    <cellStyle name="Celda vinculada 32" xfId="730"/>
    <cellStyle name="Celda vinculada 4" xfId="731"/>
    <cellStyle name="Celda vinculada 5" xfId="732"/>
    <cellStyle name="Celda vinculada 6" xfId="733"/>
    <cellStyle name="Celda vinculada 7" xfId="734"/>
    <cellStyle name="Celda vinculada 8" xfId="735"/>
    <cellStyle name="Celda vinculada 9" xfId="736"/>
    <cellStyle name="Comma0" xfId="737"/>
    <cellStyle name="Comma0 2" xfId="738"/>
    <cellStyle name="Currency0" xfId="739"/>
    <cellStyle name="Currency0 2" xfId="740"/>
    <cellStyle name="Date" xfId="741"/>
    <cellStyle name="Date 2" xfId="742"/>
    <cellStyle name="Encabezado 4 10" xfId="743"/>
    <cellStyle name="Encabezado 4 11" xfId="744"/>
    <cellStyle name="Encabezado 4 12" xfId="745"/>
    <cellStyle name="Encabezado 4 13" xfId="746"/>
    <cellStyle name="Encabezado 4 14" xfId="747"/>
    <cellStyle name="Encabezado 4 15" xfId="748"/>
    <cellStyle name="Encabezado 4 16" xfId="749"/>
    <cellStyle name="Encabezado 4 17" xfId="750"/>
    <cellStyle name="Encabezado 4 18" xfId="751"/>
    <cellStyle name="Encabezado 4 19" xfId="752"/>
    <cellStyle name="Encabezado 4 2" xfId="753"/>
    <cellStyle name="Encabezado 4 20" xfId="754"/>
    <cellStyle name="Encabezado 4 21" xfId="755"/>
    <cellStyle name="Encabezado 4 22" xfId="756"/>
    <cellStyle name="Encabezado 4 23" xfId="757"/>
    <cellStyle name="Encabezado 4 24" xfId="758"/>
    <cellStyle name="Encabezado 4 25" xfId="759"/>
    <cellStyle name="Encabezado 4 26" xfId="760"/>
    <cellStyle name="Encabezado 4 27" xfId="761"/>
    <cellStyle name="Encabezado 4 28" xfId="762"/>
    <cellStyle name="Encabezado 4 29" xfId="763"/>
    <cellStyle name="Encabezado 4 3" xfId="764"/>
    <cellStyle name="Encabezado 4 30" xfId="765"/>
    <cellStyle name="Encabezado 4 31" xfId="766"/>
    <cellStyle name="Encabezado 4 32" xfId="767"/>
    <cellStyle name="Encabezado 4 4" xfId="768"/>
    <cellStyle name="Encabezado 4 5" xfId="769"/>
    <cellStyle name="Encabezado 4 6" xfId="770"/>
    <cellStyle name="Encabezado 4 7" xfId="771"/>
    <cellStyle name="Encabezado 4 8" xfId="772"/>
    <cellStyle name="Encabezado 4 9" xfId="773"/>
    <cellStyle name="Énfasis 1" xfId="774"/>
    <cellStyle name="Énfasis 2" xfId="775"/>
    <cellStyle name="Énfasis 3" xfId="776"/>
    <cellStyle name="Énfasis1 - 20%" xfId="777"/>
    <cellStyle name="Énfasis1 - 40%" xfId="778"/>
    <cellStyle name="Énfasis1 - 60%" xfId="779"/>
    <cellStyle name="Énfasis1 10" xfId="780"/>
    <cellStyle name="Énfasis1 11" xfId="781"/>
    <cellStyle name="Énfasis1 12" xfId="782"/>
    <cellStyle name="Énfasis1 13" xfId="783"/>
    <cellStyle name="Énfasis1 14" xfId="784"/>
    <cellStyle name="Énfasis1 15" xfId="785"/>
    <cellStyle name="Énfasis1 16" xfId="786"/>
    <cellStyle name="Énfasis1 17" xfId="787"/>
    <cellStyle name="Énfasis1 18" xfId="788"/>
    <cellStyle name="Énfasis1 19" xfId="789"/>
    <cellStyle name="Énfasis1 2" xfId="790"/>
    <cellStyle name="Énfasis1 20" xfId="791"/>
    <cellStyle name="Énfasis1 21" xfId="792"/>
    <cellStyle name="Énfasis1 22" xfId="793"/>
    <cellStyle name="Énfasis1 23" xfId="794"/>
    <cellStyle name="Énfasis1 24" xfId="795"/>
    <cellStyle name="Énfasis1 25" xfId="796"/>
    <cellStyle name="Énfasis1 26" xfId="797"/>
    <cellStyle name="Énfasis1 27" xfId="798"/>
    <cellStyle name="Énfasis1 28" xfId="799"/>
    <cellStyle name="Énfasis1 29" xfId="800"/>
    <cellStyle name="Énfasis1 3" xfId="801"/>
    <cellStyle name="Énfasis1 30" xfId="802"/>
    <cellStyle name="Énfasis1 31" xfId="803"/>
    <cellStyle name="Énfasis1 32" xfId="804"/>
    <cellStyle name="Énfasis1 4" xfId="805"/>
    <cellStyle name="Énfasis1 5" xfId="806"/>
    <cellStyle name="Énfasis1 6" xfId="807"/>
    <cellStyle name="Énfasis1 7" xfId="808"/>
    <cellStyle name="Énfasis1 8" xfId="809"/>
    <cellStyle name="Énfasis1 9" xfId="810"/>
    <cellStyle name="Énfasis2 - 20%" xfId="811"/>
    <cellStyle name="Énfasis2 - 40%" xfId="812"/>
    <cellStyle name="Énfasis2 - 60%" xfId="813"/>
    <cellStyle name="Énfasis2 10" xfId="814"/>
    <cellStyle name="Énfasis2 11" xfId="815"/>
    <cellStyle name="Énfasis2 12" xfId="816"/>
    <cellStyle name="Énfasis2 13" xfId="817"/>
    <cellStyle name="Énfasis2 14" xfId="818"/>
    <cellStyle name="Énfasis2 15" xfId="819"/>
    <cellStyle name="Énfasis2 16" xfId="820"/>
    <cellStyle name="Énfasis2 17" xfId="821"/>
    <cellStyle name="Énfasis2 18" xfId="822"/>
    <cellStyle name="Énfasis2 19" xfId="823"/>
    <cellStyle name="Énfasis2 2" xfId="824"/>
    <cellStyle name="Énfasis2 20" xfId="825"/>
    <cellStyle name="Énfasis2 21" xfId="826"/>
    <cellStyle name="Énfasis2 22" xfId="827"/>
    <cellStyle name="Énfasis2 23" xfId="828"/>
    <cellStyle name="Énfasis2 24" xfId="829"/>
    <cellStyle name="Énfasis2 25" xfId="830"/>
    <cellStyle name="Énfasis2 26" xfId="831"/>
    <cellStyle name="Énfasis2 27" xfId="832"/>
    <cellStyle name="Énfasis2 28" xfId="833"/>
    <cellStyle name="Énfasis2 29" xfId="834"/>
    <cellStyle name="Énfasis2 3" xfId="835"/>
    <cellStyle name="Énfasis2 30" xfId="836"/>
    <cellStyle name="Énfasis2 31" xfId="837"/>
    <cellStyle name="Énfasis2 32" xfId="838"/>
    <cellStyle name="Énfasis2 4" xfId="839"/>
    <cellStyle name="Énfasis2 5" xfId="840"/>
    <cellStyle name="Énfasis2 6" xfId="841"/>
    <cellStyle name="Énfasis2 7" xfId="842"/>
    <cellStyle name="Énfasis2 8" xfId="843"/>
    <cellStyle name="Énfasis2 9" xfId="844"/>
    <cellStyle name="Énfasis3 - 20%" xfId="845"/>
    <cellStyle name="Énfasis3 - 40%" xfId="846"/>
    <cellStyle name="Énfasis3 - 60%" xfId="847"/>
    <cellStyle name="Énfasis3 10" xfId="848"/>
    <cellStyle name="Énfasis3 11" xfId="849"/>
    <cellStyle name="Énfasis3 12" xfId="850"/>
    <cellStyle name="Énfasis3 13" xfId="851"/>
    <cellStyle name="Énfasis3 14" xfId="852"/>
    <cellStyle name="Énfasis3 15" xfId="853"/>
    <cellStyle name="Énfasis3 16" xfId="854"/>
    <cellStyle name="Énfasis3 17" xfId="855"/>
    <cellStyle name="Énfasis3 18" xfId="856"/>
    <cellStyle name="Énfasis3 19" xfId="857"/>
    <cellStyle name="Énfasis3 2" xfId="858"/>
    <cellStyle name="Énfasis3 20" xfId="859"/>
    <cellStyle name="Énfasis3 21" xfId="860"/>
    <cellStyle name="Énfasis3 22" xfId="861"/>
    <cellStyle name="Énfasis3 23" xfId="862"/>
    <cellStyle name="Énfasis3 24" xfId="863"/>
    <cellStyle name="Énfasis3 25" xfId="864"/>
    <cellStyle name="Énfasis3 26" xfId="865"/>
    <cellStyle name="Énfasis3 27" xfId="866"/>
    <cellStyle name="Énfasis3 28" xfId="867"/>
    <cellStyle name="Énfasis3 29" xfId="868"/>
    <cellStyle name="Énfasis3 3" xfId="869"/>
    <cellStyle name="Énfasis3 30" xfId="870"/>
    <cellStyle name="Énfasis3 31" xfId="871"/>
    <cellStyle name="Énfasis3 32" xfId="872"/>
    <cellStyle name="Énfasis3 4" xfId="873"/>
    <cellStyle name="Énfasis3 5" xfId="874"/>
    <cellStyle name="Énfasis3 6" xfId="875"/>
    <cellStyle name="Énfasis3 7" xfId="876"/>
    <cellStyle name="Énfasis3 8" xfId="877"/>
    <cellStyle name="Énfasis3 9" xfId="878"/>
    <cellStyle name="Énfasis4 - 20%" xfId="879"/>
    <cellStyle name="Énfasis4 - 40%" xfId="880"/>
    <cellStyle name="Énfasis4 - 60%" xfId="881"/>
    <cellStyle name="Énfasis4 10" xfId="882"/>
    <cellStyle name="Énfasis4 11" xfId="883"/>
    <cellStyle name="Énfasis4 12" xfId="884"/>
    <cellStyle name="Énfasis4 13" xfId="885"/>
    <cellStyle name="Énfasis4 14" xfId="886"/>
    <cellStyle name="Énfasis4 15" xfId="887"/>
    <cellStyle name="Énfasis4 16" xfId="888"/>
    <cellStyle name="Énfasis4 17" xfId="889"/>
    <cellStyle name="Énfasis4 18" xfId="890"/>
    <cellStyle name="Énfasis4 19" xfId="891"/>
    <cellStyle name="Énfasis4 2" xfId="892"/>
    <cellStyle name="Énfasis4 20" xfId="893"/>
    <cellStyle name="Énfasis4 21" xfId="894"/>
    <cellStyle name="Énfasis4 22" xfId="895"/>
    <cellStyle name="Énfasis4 23" xfId="896"/>
    <cellStyle name="Énfasis4 24" xfId="897"/>
    <cellStyle name="Énfasis4 25" xfId="898"/>
    <cellStyle name="Énfasis4 26" xfId="899"/>
    <cellStyle name="Énfasis4 27" xfId="900"/>
    <cellStyle name="Énfasis4 28" xfId="901"/>
    <cellStyle name="Énfasis4 29" xfId="902"/>
    <cellStyle name="Énfasis4 3" xfId="903"/>
    <cellStyle name="Énfasis4 30" xfId="904"/>
    <cellStyle name="Énfasis4 31" xfId="905"/>
    <cellStyle name="Énfasis4 32" xfId="906"/>
    <cellStyle name="Énfasis4 4" xfId="907"/>
    <cellStyle name="Énfasis4 5" xfId="908"/>
    <cellStyle name="Énfasis4 6" xfId="909"/>
    <cellStyle name="Énfasis4 7" xfId="910"/>
    <cellStyle name="Énfasis4 8" xfId="911"/>
    <cellStyle name="Énfasis4 9" xfId="912"/>
    <cellStyle name="Énfasis5 - 20%" xfId="913"/>
    <cellStyle name="Énfasis5 - 40%" xfId="914"/>
    <cellStyle name="Énfasis5 - 60%" xfId="915"/>
    <cellStyle name="Énfasis5 10" xfId="916"/>
    <cellStyle name="Énfasis5 11" xfId="917"/>
    <cellStyle name="Énfasis5 12" xfId="918"/>
    <cellStyle name="Énfasis5 13" xfId="919"/>
    <cellStyle name="Énfasis5 14" xfId="920"/>
    <cellStyle name="Énfasis5 15" xfId="921"/>
    <cellStyle name="Énfasis5 16" xfId="922"/>
    <cellStyle name="Énfasis5 17" xfId="923"/>
    <cellStyle name="Énfasis5 18" xfId="924"/>
    <cellStyle name="Énfasis5 19" xfId="925"/>
    <cellStyle name="Énfasis5 2" xfId="926"/>
    <cellStyle name="Énfasis5 20" xfId="927"/>
    <cellStyle name="Énfasis5 21" xfId="928"/>
    <cellStyle name="Énfasis5 22" xfId="929"/>
    <cellStyle name="Énfasis5 23" xfId="930"/>
    <cellStyle name="Énfasis5 24" xfId="931"/>
    <cellStyle name="Énfasis5 25" xfId="932"/>
    <cellStyle name="Énfasis5 26" xfId="933"/>
    <cellStyle name="Énfasis5 27" xfId="934"/>
    <cellStyle name="Énfasis5 28" xfId="935"/>
    <cellStyle name="Énfasis5 29" xfId="936"/>
    <cellStyle name="Énfasis5 3" xfId="937"/>
    <cellStyle name="Énfasis5 30" xfId="938"/>
    <cellStyle name="Énfasis5 31" xfId="939"/>
    <cellStyle name="Énfasis5 32" xfId="940"/>
    <cellStyle name="Énfasis5 4" xfId="941"/>
    <cellStyle name="Énfasis5 5" xfId="942"/>
    <cellStyle name="Énfasis5 6" xfId="943"/>
    <cellStyle name="Énfasis5 7" xfId="944"/>
    <cellStyle name="Énfasis5 8" xfId="945"/>
    <cellStyle name="Énfasis5 9" xfId="946"/>
    <cellStyle name="Énfasis6 - 20%" xfId="947"/>
    <cellStyle name="Énfasis6 - 40%" xfId="948"/>
    <cellStyle name="Énfasis6 - 60%" xfId="949"/>
    <cellStyle name="Énfasis6 10" xfId="950"/>
    <cellStyle name="Énfasis6 11" xfId="951"/>
    <cellStyle name="Énfasis6 12" xfId="952"/>
    <cellStyle name="Énfasis6 13" xfId="953"/>
    <cellStyle name="Énfasis6 14" xfId="954"/>
    <cellStyle name="Énfasis6 15" xfId="955"/>
    <cellStyle name="Énfasis6 16" xfId="956"/>
    <cellStyle name="Énfasis6 17" xfId="957"/>
    <cellStyle name="Énfasis6 18" xfId="958"/>
    <cellStyle name="Énfasis6 19" xfId="959"/>
    <cellStyle name="Énfasis6 2" xfId="960"/>
    <cellStyle name="Énfasis6 20" xfId="961"/>
    <cellStyle name="Énfasis6 21" xfId="962"/>
    <cellStyle name="Énfasis6 22" xfId="963"/>
    <cellStyle name="Énfasis6 23" xfId="964"/>
    <cellStyle name="Énfasis6 24" xfId="965"/>
    <cellStyle name="Énfasis6 25" xfId="966"/>
    <cellStyle name="Énfasis6 26" xfId="967"/>
    <cellStyle name="Énfasis6 27" xfId="968"/>
    <cellStyle name="Énfasis6 28" xfId="969"/>
    <cellStyle name="Énfasis6 29" xfId="970"/>
    <cellStyle name="Énfasis6 3" xfId="971"/>
    <cellStyle name="Énfasis6 30" xfId="972"/>
    <cellStyle name="Énfasis6 31" xfId="973"/>
    <cellStyle name="Énfasis6 32" xfId="974"/>
    <cellStyle name="Énfasis6 4" xfId="975"/>
    <cellStyle name="Énfasis6 5" xfId="976"/>
    <cellStyle name="Énfasis6 6" xfId="977"/>
    <cellStyle name="Énfasis6 7" xfId="978"/>
    <cellStyle name="Énfasis6 8" xfId="979"/>
    <cellStyle name="Énfasis6 9" xfId="980"/>
    <cellStyle name="Entrada 10" xfId="981"/>
    <cellStyle name="Entrada 11" xfId="982"/>
    <cellStyle name="Entrada 12" xfId="983"/>
    <cellStyle name="Entrada 13" xfId="984"/>
    <cellStyle name="Entrada 14" xfId="985"/>
    <cellStyle name="Entrada 15" xfId="986"/>
    <cellStyle name="Entrada 16" xfId="987"/>
    <cellStyle name="Entrada 17" xfId="988"/>
    <cellStyle name="Entrada 18" xfId="989"/>
    <cellStyle name="Entrada 19" xfId="990"/>
    <cellStyle name="Entrada 2" xfId="991"/>
    <cellStyle name="Entrada 20" xfId="992"/>
    <cellStyle name="Entrada 21" xfId="993"/>
    <cellStyle name="Entrada 22" xfId="994"/>
    <cellStyle name="Entrada 23" xfId="995"/>
    <cellStyle name="Entrada 24" xfId="996"/>
    <cellStyle name="Entrada 25" xfId="997"/>
    <cellStyle name="Entrada 26" xfId="998"/>
    <cellStyle name="Entrada 27" xfId="999"/>
    <cellStyle name="Entrada 28" xfId="1000"/>
    <cellStyle name="Entrada 29" xfId="1001"/>
    <cellStyle name="Entrada 3" xfId="1002"/>
    <cellStyle name="Entrada 30" xfId="1003"/>
    <cellStyle name="Entrada 31" xfId="1004"/>
    <cellStyle name="Entrada 32" xfId="1005"/>
    <cellStyle name="Entrada 4" xfId="1006"/>
    <cellStyle name="Entrada 5" xfId="1007"/>
    <cellStyle name="Entrada 6" xfId="1008"/>
    <cellStyle name="Entrada 7" xfId="1009"/>
    <cellStyle name="Entrada 8" xfId="1010"/>
    <cellStyle name="Entrada 9" xfId="1011"/>
    <cellStyle name="Estilo 1" xfId="1012"/>
    <cellStyle name="Euro" xfId="1013"/>
    <cellStyle name="Euro 2" xfId="1014"/>
    <cellStyle name="Euro 2 2" xfId="1015"/>
    <cellStyle name="Euro 3" xfId="1016"/>
    <cellStyle name="Euro 4" xfId="1017"/>
    <cellStyle name="Euro 5" xfId="1018"/>
    <cellStyle name="Euro 6" xfId="1019"/>
    <cellStyle name="Euro_Acabados" xfId="1020"/>
    <cellStyle name="Excel Built-in Normal 1" xfId="1021"/>
    <cellStyle name="Explanatory Text" xfId="1022"/>
    <cellStyle name="Fixed" xfId="1023"/>
    <cellStyle name="Fixed 2" xfId="1024"/>
    <cellStyle name="Heading 2" xfId="1025"/>
    <cellStyle name="Heading 3" xfId="1026"/>
    <cellStyle name="Hipervínculo 2" xfId="1027"/>
    <cellStyle name="Hipervínculo 2 2" xfId="1028"/>
    <cellStyle name="Hipervínculo 2 3" xfId="1029"/>
    <cellStyle name="Hipervínculo 3" xfId="1030"/>
    <cellStyle name="Incorrecto 10" xfId="1031"/>
    <cellStyle name="Incorrecto 11" xfId="1032"/>
    <cellStyle name="Incorrecto 12" xfId="1033"/>
    <cellStyle name="Incorrecto 13" xfId="1034"/>
    <cellStyle name="Incorrecto 14" xfId="1035"/>
    <cellStyle name="Incorrecto 15" xfId="1036"/>
    <cellStyle name="Incorrecto 16" xfId="1037"/>
    <cellStyle name="Incorrecto 17" xfId="1038"/>
    <cellStyle name="Incorrecto 18" xfId="1039"/>
    <cellStyle name="Incorrecto 19" xfId="1040"/>
    <cellStyle name="Incorrecto 2" xfId="1041"/>
    <cellStyle name="Incorrecto 20" xfId="1042"/>
    <cellStyle name="Incorrecto 21" xfId="1043"/>
    <cellStyle name="Incorrecto 22" xfId="1044"/>
    <cellStyle name="Incorrecto 23" xfId="1045"/>
    <cellStyle name="Incorrecto 24" xfId="1046"/>
    <cellStyle name="Incorrecto 25" xfId="1047"/>
    <cellStyle name="Incorrecto 26" xfId="1048"/>
    <cellStyle name="Incorrecto 27" xfId="1049"/>
    <cellStyle name="Incorrecto 28" xfId="1050"/>
    <cellStyle name="Incorrecto 29" xfId="1051"/>
    <cellStyle name="Incorrecto 3" xfId="1052"/>
    <cellStyle name="Incorrecto 30" xfId="1053"/>
    <cellStyle name="Incorrecto 31" xfId="1054"/>
    <cellStyle name="Incorrecto 32" xfId="1055"/>
    <cellStyle name="Incorrecto 4" xfId="1056"/>
    <cellStyle name="Incorrecto 5" xfId="1057"/>
    <cellStyle name="Incorrecto 6" xfId="1058"/>
    <cellStyle name="Incorrecto 7" xfId="1059"/>
    <cellStyle name="Incorrecto 8" xfId="1060"/>
    <cellStyle name="Incorrecto 9" xfId="1061"/>
    <cellStyle name="Millares [0] 2" xfId="1063"/>
    <cellStyle name="Millares 10" xfId="1064"/>
    <cellStyle name="Millares 11" xfId="1065"/>
    <cellStyle name="Millares 12" xfId="1066"/>
    <cellStyle name="Millares 13" xfId="1062"/>
    <cellStyle name="Millares 2" xfId="1067"/>
    <cellStyle name="Millares 2 2" xfId="1068"/>
    <cellStyle name="Millares 2 2 2" xfId="1069"/>
    <cellStyle name="Millares 2 3" xfId="1070"/>
    <cellStyle name="Millares 2 4" xfId="1071"/>
    <cellStyle name="Millares 2 5" xfId="1072"/>
    <cellStyle name="Millares 2 5 2" xfId="1073"/>
    <cellStyle name="Millares 2 6" xfId="1074"/>
    <cellStyle name="Millares 2 7" xfId="1075"/>
    <cellStyle name="Millares 2_4,8" xfId="1076"/>
    <cellStyle name="Millares 3" xfId="1077"/>
    <cellStyle name="Millares 3 2" xfId="1078"/>
    <cellStyle name="Millares 3 3" xfId="1079"/>
    <cellStyle name="Millares 3_4,8" xfId="1080"/>
    <cellStyle name="Millares 4" xfId="1081"/>
    <cellStyle name="Millares 4 2" xfId="1082"/>
    <cellStyle name="Millares 4 3" xfId="1083"/>
    <cellStyle name="Millares 4_4,8" xfId="1084"/>
    <cellStyle name="Millares 5" xfId="1085"/>
    <cellStyle name="Millares 5 2" xfId="1086"/>
    <cellStyle name="Millares 6" xfId="1087"/>
    <cellStyle name="Millares 7" xfId="1088"/>
    <cellStyle name="Millares 8" xfId="1089"/>
    <cellStyle name="Millares 9" xfId="1090"/>
    <cellStyle name="Moneda [0] 2" xfId="1091"/>
    <cellStyle name="Moneda 10" xfId="1092"/>
    <cellStyle name="Moneda 11" xfId="1532"/>
    <cellStyle name="Moneda 2" xfId="1093"/>
    <cellStyle name="Moneda 2 2" xfId="1094"/>
    <cellStyle name="Moneda 2 3" xfId="1095"/>
    <cellStyle name="Moneda 2_4,8" xfId="1096"/>
    <cellStyle name="Moneda 3" xfId="1097"/>
    <cellStyle name="Moneda 3 2" xfId="1098"/>
    <cellStyle name="Moneda 3 2 2" xfId="1099"/>
    <cellStyle name="Moneda 3 2 3" xfId="1100"/>
    <cellStyle name="Moneda 3 3" xfId="1101"/>
    <cellStyle name="Moneda 3 3 2" xfId="1102"/>
    <cellStyle name="Moneda 3 4" xfId="1103"/>
    <cellStyle name="Moneda 3 5" xfId="1104"/>
    <cellStyle name="Moneda 3_4,8" xfId="1105"/>
    <cellStyle name="Moneda 4" xfId="1106"/>
    <cellStyle name="Moneda 4 2" xfId="1107"/>
    <cellStyle name="Moneda 5" xfId="1108"/>
    <cellStyle name="Moneda 5 2" xfId="1109"/>
    <cellStyle name="Moneda 6" xfId="1110"/>
    <cellStyle name="Moneda 7" xfId="1111"/>
    <cellStyle name="Moneda 8" xfId="1112"/>
    <cellStyle name="Moneda 9" xfId="1113"/>
    <cellStyle name="Monetario0" xfId="1114"/>
    <cellStyle name="Neutral 10" xfId="1115"/>
    <cellStyle name="Neutral 11" xfId="1116"/>
    <cellStyle name="Neutral 12" xfId="1117"/>
    <cellStyle name="Neutral 13" xfId="1118"/>
    <cellStyle name="Neutral 14" xfId="1119"/>
    <cellStyle name="Neutral 15" xfId="1120"/>
    <cellStyle name="Neutral 16" xfId="1121"/>
    <cellStyle name="Neutral 17" xfId="1122"/>
    <cellStyle name="Neutral 18" xfId="1123"/>
    <cellStyle name="Neutral 19" xfId="1124"/>
    <cellStyle name="Neutral 2" xfId="1125"/>
    <cellStyle name="Neutral 20" xfId="1126"/>
    <cellStyle name="Neutral 21" xfId="1127"/>
    <cellStyle name="Neutral 22" xfId="1128"/>
    <cellStyle name="Neutral 23" xfId="1129"/>
    <cellStyle name="Neutral 24" xfId="1130"/>
    <cellStyle name="Neutral 25" xfId="1131"/>
    <cellStyle name="Neutral 26" xfId="1132"/>
    <cellStyle name="Neutral 27" xfId="1133"/>
    <cellStyle name="Neutral 28" xfId="1134"/>
    <cellStyle name="Neutral 29" xfId="1135"/>
    <cellStyle name="Neutral 3" xfId="1136"/>
    <cellStyle name="Neutral 30" xfId="1137"/>
    <cellStyle name="Neutral 31" xfId="1138"/>
    <cellStyle name="Neutral 32" xfId="1139"/>
    <cellStyle name="Neutral 4" xfId="1140"/>
    <cellStyle name="Neutral 5" xfId="1141"/>
    <cellStyle name="Neutral 6" xfId="1142"/>
    <cellStyle name="Neutral 7" xfId="1143"/>
    <cellStyle name="Neutral 8" xfId="1144"/>
    <cellStyle name="Neutral 9" xfId="1145"/>
    <cellStyle name="Normal" xfId="0" builtinId="0"/>
    <cellStyle name="Normal 10" xfId="1146"/>
    <cellStyle name="Normal 12" xfId="1147"/>
    <cellStyle name="Normal 12 2" xfId="1148"/>
    <cellStyle name="Normal 2" xfId="1149"/>
    <cellStyle name="Normal 2 10" xfId="1150"/>
    <cellStyle name="Normal 2 10 2" xfId="1151"/>
    <cellStyle name="Normal 2 10 3" xfId="1152"/>
    <cellStyle name="Normal 2 10 4" xfId="1153"/>
    <cellStyle name="Normal 2 10 5" xfId="1154"/>
    <cellStyle name="Normal 2 10 6" xfId="1155"/>
    <cellStyle name="Normal 2 10 7" xfId="1156"/>
    <cellStyle name="Normal 2 10 8" xfId="1157"/>
    <cellStyle name="Normal 2 107" xfId="1158"/>
    <cellStyle name="Normal 2 11" xfId="1159"/>
    <cellStyle name="Normal 2 12" xfId="1160"/>
    <cellStyle name="Normal 2 13" xfId="1161"/>
    <cellStyle name="Normal 2 14" xfId="1162"/>
    <cellStyle name="Normal 2 15" xfId="1163"/>
    <cellStyle name="Normal 2 16" xfId="1164"/>
    <cellStyle name="Normal 2 17" xfId="1165"/>
    <cellStyle name="Normal 2 18" xfId="1166"/>
    <cellStyle name="Normal 2 19" xfId="1167"/>
    <cellStyle name="Normal 2 2" xfId="1168"/>
    <cellStyle name="Normal 2 2 2" xfId="1169"/>
    <cellStyle name="Normal 2 2 2 2" xfId="1170"/>
    <cellStyle name="Normal 2 2 3" xfId="1171"/>
    <cellStyle name="Normal 2 2 4" xfId="1172"/>
    <cellStyle name="Normal 2 2_Copia de PRESUPUESTO POR CAPITULOS MARZO-25-11-ULTIMO" xfId="1173"/>
    <cellStyle name="Normal 2 20" xfId="1174"/>
    <cellStyle name="Normal 2 21" xfId="1175"/>
    <cellStyle name="Normal 2 22" xfId="1176"/>
    <cellStyle name="Normal 2 23" xfId="1177"/>
    <cellStyle name="Normal 2 24" xfId="1178"/>
    <cellStyle name="Normal 2 25" xfId="1179"/>
    <cellStyle name="Normal 2 26" xfId="1180"/>
    <cellStyle name="Normal 2 27" xfId="1181"/>
    <cellStyle name="Normal 2 28" xfId="1182"/>
    <cellStyle name="Normal 2 29" xfId="1183"/>
    <cellStyle name="Normal 2 3" xfId="1184"/>
    <cellStyle name="Normal 2 3 2" xfId="1185"/>
    <cellStyle name="Normal 2 30" xfId="1186"/>
    <cellStyle name="Normal 2 31" xfId="1187"/>
    <cellStyle name="Normal 2 32" xfId="1188"/>
    <cellStyle name="Normal 2 33" xfId="1189"/>
    <cellStyle name="Normal 2 34" xfId="1190"/>
    <cellStyle name="Normal 2 35" xfId="1191"/>
    <cellStyle name="Normal 2 36" xfId="1192"/>
    <cellStyle name="Normal 2 37" xfId="1193"/>
    <cellStyle name="Normal 2 38" xfId="1194"/>
    <cellStyle name="Normal 2 39" xfId="1195"/>
    <cellStyle name="Normal 2 4" xfId="1196"/>
    <cellStyle name="Normal 2 4 2" xfId="1197"/>
    <cellStyle name="Normal 2 40" xfId="1198"/>
    <cellStyle name="Normal 2 5" xfId="1199"/>
    <cellStyle name="Normal 2 5 2" xfId="1200"/>
    <cellStyle name="Normal 2 6" xfId="1201"/>
    <cellStyle name="Normal 2 7" xfId="1202"/>
    <cellStyle name="Normal 2 8" xfId="1203"/>
    <cellStyle name="Normal 2 9" xfId="1204"/>
    <cellStyle name="Normal 2_Copia de Cuadro APU General Seguridad Electronica Festo 01-12-2008" xfId="1205"/>
    <cellStyle name="Normal 3" xfId="1206"/>
    <cellStyle name="Normal 3 2" xfId="1207"/>
    <cellStyle name="Normal 3 2 2" xfId="1208"/>
    <cellStyle name="Normal 3 3" xfId="1209"/>
    <cellStyle name="Normal 3 4" xfId="1210"/>
    <cellStyle name="Normal 3 5" xfId="1211"/>
    <cellStyle name="Normal 3_Copia de Cuadro APU General Seguridad Electronica Festo 01-12-2008" xfId="1212"/>
    <cellStyle name="Normal 30" xfId="1213"/>
    <cellStyle name="Normal 31" xfId="1214"/>
    <cellStyle name="Normal 32" xfId="1215"/>
    <cellStyle name="Normal 4" xfId="1216"/>
    <cellStyle name="Normal 4 2" xfId="1217"/>
    <cellStyle name="Normal 4 2 2" xfId="1218"/>
    <cellStyle name="Normal 4 2 3" xfId="1219"/>
    <cellStyle name="Normal 4 2_ESTADISTICA" xfId="1220"/>
    <cellStyle name="Normal 4 3" xfId="1221"/>
    <cellStyle name="Normal 4 3 2" xfId="1222"/>
    <cellStyle name="Normal 4 3_ESTADISTICA" xfId="1223"/>
    <cellStyle name="Normal 4 4" xfId="1224"/>
    <cellStyle name="Normal 4 5" xfId="1225"/>
    <cellStyle name="Normal 4 6" xfId="1226"/>
    <cellStyle name="Normal 4 7" xfId="1227"/>
    <cellStyle name="Normal 4_CICLOPUENTE AV-ESMERALDA-OCT-4-2011" xfId="1228"/>
    <cellStyle name="Normal 5" xfId="1229"/>
    <cellStyle name="Normal 5 2" xfId="1230"/>
    <cellStyle name="Normal 5 2 2" xfId="1231"/>
    <cellStyle name="Normal 5 3" xfId="1232"/>
    <cellStyle name="Normal 6" xfId="1233"/>
    <cellStyle name="Normal 6 2" xfId="1234"/>
    <cellStyle name="Normal 7" xfId="1235"/>
    <cellStyle name="Normal 8" xfId="1236"/>
    <cellStyle name="Normal 8 2" xfId="1237"/>
    <cellStyle name="Normal 9" xfId="1"/>
    <cellStyle name="Notas 10" xfId="1238"/>
    <cellStyle name="Notas 11" xfId="1239"/>
    <cellStyle name="Notas 12" xfId="1240"/>
    <cellStyle name="Notas 13" xfId="1241"/>
    <cellStyle name="Notas 14" xfId="1242"/>
    <cellStyle name="Notas 15" xfId="1243"/>
    <cellStyle name="Notas 16" xfId="1244"/>
    <cellStyle name="Notas 17" xfId="1245"/>
    <cellStyle name="Notas 18" xfId="1246"/>
    <cellStyle name="Notas 19" xfId="1247"/>
    <cellStyle name="Notas 2" xfId="1248"/>
    <cellStyle name="Notas 20" xfId="1249"/>
    <cellStyle name="Notas 21" xfId="1250"/>
    <cellStyle name="Notas 22" xfId="1251"/>
    <cellStyle name="Notas 23" xfId="1252"/>
    <cellStyle name="Notas 24" xfId="1253"/>
    <cellStyle name="Notas 25" xfId="1254"/>
    <cellStyle name="Notas 26" xfId="1255"/>
    <cellStyle name="Notas 27" xfId="1256"/>
    <cellStyle name="Notas 28" xfId="1257"/>
    <cellStyle name="Notas 29" xfId="1258"/>
    <cellStyle name="Notas 3" xfId="1259"/>
    <cellStyle name="Notas 30" xfId="1260"/>
    <cellStyle name="Notas 31" xfId="1261"/>
    <cellStyle name="Notas 32" xfId="1262"/>
    <cellStyle name="Notas 4" xfId="1263"/>
    <cellStyle name="Notas 5" xfId="1264"/>
    <cellStyle name="Notas 6" xfId="1265"/>
    <cellStyle name="Notas 7" xfId="1266"/>
    <cellStyle name="Notas 8" xfId="1267"/>
    <cellStyle name="Notas 9" xfId="1268"/>
    <cellStyle name="Output" xfId="1269"/>
    <cellStyle name="Porcentaje 2" xfId="1271"/>
    <cellStyle name="Porcentaje 3" xfId="1272"/>
    <cellStyle name="Porcentaje 4" xfId="1273"/>
    <cellStyle name="Porcentaje 5" xfId="1270"/>
    <cellStyle name="Porcentual 2" xfId="1274"/>
    <cellStyle name="Porcentual 2 2" xfId="1275"/>
    <cellStyle name="Porcentual 2 3" xfId="1276"/>
    <cellStyle name="Porcentual 3" xfId="1277"/>
    <cellStyle name="Porcentual 3 2" xfId="1278"/>
    <cellStyle name="Porcentual 4" xfId="1279"/>
    <cellStyle name="Porcentual 5" xfId="1280"/>
    <cellStyle name="Salida 10" xfId="1281"/>
    <cellStyle name="Salida 11" xfId="1282"/>
    <cellStyle name="Salida 12" xfId="1283"/>
    <cellStyle name="Salida 13" xfId="1284"/>
    <cellStyle name="Salida 14" xfId="1285"/>
    <cellStyle name="Salida 15" xfId="1286"/>
    <cellStyle name="Salida 16" xfId="1287"/>
    <cellStyle name="Salida 17" xfId="1288"/>
    <cellStyle name="Salida 18" xfId="1289"/>
    <cellStyle name="Salida 19" xfId="1290"/>
    <cellStyle name="Salida 2" xfId="1291"/>
    <cellStyle name="Salida 20" xfId="1292"/>
    <cellStyle name="Salida 21" xfId="1293"/>
    <cellStyle name="Salida 22" xfId="1294"/>
    <cellStyle name="Salida 23" xfId="1295"/>
    <cellStyle name="Salida 24" xfId="1296"/>
    <cellStyle name="Salida 25" xfId="1297"/>
    <cellStyle name="Salida 26" xfId="1298"/>
    <cellStyle name="Salida 27" xfId="1299"/>
    <cellStyle name="Salida 28" xfId="1300"/>
    <cellStyle name="Salida 29" xfId="1301"/>
    <cellStyle name="Salida 3" xfId="1302"/>
    <cellStyle name="Salida 30" xfId="1303"/>
    <cellStyle name="Salida 31" xfId="1304"/>
    <cellStyle name="Salida 32" xfId="1305"/>
    <cellStyle name="Salida 4" xfId="1306"/>
    <cellStyle name="Salida 5" xfId="1307"/>
    <cellStyle name="Salida 6" xfId="1308"/>
    <cellStyle name="Salida 7" xfId="1309"/>
    <cellStyle name="Salida 8" xfId="1310"/>
    <cellStyle name="Salida 9" xfId="1311"/>
    <cellStyle name="Texto de advertencia 10" xfId="1312"/>
    <cellStyle name="Texto de advertencia 11" xfId="1313"/>
    <cellStyle name="Texto de advertencia 12" xfId="1314"/>
    <cellStyle name="Texto de advertencia 13" xfId="1315"/>
    <cellStyle name="Texto de advertencia 14" xfId="1316"/>
    <cellStyle name="Texto de advertencia 15" xfId="1317"/>
    <cellStyle name="Texto de advertencia 16" xfId="1318"/>
    <cellStyle name="Texto de advertencia 17" xfId="1319"/>
    <cellStyle name="Texto de advertencia 18" xfId="1320"/>
    <cellStyle name="Texto de advertencia 19" xfId="1321"/>
    <cellStyle name="Texto de advertencia 2" xfId="1322"/>
    <cellStyle name="Texto de advertencia 20" xfId="1323"/>
    <cellStyle name="Texto de advertencia 21" xfId="1324"/>
    <cellStyle name="Texto de advertencia 22" xfId="1325"/>
    <cellStyle name="Texto de advertencia 23" xfId="1326"/>
    <cellStyle name="Texto de advertencia 24" xfId="1327"/>
    <cellStyle name="Texto de advertencia 25" xfId="1328"/>
    <cellStyle name="Texto de advertencia 26" xfId="1329"/>
    <cellStyle name="Texto de advertencia 27" xfId="1330"/>
    <cellStyle name="Texto de advertencia 28" xfId="1331"/>
    <cellStyle name="Texto de advertencia 29" xfId="1332"/>
    <cellStyle name="Texto de advertencia 3" xfId="1333"/>
    <cellStyle name="Texto de advertencia 30" xfId="1334"/>
    <cellStyle name="Texto de advertencia 31" xfId="1335"/>
    <cellStyle name="Texto de advertencia 32" xfId="1336"/>
    <cellStyle name="Texto de advertencia 4" xfId="1337"/>
    <cellStyle name="Texto de advertencia 5" xfId="1338"/>
    <cellStyle name="Texto de advertencia 6" xfId="1339"/>
    <cellStyle name="Texto de advertencia 7" xfId="1340"/>
    <cellStyle name="Texto de advertencia 8" xfId="1341"/>
    <cellStyle name="Texto de advertencia 9" xfId="1342"/>
    <cellStyle name="Texto explicativo 10" xfId="1343"/>
    <cellStyle name="Texto explicativo 11" xfId="1344"/>
    <cellStyle name="Texto explicativo 12" xfId="1345"/>
    <cellStyle name="Texto explicativo 13" xfId="1346"/>
    <cellStyle name="Texto explicativo 14" xfId="1347"/>
    <cellStyle name="Texto explicativo 15" xfId="1348"/>
    <cellStyle name="Texto explicativo 16" xfId="1349"/>
    <cellStyle name="Texto explicativo 17" xfId="1350"/>
    <cellStyle name="Texto explicativo 18" xfId="1351"/>
    <cellStyle name="Texto explicativo 19" xfId="1352"/>
    <cellStyle name="Texto explicativo 2" xfId="1353"/>
    <cellStyle name="Texto explicativo 20" xfId="1354"/>
    <cellStyle name="Texto explicativo 21" xfId="1355"/>
    <cellStyle name="Texto explicativo 22" xfId="1356"/>
    <cellStyle name="Texto explicativo 23" xfId="1357"/>
    <cellStyle name="Texto explicativo 24" xfId="1358"/>
    <cellStyle name="Texto explicativo 25" xfId="1359"/>
    <cellStyle name="Texto explicativo 26" xfId="1360"/>
    <cellStyle name="Texto explicativo 27" xfId="1361"/>
    <cellStyle name="Texto explicativo 28" xfId="1362"/>
    <cellStyle name="Texto explicativo 29" xfId="1363"/>
    <cellStyle name="Texto explicativo 3" xfId="1364"/>
    <cellStyle name="Texto explicativo 30" xfId="1365"/>
    <cellStyle name="Texto explicativo 31" xfId="1366"/>
    <cellStyle name="Texto explicativo 32" xfId="1367"/>
    <cellStyle name="Texto explicativo 4" xfId="1368"/>
    <cellStyle name="Texto explicativo 5" xfId="1369"/>
    <cellStyle name="Texto explicativo 6" xfId="1370"/>
    <cellStyle name="Texto explicativo 7" xfId="1371"/>
    <cellStyle name="Texto explicativo 8" xfId="1372"/>
    <cellStyle name="Texto explicativo 9" xfId="1373"/>
    <cellStyle name="Title" xfId="1374"/>
    <cellStyle name="Título 1 10" xfId="1375"/>
    <cellStyle name="Título 1 11" xfId="1376"/>
    <cellStyle name="Título 1 12" xfId="1377"/>
    <cellStyle name="Título 1 13" xfId="1378"/>
    <cellStyle name="Título 1 14" xfId="1379"/>
    <cellStyle name="Título 1 15" xfId="1380"/>
    <cellStyle name="Título 1 16" xfId="1381"/>
    <cellStyle name="Título 1 17" xfId="1382"/>
    <cellStyle name="Título 1 18" xfId="1383"/>
    <cellStyle name="Título 1 19" xfId="1384"/>
    <cellStyle name="Título 1 2" xfId="1385"/>
    <cellStyle name="Título 1 20" xfId="1386"/>
    <cellStyle name="Título 1 21" xfId="1387"/>
    <cellStyle name="Título 1 22" xfId="1388"/>
    <cellStyle name="Título 1 23" xfId="1389"/>
    <cellStyle name="Título 1 24" xfId="1390"/>
    <cellStyle name="Título 1 25" xfId="1391"/>
    <cellStyle name="Título 1 26" xfId="1392"/>
    <cellStyle name="Título 1 27" xfId="1393"/>
    <cellStyle name="Título 1 28" xfId="1394"/>
    <cellStyle name="Título 1 29" xfId="1395"/>
    <cellStyle name="Título 1 3" xfId="1396"/>
    <cellStyle name="Título 1 30" xfId="1397"/>
    <cellStyle name="Título 1 31" xfId="1398"/>
    <cellStyle name="Título 1 32" xfId="1399"/>
    <cellStyle name="Título 1 4" xfId="1400"/>
    <cellStyle name="Título 1 5" xfId="1401"/>
    <cellStyle name="Título 1 6" xfId="1402"/>
    <cellStyle name="Título 1 7" xfId="1403"/>
    <cellStyle name="Título 1 8" xfId="1404"/>
    <cellStyle name="Título 1 9" xfId="1405"/>
    <cellStyle name="Título 10" xfId="1406"/>
    <cellStyle name="Título 11" xfId="1407"/>
    <cellStyle name="Título 12" xfId="1408"/>
    <cellStyle name="Título 13" xfId="1409"/>
    <cellStyle name="Título 14" xfId="1410"/>
    <cellStyle name="Título 15" xfId="1411"/>
    <cellStyle name="Título 16" xfId="1412"/>
    <cellStyle name="Título 17" xfId="1413"/>
    <cellStyle name="Título 18" xfId="1414"/>
    <cellStyle name="Título 19" xfId="1415"/>
    <cellStyle name="Título 2 10" xfId="1416"/>
    <cellStyle name="Título 2 11" xfId="1417"/>
    <cellStyle name="Título 2 12" xfId="1418"/>
    <cellStyle name="Título 2 13" xfId="1419"/>
    <cellStyle name="Título 2 14" xfId="1420"/>
    <cellStyle name="Título 2 15" xfId="1421"/>
    <cellStyle name="Título 2 16" xfId="1422"/>
    <cellStyle name="Título 2 17" xfId="1423"/>
    <cellStyle name="Título 2 18" xfId="1424"/>
    <cellStyle name="Título 2 19" xfId="1425"/>
    <cellStyle name="Título 2 2" xfId="1426"/>
    <cellStyle name="Título 2 20" xfId="1427"/>
    <cellStyle name="Título 2 21" xfId="1428"/>
    <cellStyle name="Título 2 22" xfId="1429"/>
    <cellStyle name="Título 2 23" xfId="1430"/>
    <cellStyle name="Título 2 24" xfId="1431"/>
    <cellStyle name="Título 2 25" xfId="1432"/>
    <cellStyle name="Título 2 26" xfId="1433"/>
    <cellStyle name="Título 2 27" xfId="1434"/>
    <cellStyle name="Título 2 28" xfId="1435"/>
    <cellStyle name="Título 2 29" xfId="1436"/>
    <cellStyle name="Título 2 3" xfId="1437"/>
    <cellStyle name="Título 2 30" xfId="1438"/>
    <cellStyle name="Título 2 31" xfId="1439"/>
    <cellStyle name="Título 2 32" xfId="1440"/>
    <cellStyle name="Título 2 4" xfId="1441"/>
    <cellStyle name="Título 2 5" xfId="1442"/>
    <cellStyle name="Título 2 6" xfId="1443"/>
    <cellStyle name="Título 2 7" xfId="1444"/>
    <cellStyle name="Título 2 8" xfId="1445"/>
    <cellStyle name="Título 2 9" xfId="1446"/>
    <cellStyle name="Título 20" xfId="1447"/>
    <cellStyle name="Título 21" xfId="1448"/>
    <cellStyle name="Título 22" xfId="1449"/>
    <cellStyle name="Título 23" xfId="1450"/>
    <cellStyle name="Título 24" xfId="1451"/>
    <cellStyle name="Título 25" xfId="1452"/>
    <cellStyle name="Título 26" xfId="1453"/>
    <cellStyle name="Título 27" xfId="1454"/>
    <cellStyle name="Título 28" xfId="1455"/>
    <cellStyle name="Título 29" xfId="1456"/>
    <cellStyle name="Título 3 10" xfId="1457"/>
    <cellStyle name="Título 3 11" xfId="1458"/>
    <cellStyle name="Título 3 12" xfId="1459"/>
    <cellStyle name="Título 3 13" xfId="1460"/>
    <cellStyle name="Título 3 14" xfId="1461"/>
    <cellStyle name="Título 3 15" xfId="1462"/>
    <cellStyle name="Título 3 16" xfId="1463"/>
    <cellStyle name="Título 3 17" xfId="1464"/>
    <cellStyle name="Título 3 18" xfId="1465"/>
    <cellStyle name="Título 3 19" xfId="1466"/>
    <cellStyle name="Título 3 2" xfId="1467"/>
    <cellStyle name="Título 3 20" xfId="1468"/>
    <cellStyle name="Título 3 21" xfId="1469"/>
    <cellStyle name="Título 3 22" xfId="1470"/>
    <cellStyle name="Título 3 23" xfId="1471"/>
    <cellStyle name="Título 3 24" xfId="1472"/>
    <cellStyle name="Título 3 25" xfId="1473"/>
    <cellStyle name="Título 3 26" xfId="1474"/>
    <cellStyle name="Título 3 27" xfId="1475"/>
    <cellStyle name="Título 3 28" xfId="1476"/>
    <cellStyle name="Título 3 29" xfId="1477"/>
    <cellStyle name="Título 3 3" xfId="1478"/>
    <cellStyle name="Título 3 30" xfId="1479"/>
    <cellStyle name="Título 3 31" xfId="1480"/>
    <cellStyle name="Título 3 32" xfId="1481"/>
    <cellStyle name="Título 3 4" xfId="1482"/>
    <cellStyle name="Título 3 5" xfId="1483"/>
    <cellStyle name="Título 3 6" xfId="1484"/>
    <cellStyle name="Título 3 7" xfId="1485"/>
    <cellStyle name="Título 3 8" xfId="1486"/>
    <cellStyle name="Título 3 9" xfId="1487"/>
    <cellStyle name="Título 30" xfId="1488"/>
    <cellStyle name="Título 31" xfId="1489"/>
    <cellStyle name="Título 32" xfId="1490"/>
    <cellStyle name="Título 33" xfId="1491"/>
    <cellStyle name="Título 34" xfId="1492"/>
    <cellStyle name="Título 4" xfId="1493"/>
    <cellStyle name="Título 5" xfId="1494"/>
    <cellStyle name="Título 6" xfId="1495"/>
    <cellStyle name="Título 7" xfId="1496"/>
    <cellStyle name="Título 8" xfId="1497"/>
    <cellStyle name="Título 9" xfId="1498"/>
    <cellStyle name="Título de hoja" xfId="1499"/>
    <cellStyle name="Total 10" xfId="1500"/>
    <cellStyle name="Total 11" xfId="1501"/>
    <cellStyle name="Total 12" xfId="1502"/>
    <cellStyle name="Total 13" xfId="1503"/>
    <cellStyle name="Total 14" xfId="1504"/>
    <cellStyle name="Total 15" xfId="1505"/>
    <cellStyle name="Total 16" xfId="1506"/>
    <cellStyle name="Total 17" xfId="1507"/>
    <cellStyle name="Total 18" xfId="1508"/>
    <cellStyle name="Total 19" xfId="1509"/>
    <cellStyle name="Total 2" xfId="1510"/>
    <cellStyle name="Total 20" xfId="1511"/>
    <cellStyle name="Total 21" xfId="1512"/>
    <cellStyle name="Total 22" xfId="1513"/>
    <cellStyle name="Total 23" xfId="1514"/>
    <cellStyle name="Total 24" xfId="1515"/>
    <cellStyle name="Total 25" xfId="1516"/>
    <cellStyle name="Total 26" xfId="1517"/>
    <cellStyle name="Total 27" xfId="1518"/>
    <cellStyle name="Total 28" xfId="1519"/>
    <cellStyle name="Total 29" xfId="1520"/>
    <cellStyle name="Total 3" xfId="1521"/>
    <cellStyle name="Total 30" xfId="1522"/>
    <cellStyle name="Total 31" xfId="1523"/>
    <cellStyle name="Total 32" xfId="1524"/>
    <cellStyle name="Total 4" xfId="1525"/>
    <cellStyle name="Total 5" xfId="1526"/>
    <cellStyle name="Total 6" xfId="1527"/>
    <cellStyle name="Total 7" xfId="1528"/>
    <cellStyle name="Total 8" xfId="1529"/>
    <cellStyle name="Total 9" xfId="1530"/>
    <cellStyle name="常规_Sheet1" xfId="1531"/>
  </cellStyles>
  <dxfs count="23">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7" zoomScale="85" zoomScaleNormal="85" zoomScalePageLayoutView="40" workbookViewId="0">
      <selection activeCell="B19" sqref="B19:F19"/>
    </sheetView>
  </sheetViews>
  <sheetFormatPr baseColWidth="10" defaultColWidth="11.42578125" defaultRowHeight="12.75"/>
  <cols>
    <col min="1" max="1" width="2.7109375" style="16" customWidth="1"/>
    <col min="2" max="2" width="20.42578125" style="16" customWidth="1"/>
    <col min="3" max="3" width="71.42578125" style="16" customWidth="1"/>
    <col min="4" max="4" width="36.7109375" style="16" customWidth="1"/>
    <col min="5" max="5" width="23.42578125" style="16" customWidth="1"/>
    <col min="6" max="6" width="22.42578125" style="16" customWidth="1"/>
    <col min="7" max="7" width="2.7109375" style="16" customWidth="1"/>
    <col min="8" max="16384" width="11.42578125" style="16"/>
  </cols>
  <sheetData>
    <row r="1" spans="2:6" ht="14.25" customHeight="1"/>
    <row r="2" spans="2:6" ht="48.75" customHeight="1">
      <c r="B2" s="178" t="s">
        <v>192</v>
      </c>
      <c r="C2" s="177" t="s">
        <v>161</v>
      </c>
      <c r="D2" s="177"/>
      <c r="E2" s="177"/>
      <c r="F2" s="177"/>
    </row>
    <row r="3" spans="2:6" ht="21" customHeight="1">
      <c r="B3" s="178"/>
      <c r="C3" s="41" t="s">
        <v>158</v>
      </c>
      <c r="D3" s="174" t="s">
        <v>163</v>
      </c>
      <c r="E3" s="175"/>
      <c r="F3" s="176"/>
    </row>
    <row r="4" spans="2:6" ht="21" customHeight="1">
      <c r="B4" s="178"/>
      <c r="C4" s="174" t="s">
        <v>159</v>
      </c>
      <c r="D4" s="175"/>
      <c r="E4" s="175"/>
      <c r="F4" s="176"/>
    </row>
    <row r="5" spans="2:6" ht="37.5" customHeight="1" thickBot="1">
      <c r="B5" s="67"/>
      <c r="C5" s="68"/>
      <c r="D5" s="68"/>
      <c r="E5" s="68"/>
      <c r="F5" s="68"/>
    </row>
    <row r="6" spans="2:6" ht="21" customHeight="1" thickBot="1">
      <c r="B6" s="179" t="s">
        <v>140</v>
      </c>
      <c r="C6" s="180"/>
      <c r="D6" s="180"/>
      <c r="E6" s="180"/>
      <c r="F6" s="181"/>
    </row>
    <row r="7" spans="2:6" ht="78.75" customHeight="1">
      <c r="B7" s="184" t="s">
        <v>150</v>
      </c>
      <c r="C7" s="185"/>
      <c r="D7" s="185"/>
      <c r="E7" s="185"/>
      <c r="F7" s="186"/>
    </row>
    <row r="8" spans="2:6" ht="49.5" customHeight="1">
      <c r="B8" s="168" t="s">
        <v>203</v>
      </c>
      <c r="C8" s="182"/>
      <c r="D8" s="182"/>
      <c r="E8" s="182"/>
      <c r="F8" s="183"/>
    </row>
    <row r="9" spans="2:6" ht="34.5" customHeight="1">
      <c r="B9" s="168" t="s">
        <v>147</v>
      </c>
      <c r="C9" s="169"/>
      <c r="D9" s="169"/>
      <c r="E9" s="169"/>
      <c r="F9" s="170"/>
    </row>
    <row r="10" spans="2:6" ht="36" customHeight="1">
      <c r="B10" s="168" t="s">
        <v>145</v>
      </c>
      <c r="C10" s="169"/>
      <c r="D10" s="169"/>
      <c r="E10" s="169"/>
      <c r="F10" s="170"/>
    </row>
    <row r="11" spans="2:6" ht="72" customHeight="1">
      <c r="B11" s="168" t="s">
        <v>151</v>
      </c>
      <c r="C11" s="169"/>
      <c r="D11" s="169"/>
      <c r="E11" s="169"/>
      <c r="F11" s="170"/>
    </row>
    <row r="12" spans="2:6" ht="34.5" customHeight="1">
      <c r="B12" s="168" t="s">
        <v>204</v>
      </c>
      <c r="C12" s="169"/>
      <c r="D12" s="169"/>
      <c r="E12" s="169"/>
      <c r="F12" s="170"/>
    </row>
    <row r="13" spans="2:6" ht="111.75" customHeight="1">
      <c r="B13" s="168" t="s">
        <v>184</v>
      </c>
      <c r="C13" s="169"/>
      <c r="D13" s="169"/>
      <c r="E13" s="169"/>
      <c r="F13" s="170"/>
    </row>
    <row r="14" spans="2:6" ht="26.25" customHeight="1">
      <c r="B14" s="168" t="s">
        <v>153</v>
      </c>
      <c r="C14" s="169"/>
      <c r="D14" s="169"/>
      <c r="E14" s="169"/>
      <c r="F14" s="170"/>
    </row>
    <row r="15" spans="2:6" ht="22.5" customHeight="1">
      <c r="B15" s="168" t="s">
        <v>152</v>
      </c>
      <c r="C15" s="169"/>
      <c r="D15" s="169"/>
      <c r="E15" s="169"/>
      <c r="F15" s="170"/>
    </row>
    <row r="16" spans="2:6" ht="33" customHeight="1">
      <c r="B16" s="168" t="s">
        <v>185</v>
      </c>
      <c r="C16" s="169"/>
      <c r="D16" s="169"/>
      <c r="E16" s="169"/>
      <c r="F16" s="170"/>
    </row>
    <row r="17" spans="2:6" ht="61.5" customHeight="1">
      <c r="B17" s="168" t="s">
        <v>190</v>
      </c>
      <c r="C17" s="169"/>
      <c r="D17" s="169"/>
      <c r="E17" s="169"/>
      <c r="F17" s="170"/>
    </row>
    <row r="18" spans="2:6" ht="108.75" customHeight="1">
      <c r="B18" s="168" t="s">
        <v>186</v>
      </c>
      <c r="C18" s="169"/>
      <c r="D18" s="169"/>
      <c r="E18" s="169"/>
      <c r="F18" s="170"/>
    </row>
    <row r="19" spans="2:6" ht="82.5" customHeight="1" thickBot="1">
      <c r="B19" s="171" t="s">
        <v>205</v>
      </c>
      <c r="C19" s="172"/>
      <c r="D19" s="172"/>
      <c r="E19" s="172"/>
      <c r="F19" s="173"/>
    </row>
    <row r="20" spans="2:6" ht="14.25" customHeight="1">
      <c r="B20" s="15"/>
    </row>
    <row r="22" spans="2:6" ht="17.25" customHeight="1">
      <c r="B22" s="167"/>
      <c r="C22" s="167"/>
      <c r="D22" s="167"/>
      <c r="E22" s="167"/>
      <c r="F22" s="167"/>
    </row>
  </sheetData>
  <mergeCells count="19">
    <mergeCell ref="C4:F4"/>
    <mergeCell ref="D3:F3"/>
    <mergeCell ref="C2:F2"/>
    <mergeCell ref="B2:B4"/>
    <mergeCell ref="B15:F15"/>
    <mergeCell ref="B6:F6"/>
    <mergeCell ref="B8:F8"/>
    <mergeCell ref="B9:F9"/>
    <mergeCell ref="B7:F7"/>
    <mergeCell ref="B10:F10"/>
    <mergeCell ref="B11:F11"/>
    <mergeCell ref="B12:F12"/>
    <mergeCell ref="B13:F13"/>
    <mergeCell ref="B14:F14"/>
    <mergeCell ref="B22:F22"/>
    <mergeCell ref="B16:F16"/>
    <mergeCell ref="B17:F17"/>
    <mergeCell ref="B18:F18"/>
    <mergeCell ref="B19:F19"/>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79"/>
  <sheetViews>
    <sheetView showGridLines="0" view="pageLayout" topLeftCell="B32" zoomScale="85" zoomScaleNormal="70" zoomScalePageLayoutView="85" workbookViewId="0">
      <selection activeCell="C47" sqref="C47"/>
    </sheetView>
  </sheetViews>
  <sheetFormatPr baseColWidth="10" defaultRowHeight="12.75"/>
  <cols>
    <col min="1" max="1" width="5.28515625" customWidth="1"/>
    <col min="2" max="2" width="20.42578125" customWidth="1"/>
    <col min="3" max="3" width="105.28515625" customWidth="1"/>
    <col min="4" max="4" width="20" style="11" customWidth="1"/>
    <col min="5" max="5" width="23.42578125" style="11" customWidth="1"/>
    <col min="6" max="6" width="22.42578125" customWidth="1"/>
  </cols>
  <sheetData>
    <row r="2" spans="2:6" ht="48.75" customHeight="1">
      <c r="B2" s="178"/>
      <c r="C2" s="177" t="s">
        <v>161</v>
      </c>
      <c r="D2" s="177"/>
      <c r="E2" s="177"/>
      <c r="F2" s="177"/>
    </row>
    <row r="3" spans="2:6" ht="21" customHeight="1">
      <c r="B3" s="178"/>
      <c r="C3" s="41" t="s">
        <v>158</v>
      </c>
      <c r="D3" s="174" t="s">
        <v>163</v>
      </c>
      <c r="E3" s="175"/>
      <c r="F3" s="176"/>
    </row>
    <row r="4" spans="2:6" ht="21" customHeight="1">
      <c r="B4" s="178"/>
      <c r="C4" s="174" t="s">
        <v>159</v>
      </c>
      <c r="D4" s="175"/>
      <c r="E4" s="175"/>
      <c r="F4" s="176"/>
    </row>
    <row r="5" spans="2:6" ht="24.75" customHeight="1" thickBot="1">
      <c r="B5" s="67"/>
      <c r="C5" s="68"/>
      <c r="D5" s="149"/>
      <c r="E5" s="149"/>
      <c r="F5" s="68"/>
    </row>
    <row r="6" spans="2:6" ht="18" customHeight="1" thickBot="1">
      <c r="B6" s="208" t="s">
        <v>10</v>
      </c>
      <c r="C6" s="209"/>
      <c r="D6" s="209"/>
      <c r="E6" s="209"/>
      <c r="F6" s="210"/>
    </row>
    <row r="7" spans="2:6" ht="21" customHeight="1">
      <c r="B7" s="205" t="s">
        <v>154</v>
      </c>
      <c r="C7" s="206"/>
      <c r="D7" s="206"/>
      <c r="E7" s="206"/>
      <c r="F7" s="207"/>
    </row>
    <row r="8" spans="2:6" ht="20.25" customHeight="1">
      <c r="B8" s="211" t="s">
        <v>8</v>
      </c>
      <c r="C8" s="212"/>
      <c r="D8" s="212"/>
      <c r="E8" s="212"/>
      <c r="F8" s="213"/>
    </row>
    <row r="9" spans="2:6" ht="22.5" customHeight="1">
      <c r="B9" s="211" t="s">
        <v>81</v>
      </c>
      <c r="C9" s="212"/>
      <c r="D9" s="212"/>
      <c r="E9" s="212"/>
      <c r="F9" s="213"/>
    </row>
    <row r="10" spans="2:6" ht="24.75" customHeight="1">
      <c r="B10" s="196" t="s">
        <v>82</v>
      </c>
      <c r="C10" s="197"/>
      <c r="D10" s="197"/>
      <c r="E10" s="197"/>
      <c r="F10" s="198"/>
    </row>
    <row r="11" spans="2:6" ht="36" customHeight="1">
      <c r="B11" s="196" t="s">
        <v>83</v>
      </c>
      <c r="C11" s="197"/>
      <c r="D11" s="197"/>
      <c r="E11" s="197"/>
      <c r="F11" s="198"/>
    </row>
    <row r="12" spans="2:6" ht="37.5" customHeight="1">
      <c r="B12" s="196" t="s">
        <v>84</v>
      </c>
      <c r="C12" s="197"/>
      <c r="D12" s="197"/>
      <c r="E12" s="197"/>
      <c r="F12" s="198"/>
    </row>
    <row r="13" spans="2:6" ht="20.25" customHeight="1">
      <c r="B13" s="196" t="s">
        <v>141</v>
      </c>
      <c r="C13" s="197"/>
      <c r="D13" s="197"/>
      <c r="E13" s="197"/>
      <c r="F13" s="198"/>
    </row>
    <row r="14" spans="2:6" ht="18.75" customHeight="1" thickBot="1">
      <c r="B14" s="199" t="s">
        <v>142</v>
      </c>
      <c r="C14" s="200"/>
      <c r="D14" s="200"/>
      <c r="E14" s="200"/>
      <c r="F14" s="201"/>
    </row>
    <row r="15" spans="2:6" ht="16.5" customHeight="1" thickBot="1">
      <c r="B15" s="193" t="s">
        <v>113</v>
      </c>
      <c r="C15" s="194"/>
      <c r="D15" s="194"/>
      <c r="E15" s="194"/>
      <c r="F15" s="195"/>
    </row>
    <row r="16" spans="2:6" ht="37.5" customHeight="1">
      <c r="B16" s="202" t="s">
        <v>155</v>
      </c>
      <c r="C16" s="203"/>
      <c r="D16" s="203"/>
      <c r="E16" s="203"/>
      <c r="F16" s="204"/>
    </row>
    <row r="17" spans="2:6" ht="19.5" customHeight="1">
      <c r="B17" s="79"/>
      <c r="C17" s="66" t="s">
        <v>40</v>
      </c>
      <c r="D17" s="191" t="s">
        <v>38</v>
      </c>
      <c r="E17" s="191" t="s">
        <v>39</v>
      </c>
      <c r="F17" s="189" t="s">
        <v>37</v>
      </c>
    </row>
    <row r="18" spans="2:6" ht="21" customHeight="1">
      <c r="B18" s="79"/>
      <c r="C18" s="66" t="s">
        <v>88</v>
      </c>
      <c r="D18" s="192"/>
      <c r="E18" s="192"/>
      <c r="F18" s="190"/>
    </row>
    <row r="19" spans="2:6" ht="18.75" customHeight="1">
      <c r="B19" s="26" t="s">
        <v>41</v>
      </c>
      <c r="C19" s="19"/>
      <c r="D19" s="150"/>
      <c r="E19" s="156"/>
      <c r="F19" s="27" t="s">
        <v>35</v>
      </c>
    </row>
    <row r="20" spans="2:6" ht="18.75" customHeight="1">
      <c r="B20" s="28" t="s">
        <v>42</v>
      </c>
      <c r="C20" s="20"/>
      <c r="D20" s="151"/>
      <c r="E20" s="157"/>
      <c r="F20" s="29" t="s">
        <v>35</v>
      </c>
    </row>
    <row r="21" spans="2:6" ht="18.75" customHeight="1">
      <c r="B21" s="28" t="s">
        <v>144</v>
      </c>
      <c r="C21" s="20"/>
      <c r="D21" s="151" t="s">
        <v>91</v>
      </c>
      <c r="E21" s="157" t="s">
        <v>92</v>
      </c>
      <c r="F21" s="29" t="s">
        <v>33</v>
      </c>
    </row>
    <row r="22" spans="2:6" ht="18.75" customHeight="1">
      <c r="B22" s="28" t="s">
        <v>43</v>
      </c>
      <c r="C22" s="20"/>
      <c r="D22" s="151"/>
      <c r="E22" s="157"/>
      <c r="F22" s="29" t="s">
        <v>35</v>
      </c>
    </row>
    <row r="23" spans="2:6" ht="18.75" customHeight="1">
      <c r="B23" s="28" t="s">
        <v>80</v>
      </c>
      <c r="C23" s="20"/>
      <c r="D23" s="151"/>
      <c r="E23" s="157"/>
      <c r="F23" s="29" t="s">
        <v>35</v>
      </c>
    </row>
    <row r="24" spans="2:6" ht="18.75" customHeight="1">
      <c r="B24" s="28" t="s">
        <v>45</v>
      </c>
      <c r="C24" s="20"/>
      <c r="D24" s="151"/>
      <c r="E24" s="157"/>
      <c r="F24" s="29" t="s">
        <v>35</v>
      </c>
    </row>
    <row r="25" spans="2:6" ht="18.75" customHeight="1">
      <c r="B25" s="28" t="s">
        <v>156</v>
      </c>
      <c r="C25" s="20"/>
      <c r="D25" s="151"/>
      <c r="E25" s="157"/>
      <c r="F25" s="30" t="s">
        <v>33</v>
      </c>
    </row>
    <row r="26" spans="2:6" ht="18.75" customHeight="1">
      <c r="B26" s="28" t="s">
        <v>44</v>
      </c>
      <c r="C26" s="20"/>
      <c r="D26" s="151"/>
      <c r="E26" s="157"/>
      <c r="F26" s="29" t="s">
        <v>35</v>
      </c>
    </row>
    <row r="27" spans="2:6" ht="18.75" customHeight="1">
      <c r="B27" s="28" t="s">
        <v>73</v>
      </c>
      <c r="C27" s="20"/>
      <c r="D27" s="151"/>
      <c r="E27" s="157"/>
      <c r="F27" s="29" t="s">
        <v>35</v>
      </c>
    </row>
    <row r="28" spans="2:6" ht="18.75" customHeight="1">
      <c r="B28" s="28" t="s">
        <v>46</v>
      </c>
      <c r="C28" s="20"/>
      <c r="D28" s="151"/>
      <c r="E28" s="157"/>
      <c r="F28" s="29" t="s">
        <v>35</v>
      </c>
    </row>
    <row r="29" spans="2:6" ht="18.75" customHeight="1">
      <c r="B29" s="31" t="s">
        <v>47</v>
      </c>
      <c r="C29" s="21"/>
      <c r="D29" s="151"/>
      <c r="E29" s="158"/>
      <c r="F29" s="32" t="s">
        <v>35</v>
      </c>
    </row>
    <row r="30" spans="2:6" ht="24" customHeight="1">
      <c r="B30" s="79"/>
      <c r="C30" s="66" t="s">
        <v>85</v>
      </c>
      <c r="D30" s="152"/>
      <c r="E30" s="152"/>
      <c r="F30" s="33"/>
    </row>
    <row r="31" spans="2:6" ht="19.5" customHeight="1">
      <c r="B31" s="26" t="s">
        <v>49</v>
      </c>
      <c r="C31" s="44"/>
      <c r="D31" s="150" t="s">
        <v>91</v>
      </c>
      <c r="E31" s="156" t="s">
        <v>92</v>
      </c>
      <c r="F31" s="27" t="s">
        <v>35</v>
      </c>
    </row>
    <row r="32" spans="2:6" ht="19.5" customHeight="1">
      <c r="B32" s="28" t="s">
        <v>48</v>
      </c>
      <c r="C32" s="45"/>
      <c r="D32" s="151"/>
      <c r="E32" s="157"/>
      <c r="F32" s="29" t="s">
        <v>35</v>
      </c>
    </row>
    <row r="33" spans="2:6" ht="19.5" customHeight="1">
      <c r="B33" s="28" t="s">
        <v>79</v>
      </c>
      <c r="C33" s="45"/>
      <c r="D33" s="151"/>
      <c r="E33" s="157"/>
      <c r="F33" s="29" t="s">
        <v>35</v>
      </c>
    </row>
    <row r="34" spans="2:6" ht="19.5" customHeight="1">
      <c r="B34" s="28" t="s">
        <v>50</v>
      </c>
      <c r="C34" s="45"/>
      <c r="D34" s="151"/>
      <c r="E34" s="157"/>
      <c r="F34" s="29" t="s">
        <v>35</v>
      </c>
    </row>
    <row r="35" spans="2:6" ht="19.5" customHeight="1">
      <c r="B35" s="28" t="s">
        <v>51</v>
      </c>
      <c r="C35" s="45"/>
      <c r="D35" s="151"/>
      <c r="E35" s="157"/>
      <c r="F35" s="29" t="s">
        <v>35</v>
      </c>
    </row>
    <row r="36" spans="2:6" ht="19.5" customHeight="1">
      <c r="B36" s="28" t="s">
        <v>53</v>
      </c>
      <c r="C36" s="45"/>
      <c r="D36" s="151"/>
      <c r="E36" s="157"/>
      <c r="F36" s="29" t="s">
        <v>35</v>
      </c>
    </row>
    <row r="37" spans="2:6" ht="19.5" customHeight="1">
      <c r="B37" s="31" t="s">
        <v>52</v>
      </c>
      <c r="C37" s="46"/>
      <c r="D37" s="153" t="s">
        <v>91</v>
      </c>
      <c r="E37" s="158" t="s">
        <v>92</v>
      </c>
      <c r="F37" s="32" t="s">
        <v>35</v>
      </c>
    </row>
    <row r="38" spans="2:6" ht="23.25" customHeight="1">
      <c r="B38" s="79"/>
      <c r="C38" s="66" t="s">
        <v>86</v>
      </c>
      <c r="D38" s="154"/>
      <c r="E38" s="154"/>
      <c r="F38" s="34"/>
    </row>
    <row r="39" spans="2:6" ht="19.5" customHeight="1">
      <c r="B39" s="26" t="s">
        <v>157</v>
      </c>
      <c r="C39" s="44"/>
      <c r="D39" s="150"/>
      <c r="E39" s="156"/>
      <c r="F39" s="27" t="s">
        <v>35</v>
      </c>
    </row>
    <row r="40" spans="2:6" ht="19.5" customHeight="1">
      <c r="B40" s="65" t="s">
        <v>54</v>
      </c>
      <c r="C40" s="45"/>
      <c r="D40" s="151"/>
      <c r="E40" s="157"/>
      <c r="F40" s="29" t="s">
        <v>35</v>
      </c>
    </row>
    <row r="41" spans="2:6" ht="19.5" customHeight="1">
      <c r="B41" s="28" t="s">
        <v>146</v>
      </c>
      <c r="C41" s="45"/>
      <c r="D41" s="151"/>
      <c r="E41" s="157"/>
      <c r="F41" s="29" t="s">
        <v>35</v>
      </c>
    </row>
    <row r="42" spans="2:6" ht="19.5" customHeight="1">
      <c r="B42" s="28" t="s">
        <v>51</v>
      </c>
      <c r="C42" s="45"/>
      <c r="D42" s="151"/>
      <c r="E42" s="157"/>
      <c r="F42" s="29" t="s">
        <v>35</v>
      </c>
    </row>
    <row r="43" spans="2:6" ht="19.5" customHeight="1">
      <c r="B43" s="31" t="s">
        <v>55</v>
      </c>
      <c r="C43" s="46"/>
      <c r="D43" s="153"/>
      <c r="E43" s="158"/>
      <c r="F43" s="32" t="s">
        <v>35</v>
      </c>
    </row>
    <row r="44" spans="2:6" ht="23.25" customHeight="1">
      <c r="B44" s="79"/>
      <c r="C44" s="66" t="s">
        <v>87</v>
      </c>
      <c r="D44" s="154"/>
      <c r="E44" s="154"/>
      <c r="F44" s="35"/>
    </row>
    <row r="45" spans="2:6" ht="19.5" customHeight="1">
      <c r="B45" s="26" t="s">
        <v>56</v>
      </c>
      <c r="C45" s="44"/>
      <c r="D45" s="151"/>
      <c r="E45" s="156"/>
      <c r="F45" s="36" t="s">
        <v>33</v>
      </c>
    </row>
    <row r="46" spans="2:6" ht="19.5" customHeight="1">
      <c r="B46" s="28" t="s">
        <v>57</v>
      </c>
      <c r="C46" s="45"/>
      <c r="D46" s="151"/>
      <c r="E46" s="157"/>
      <c r="F46" s="37" t="s">
        <v>33</v>
      </c>
    </row>
    <row r="47" spans="2:6" ht="19.5" customHeight="1">
      <c r="B47" s="28" t="s">
        <v>58</v>
      </c>
      <c r="C47" s="45"/>
      <c r="D47" s="151" t="s">
        <v>91</v>
      </c>
      <c r="E47" s="157" t="s">
        <v>93</v>
      </c>
      <c r="F47" s="37" t="s">
        <v>33</v>
      </c>
    </row>
    <row r="48" spans="2:6" ht="19.5" customHeight="1">
      <c r="B48" s="28" t="s">
        <v>59</v>
      </c>
      <c r="C48" s="45"/>
      <c r="D48" s="151"/>
      <c r="E48" s="157"/>
      <c r="F48" s="37" t="s">
        <v>34</v>
      </c>
    </row>
    <row r="49" spans="2:6" ht="19.5" customHeight="1">
      <c r="B49" s="28" t="s">
        <v>165</v>
      </c>
      <c r="C49" s="45"/>
      <c r="D49" s="151"/>
      <c r="E49" s="157"/>
      <c r="F49" s="37" t="s">
        <v>33</v>
      </c>
    </row>
    <row r="50" spans="2:6" ht="19.5" customHeight="1">
      <c r="B50" s="28" t="s">
        <v>60</v>
      </c>
      <c r="C50" s="45"/>
      <c r="D50" s="151"/>
      <c r="E50" s="157"/>
      <c r="F50" s="37" t="s">
        <v>33</v>
      </c>
    </row>
    <row r="51" spans="2:6" ht="19.5" customHeight="1">
      <c r="B51" s="28" t="s">
        <v>61</v>
      </c>
      <c r="C51" s="45"/>
      <c r="D51" s="151"/>
      <c r="E51" s="157"/>
      <c r="F51" s="37" t="s">
        <v>33</v>
      </c>
    </row>
    <row r="52" spans="2:6" ht="21" customHeight="1">
      <c r="B52" s="28" t="s">
        <v>62</v>
      </c>
      <c r="C52" s="45"/>
      <c r="D52" s="151"/>
      <c r="E52" s="157"/>
      <c r="F52" s="37" t="s">
        <v>33</v>
      </c>
    </row>
    <row r="53" spans="2:6" ht="19.5" customHeight="1">
      <c r="B53" s="28" t="s">
        <v>63</v>
      </c>
      <c r="C53" s="45"/>
      <c r="D53" s="151"/>
      <c r="E53" s="157"/>
      <c r="F53" s="37" t="s">
        <v>33</v>
      </c>
    </row>
    <row r="54" spans="2:6" ht="19.5" customHeight="1">
      <c r="B54" s="28" t="s">
        <v>64</v>
      </c>
      <c r="C54" s="45"/>
      <c r="D54" s="151"/>
      <c r="E54" s="157"/>
      <c r="F54" s="37" t="s">
        <v>35</v>
      </c>
    </row>
    <row r="55" spans="2:6" ht="19.5" customHeight="1">
      <c r="B55" s="28" t="s">
        <v>65</v>
      </c>
      <c r="C55" s="45"/>
      <c r="D55" s="151"/>
      <c r="E55" s="157"/>
      <c r="F55" s="37" t="s">
        <v>35</v>
      </c>
    </row>
    <row r="56" spans="2:6" s="11" customFormat="1" ht="19.5" customHeight="1">
      <c r="B56" s="164" t="s">
        <v>188</v>
      </c>
      <c r="C56" s="165"/>
      <c r="D56" s="151" t="s">
        <v>91</v>
      </c>
      <c r="E56" s="157" t="s">
        <v>93</v>
      </c>
      <c r="F56" s="166" t="s">
        <v>35</v>
      </c>
    </row>
    <row r="57" spans="2:6" ht="19.5" customHeight="1">
      <c r="B57" s="28" t="s">
        <v>66</v>
      </c>
      <c r="C57" s="45"/>
      <c r="D57" s="151"/>
      <c r="E57" s="157"/>
      <c r="F57" s="37" t="s">
        <v>4</v>
      </c>
    </row>
    <row r="58" spans="2:6" ht="19.5" customHeight="1">
      <c r="B58" s="28" t="s">
        <v>67</v>
      </c>
      <c r="C58" s="45"/>
      <c r="D58" s="151"/>
      <c r="E58" s="157"/>
      <c r="F58" s="37" t="s">
        <v>4</v>
      </c>
    </row>
    <row r="59" spans="2:6" ht="19.5" customHeight="1">
      <c r="B59" s="28" t="s">
        <v>68</v>
      </c>
      <c r="C59" s="45"/>
      <c r="D59" s="151"/>
      <c r="E59" s="157"/>
      <c r="F59" s="37" t="s">
        <v>4</v>
      </c>
    </row>
    <row r="60" spans="2:6" ht="19.5" customHeight="1">
      <c r="B60" s="28" t="s">
        <v>69</v>
      </c>
      <c r="C60" s="45"/>
      <c r="D60" s="151"/>
      <c r="E60" s="157"/>
      <c r="F60" s="37" t="s">
        <v>7</v>
      </c>
    </row>
    <row r="61" spans="2:6" ht="19.5" customHeight="1">
      <c r="B61" s="164" t="s">
        <v>187</v>
      </c>
      <c r="C61" s="45"/>
      <c r="D61" s="151" t="s">
        <v>90</v>
      </c>
      <c r="E61" s="157" t="s">
        <v>93</v>
      </c>
      <c r="F61" s="29" t="s">
        <v>35</v>
      </c>
    </row>
    <row r="62" spans="2:6" ht="19.5" customHeight="1">
      <c r="B62" s="187" t="s">
        <v>70</v>
      </c>
      <c r="C62" s="188"/>
      <c r="D62" s="151"/>
      <c r="E62" s="157"/>
      <c r="F62" s="29" t="s">
        <v>35</v>
      </c>
    </row>
    <row r="63" spans="2:6" ht="19.5" customHeight="1">
      <c r="B63" s="187" t="s">
        <v>71</v>
      </c>
      <c r="C63" s="188"/>
      <c r="D63" s="151"/>
      <c r="E63" s="157"/>
      <c r="F63" s="29" t="s">
        <v>35</v>
      </c>
    </row>
    <row r="64" spans="2:6" ht="19.5" customHeight="1">
      <c r="B64" s="187" t="s">
        <v>105</v>
      </c>
      <c r="C64" s="188"/>
      <c r="D64" s="151"/>
      <c r="E64" s="157"/>
      <c r="F64" s="29" t="s">
        <v>35</v>
      </c>
    </row>
    <row r="65" spans="2:6" ht="19.5" customHeight="1">
      <c r="B65" s="28" t="s">
        <v>76</v>
      </c>
      <c r="C65" s="45"/>
      <c r="D65" s="151"/>
      <c r="E65" s="157"/>
      <c r="F65" s="29" t="s">
        <v>78</v>
      </c>
    </row>
    <row r="66" spans="2:6" ht="19.5" customHeight="1">
      <c r="B66" s="28" t="s">
        <v>77</v>
      </c>
      <c r="C66" s="45"/>
      <c r="D66" s="151"/>
      <c r="E66" s="157"/>
      <c r="F66" s="29" t="s">
        <v>78</v>
      </c>
    </row>
    <row r="67" spans="2:6" ht="19.5" customHeight="1">
      <c r="B67" s="28" t="s">
        <v>164</v>
      </c>
      <c r="C67" s="20"/>
      <c r="D67" s="151"/>
      <c r="E67" s="157"/>
      <c r="F67" s="37" t="s">
        <v>74</v>
      </c>
    </row>
    <row r="68" spans="2:6" ht="19.5" customHeight="1">
      <c r="B68" s="28" t="s">
        <v>75</v>
      </c>
      <c r="C68" s="45"/>
      <c r="D68" s="151"/>
      <c r="E68" s="157"/>
      <c r="F68" s="37" t="s">
        <v>74</v>
      </c>
    </row>
    <row r="69" spans="2:6" ht="19.5" customHeight="1" thickBot="1">
      <c r="B69" s="47" t="s">
        <v>72</v>
      </c>
      <c r="C69" s="48"/>
      <c r="D69" s="155"/>
      <c r="E69" s="159"/>
      <c r="F69" s="38" t="s">
        <v>36</v>
      </c>
    </row>
    <row r="74" spans="2:6" hidden="1">
      <c r="B74" s="15" t="s">
        <v>91</v>
      </c>
    </row>
    <row r="75" spans="2:6" hidden="1">
      <c r="B75" s="16" t="s">
        <v>89</v>
      </c>
    </row>
    <row r="76" spans="2:6" hidden="1">
      <c r="B76" s="16" t="s">
        <v>90</v>
      </c>
    </row>
    <row r="77" spans="2:6" hidden="1"/>
    <row r="78" spans="2:6" hidden="1">
      <c r="B78" t="s">
        <v>92</v>
      </c>
    </row>
    <row r="79" spans="2:6" hidden="1">
      <c r="B79" t="s">
        <v>93</v>
      </c>
    </row>
  </sheetData>
  <mergeCells count="21">
    <mergeCell ref="B6:F6"/>
    <mergeCell ref="B9:F9"/>
    <mergeCell ref="B10:F10"/>
    <mergeCell ref="B8:F8"/>
    <mergeCell ref="B11:F11"/>
    <mergeCell ref="B63:C63"/>
    <mergeCell ref="B64:C64"/>
    <mergeCell ref="B2:B4"/>
    <mergeCell ref="C2:F2"/>
    <mergeCell ref="D3:F3"/>
    <mergeCell ref="C4:F4"/>
    <mergeCell ref="B62:C62"/>
    <mergeCell ref="F17:F18"/>
    <mergeCell ref="E17:E18"/>
    <mergeCell ref="D17:D18"/>
    <mergeCell ref="B15:F15"/>
    <mergeCell ref="B13:F13"/>
    <mergeCell ref="B14:F14"/>
    <mergeCell ref="B12:F12"/>
    <mergeCell ref="B16:F16"/>
    <mergeCell ref="B7:F7"/>
  </mergeCells>
  <phoneticPr fontId="2" type="noConversion"/>
  <dataValidations count="2">
    <dataValidation type="list" allowBlank="1" showInputMessage="1" showErrorMessage="1" sqref="D19:D29 D31:D37 D39:D43 D45:D69">
      <formula1>$B$74:$B$76</formula1>
    </dataValidation>
    <dataValidation type="list" allowBlank="1" showInputMessage="1" showErrorMessage="1" sqref="E19:E29 E31:E37 E39:E43 E45:E69">
      <formula1>$B$78:$B$79</formula1>
    </dataValidation>
  </dataValidations>
  <printOptions horizontalCentered="1"/>
  <pageMargins left="0.7" right="0.7" top="0.75" bottom="0.75" header="0.3" footer="0.3"/>
  <pageSetup scale="46"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54"/>
  <sheetViews>
    <sheetView showGridLines="0" view="pageLayout" topLeftCell="A19" zoomScale="95" zoomScaleNormal="100" zoomScalePageLayoutView="95" workbookViewId="0">
      <selection activeCell="B21" sqref="B21"/>
    </sheetView>
  </sheetViews>
  <sheetFormatPr baseColWidth="10" defaultRowHeight="12.75"/>
  <cols>
    <col min="1" max="1" width="4.140625" customWidth="1"/>
    <col min="2" max="2" width="21.42578125" customWidth="1"/>
    <col min="3" max="3" width="25.140625" customWidth="1"/>
    <col min="4" max="4" width="14.7109375" customWidth="1"/>
    <col min="5" max="5" width="13.140625" customWidth="1"/>
    <col min="6" max="6" width="18.28515625" customWidth="1"/>
    <col min="7" max="7" width="24.85546875" customWidth="1"/>
    <col min="8" max="8" width="31.42578125" style="50" customWidth="1"/>
    <col min="9" max="9" width="14.7109375" customWidth="1"/>
    <col min="10" max="10" width="11.85546875" customWidth="1"/>
    <col min="11" max="11" width="14" customWidth="1"/>
    <col min="12" max="12" width="15.28515625" style="6" customWidth="1"/>
    <col min="13" max="13" width="4.85546875" customWidth="1"/>
  </cols>
  <sheetData>
    <row r="1" spans="2:17">
      <c r="H1"/>
      <c r="L1"/>
    </row>
    <row r="2" spans="2:17" ht="48.75" customHeight="1">
      <c r="B2" s="178"/>
      <c r="C2" s="177" t="s">
        <v>161</v>
      </c>
      <c r="D2" s="177"/>
      <c r="E2" s="177"/>
      <c r="F2" s="177"/>
      <c r="G2" s="177"/>
      <c r="H2" s="177"/>
      <c r="I2" s="177"/>
      <c r="J2" s="177"/>
      <c r="K2" s="177"/>
      <c r="L2" s="177"/>
    </row>
    <row r="3" spans="2:17" ht="21" customHeight="1">
      <c r="B3" s="178"/>
      <c r="C3" s="235" t="s">
        <v>158</v>
      </c>
      <c r="D3" s="235"/>
      <c r="E3" s="235"/>
      <c r="F3" s="235"/>
      <c r="G3" s="235"/>
      <c r="H3" s="235" t="s">
        <v>163</v>
      </c>
      <c r="I3" s="235"/>
      <c r="J3" s="235"/>
      <c r="K3" s="235"/>
      <c r="L3" s="235"/>
    </row>
    <row r="4" spans="2:17" ht="21" customHeight="1">
      <c r="B4" s="178"/>
      <c r="C4" s="235" t="s">
        <v>159</v>
      </c>
      <c r="D4" s="235"/>
      <c r="E4" s="235"/>
      <c r="F4" s="235"/>
      <c r="G4" s="235"/>
      <c r="H4" s="235"/>
      <c r="I4" s="235"/>
      <c r="J4" s="235"/>
      <c r="K4" s="235"/>
      <c r="L4" s="235"/>
    </row>
    <row r="5" spans="2:17" ht="24.75" customHeight="1" thickBot="1">
      <c r="C5" s="67"/>
      <c r="D5" s="68"/>
      <c r="E5" s="68"/>
      <c r="F5" s="68"/>
      <c r="G5" s="68"/>
      <c r="H5"/>
      <c r="L5"/>
    </row>
    <row r="6" spans="2:17" ht="103.5" customHeight="1" thickBot="1">
      <c r="B6" s="242" t="s">
        <v>206</v>
      </c>
      <c r="C6" s="243"/>
      <c r="D6" s="243"/>
      <c r="E6" s="243"/>
      <c r="F6" s="243"/>
      <c r="G6" s="243"/>
      <c r="H6" s="243"/>
      <c r="I6" s="243"/>
      <c r="J6" s="243"/>
      <c r="K6" s="243"/>
      <c r="L6" s="244"/>
      <c r="M6" s="1"/>
      <c r="N6" s="1"/>
      <c r="O6" s="1"/>
      <c r="P6" s="1"/>
      <c r="Q6" s="1"/>
    </row>
    <row r="7" spans="2:17" ht="24.75" customHeight="1">
      <c r="B7" s="248" t="s">
        <v>113</v>
      </c>
      <c r="C7" s="237"/>
      <c r="D7" s="237"/>
      <c r="E7" s="237"/>
      <c r="F7" s="237"/>
      <c r="G7" s="237"/>
      <c r="H7" s="237"/>
      <c r="I7" s="237"/>
      <c r="J7" s="237"/>
      <c r="K7" s="237"/>
      <c r="L7" s="238"/>
    </row>
    <row r="8" spans="2:17" ht="18" customHeight="1">
      <c r="B8" s="17" t="s">
        <v>135</v>
      </c>
      <c r="C8" s="42"/>
      <c r="D8" s="42"/>
      <c r="E8" s="42"/>
      <c r="F8" s="42"/>
      <c r="G8" s="42"/>
      <c r="H8" s="49"/>
      <c r="I8" s="42"/>
      <c r="J8" s="42"/>
      <c r="K8" s="42"/>
      <c r="L8" s="43"/>
    </row>
    <row r="9" spans="2:17">
      <c r="B9" s="17" t="s">
        <v>136</v>
      </c>
      <c r="I9" s="2"/>
      <c r="L9" s="5"/>
    </row>
    <row r="10" spans="2:17">
      <c r="B10" s="17" t="s">
        <v>137</v>
      </c>
      <c r="L10" s="5"/>
    </row>
    <row r="11" spans="2:17">
      <c r="B11" s="17" t="s">
        <v>138</v>
      </c>
      <c r="L11" s="5"/>
    </row>
    <row r="12" spans="2:17" ht="18" customHeight="1">
      <c r="B12" s="245" t="s">
        <v>139</v>
      </c>
      <c r="C12" s="246"/>
      <c r="D12" s="246"/>
      <c r="E12" s="246"/>
      <c r="F12" s="246"/>
      <c r="G12" s="246"/>
      <c r="H12" s="246"/>
      <c r="I12" s="246"/>
      <c r="J12" s="246"/>
      <c r="K12" s="246"/>
      <c r="L12" s="247"/>
    </row>
    <row r="13" spans="2:17">
      <c r="B13" s="17" t="s">
        <v>160</v>
      </c>
      <c r="L13" s="5"/>
    </row>
    <row r="14" spans="2:17" ht="7.5" customHeight="1" thickBot="1">
      <c r="B14" s="22"/>
      <c r="C14" s="24"/>
      <c r="D14" s="24"/>
      <c r="E14" s="24"/>
      <c r="F14" s="24"/>
      <c r="G14" s="24"/>
      <c r="H14" s="61"/>
      <c r="I14" s="24"/>
      <c r="J14" s="24"/>
      <c r="K14" s="24"/>
      <c r="L14" s="25"/>
    </row>
    <row r="15" spans="2:17" ht="33.75" customHeight="1" thickBot="1">
      <c r="B15" s="239" t="s">
        <v>134</v>
      </c>
      <c r="C15" s="240"/>
      <c r="D15" s="240"/>
      <c r="E15" s="240"/>
      <c r="F15" s="240"/>
      <c r="G15" s="241"/>
      <c r="H15" s="236" t="s">
        <v>132</v>
      </c>
      <c r="I15" s="237"/>
      <c r="J15" s="237"/>
      <c r="K15" s="237"/>
      <c r="L15" s="238"/>
    </row>
    <row r="16" spans="2:17" ht="40.5" customHeight="1" thickBot="1">
      <c r="B16" s="83" t="s">
        <v>94</v>
      </c>
      <c r="C16" s="249" t="s">
        <v>99</v>
      </c>
      <c r="D16" s="249"/>
      <c r="E16" s="249"/>
      <c r="F16" s="249"/>
      <c r="G16" s="249"/>
      <c r="H16" s="84" t="s">
        <v>100</v>
      </c>
      <c r="I16" s="63" t="s">
        <v>9</v>
      </c>
      <c r="J16" s="63" t="s">
        <v>3</v>
      </c>
      <c r="K16" s="63" t="s">
        <v>106</v>
      </c>
      <c r="L16" s="64" t="s">
        <v>102</v>
      </c>
    </row>
    <row r="17" spans="2:14" ht="78" customHeight="1">
      <c r="B17" s="85" t="s">
        <v>85</v>
      </c>
      <c r="C17" s="232" t="s">
        <v>49</v>
      </c>
      <c r="D17" s="232"/>
      <c r="E17" s="232"/>
      <c r="F17" s="232"/>
      <c r="G17" s="232"/>
      <c r="H17" s="139" t="s">
        <v>200</v>
      </c>
      <c r="I17" s="86">
        <v>2</v>
      </c>
      <c r="J17" s="87">
        <v>4</v>
      </c>
      <c r="K17" s="87">
        <f t="shared" ref="K17:K22" si="0">+I17+J17</f>
        <v>6</v>
      </c>
      <c r="L17" s="90" t="str">
        <f t="shared" ref="L17:L22" si="1">IF(K17&lt;=4,"BAJO",IF(K17=5,"MEDIO",IF(K17=6,"ALTO",IF(K17=7,"ALTO","EXTREMO"))))</f>
        <v>ALTO</v>
      </c>
    </row>
    <row r="18" spans="2:14" ht="53.25" customHeight="1">
      <c r="B18" s="88" t="s">
        <v>85</v>
      </c>
      <c r="C18" s="234" t="s">
        <v>52</v>
      </c>
      <c r="D18" s="234"/>
      <c r="E18" s="234"/>
      <c r="F18" s="234"/>
      <c r="G18" s="234"/>
      <c r="H18" s="54" t="s">
        <v>195</v>
      </c>
      <c r="I18" s="81">
        <v>2</v>
      </c>
      <c r="J18" s="82">
        <v>4</v>
      </c>
      <c r="K18" s="82">
        <f t="shared" si="0"/>
        <v>6</v>
      </c>
      <c r="L18" s="91" t="str">
        <f t="shared" si="1"/>
        <v>ALTO</v>
      </c>
    </row>
    <row r="19" spans="2:14" ht="53.25" customHeight="1">
      <c r="B19" s="88" t="s">
        <v>87</v>
      </c>
      <c r="C19" s="234" t="s">
        <v>58</v>
      </c>
      <c r="D19" s="234"/>
      <c r="E19" s="234"/>
      <c r="F19" s="234"/>
      <c r="G19" s="234"/>
      <c r="H19" s="54" t="s">
        <v>196</v>
      </c>
      <c r="I19" s="81">
        <v>2</v>
      </c>
      <c r="J19" s="82">
        <v>2</v>
      </c>
      <c r="K19" s="82">
        <f t="shared" si="0"/>
        <v>4</v>
      </c>
      <c r="L19" s="91" t="str">
        <f t="shared" si="1"/>
        <v>BAJO</v>
      </c>
    </row>
    <row r="20" spans="2:14" ht="53.25" customHeight="1">
      <c r="B20" s="88" t="s">
        <v>87</v>
      </c>
      <c r="C20" s="234" t="s">
        <v>187</v>
      </c>
      <c r="D20" s="234"/>
      <c r="E20" s="234"/>
      <c r="F20" s="234"/>
      <c r="G20" s="234"/>
      <c r="H20" s="54" t="s">
        <v>197</v>
      </c>
      <c r="I20" s="81">
        <v>2</v>
      </c>
      <c r="J20" s="82">
        <v>3</v>
      </c>
      <c r="K20" s="82">
        <f t="shared" si="0"/>
        <v>5</v>
      </c>
      <c r="L20" s="91" t="str">
        <f t="shared" si="1"/>
        <v>MEDIO</v>
      </c>
    </row>
    <row r="21" spans="2:14" ht="53.25" customHeight="1">
      <c r="B21" s="88" t="s">
        <v>88</v>
      </c>
      <c r="C21" s="234" t="s">
        <v>144</v>
      </c>
      <c r="D21" s="234"/>
      <c r="E21" s="234"/>
      <c r="F21" s="234"/>
      <c r="G21" s="234"/>
      <c r="H21" s="80" t="s">
        <v>181</v>
      </c>
      <c r="I21" s="81">
        <v>2</v>
      </c>
      <c r="J21" s="82">
        <v>3</v>
      </c>
      <c r="K21" s="82">
        <f t="shared" si="0"/>
        <v>5</v>
      </c>
      <c r="L21" s="91" t="str">
        <f t="shared" si="1"/>
        <v>MEDIO</v>
      </c>
    </row>
    <row r="22" spans="2:14" ht="85.5" customHeight="1" thickBot="1">
      <c r="B22" s="88" t="s">
        <v>87</v>
      </c>
      <c r="C22" s="234" t="s">
        <v>188</v>
      </c>
      <c r="D22" s="234"/>
      <c r="E22" s="234"/>
      <c r="F22" s="234"/>
      <c r="G22" s="234"/>
      <c r="H22" s="80" t="s">
        <v>194</v>
      </c>
      <c r="I22" s="81">
        <v>2</v>
      </c>
      <c r="J22" s="82">
        <v>3</v>
      </c>
      <c r="K22" s="82">
        <f t="shared" si="0"/>
        <v>5</v>
      </c>
      <c r="L22" s="91" t="str">
        <f t="shared" si="1"/>
        <v>MEDIO</v>
      </c>
    </row>
    <row r="23" spans="2:14" ht="12.75" customHeight="1">
      <c r="B23" s="92"/>
      <c r="C23" s="93"/>
      <c r="D23" s="93"/>
      <c r="E23" s="93"/>
      <c r="F23" s="93"/>
      <c r="G23" s="93"/>
      <c r="H23" s="94"/>
      <c r="I23" s="93"/>
      <c r="J23" s="93"/>
      <c r="K23" s="93"/>
      <c r="L23" s="95"/>
    </row>
    <row r="24" spans="2:14">
      <c r="B24" s="4"/>
      <c r="C24" s="224"/>
      <c r="D24" s="224"/>
      <c r="E24" s="224"/>
      <c r="H24" s="217"/>
      <c r="I24" s="217"/>
      <c r="L24" s="5"/>
    </row>
    <row r="25" spans="2:14" ht="27.75" customHeight="1">
      <c r="B25" s="231" t="s">
        <v>2</v>
      </c>
      <c r="C25" s="215" t="s">
        <v>17</v>
      </c>
      <c r="D25" s="215"/>
      <c r="E25" s="7" t="s">
        <v>16</v>
      </c>
      <c r="G25" s="233" t="s">
        <v>3</v>
      </c>
      <c r="H25" s="69" t="s">
        <v>22</v>
      </c>
      <c r="I25" s="51" t="s">
        <v>16</v>
      </c>
      <c r="L25" s="5"/>
    </row>
    <row r="26" spans="2:14" ht="21" customHeight="1">
      <c r="B26" s="231"/>
      <c r="C26" s="214" t="s">
        <v>11</v>
      </c>
      <c r="D26" s="214"/>
      <c r="E26" s="9">
        <v>1</v>
      </c>
      <c r="G26" s="233"/>
      <c r="H26" s="9" t="s">
        <v>19</v>
      </c>
      <c r="I26" s="52">
        <v>1</v>
      </c>
      <c r="L26" s="5"/>
    </row>
    <row r="27" spans="2:14" ht="15.75" customHeight="1">
      <c r="B27" s="231"/>
      <c r="C27" s="214" t="s">
        <v>12</v>
      </c>
      <c r="D27" s="214"/>
      <c r="E27" s="9">
        <v>2</v>
      </c>
      <c r="G27" s="233"/>
      <c r="H27" s="9" t="s">
        <v>20</v>
      </c>
      <c r="I27" s="52">
        <v>2</v>
      </c>
      <c r="L27" s="5"/>
      <c r="N27" s="11"/>
    </row>
    <row r="28" spans="2:14" ht="24.75" customHeight="1">
      <c r="B28" s="231"/>
      <c r="C28" s="214" t="s">
        <v>13</v>
      </c>
      <c r="D28" s="214"/>
      <c r="E28" s="9">
        <v>3</v>
      </c>
      <c r="G28" s="233"/>
      <c r="H28" s="9" t="s">
        <v>1</v>
      </c>
      <c r="I28" s="52">
        <v>3</v>
      </c>
      <c r="L28" s="5"/>
    </row>
    <row r="29" spans="2:14" ht="18" customHeight="1">
      <c r="B29" s="231"/>
      <c r="C29" s="214" t="s">
        <v>14</v>
      </c>
      <c r="D29" s="214"/>
      <c r="E29" s="9">
        <v>4</v>
      </c>
      <c r="G29" s="233"/>
      <c r="H29" s="9" t="s">
        <v>21</v>
      </c>
      <c r="I29" s="52">
        <v>4</v>
      </c>
      <c r="L29" s="5"/>
    </row>
    <row r="30" spans="2:14" ht="29.25" customHeight="1">
      <c r="B30" s="231"/>
      <c r="C30" s="214" t="s">
        <v>15</v>
      </c>
      <c r="D30" s="214"/>
      <c r="E30" s="9">
        <v>5</v>
      </c>
      <c r="G30" s="233"/>
      <c r="H30" s="9" t="s">
        <v>0</v>
      </c>
      <c r="I30" s="52">
        <v>5</v>
      </c>
      <c r="L30" s="5"/>
    </row>
    <row r="31" spans="2:14" ht="16.5" customHeight="1">
      <c r="B31" s="39"/>
      <c r="C31" s="8"/>
      <c r="D31" s="8"/>
      <c r="E31" s="8"/>
      <c r="G31" s="8"/>
      <c r="H31" s="53"/>
      <c r="I31" s="8"/>
      <c r="J31" s="8"/>
      <c r="K31" s="8"/>
      <c r="L31" s="5"/>
    </row>
    <row r="32" spans="2:14" ht="16.5" customHeight="1">
      <c r="B32" s="39"/>
      <c r="C32" s="217" t="s">
        <v>24</v>
      </c>
      <c r="D32" s="217"/>
      <c r="E32" s="217"/>
      <c r="F32" s="217"/>
      <c r="G32" s="217"/>
      <c r="H32" s="220"/>
      <c r="I32" s="220"/>
      <c r="J32" s="220"/>
      <c r="K32" s="220"/>
      <c r="L32" s="5"/>
    </row>
    <row r="33" spans="2:12" ht="69.75" customHeight="1">
      <c r="B33" s="39"/>
      <c r="C33" s="214" t="s">
        <v>120</v>
      </c>
      <c r="D33" s="214"/>
      <c r="E33" s="214"/>
      <c r="F33" s="40" t="s">
        <v>122</v>
      </c>
      <c r="G33" s="9" t="s">
        <v>129</v>
      </c>
      <c r="H33" s="54" t="s">
        <v>127</v>
      </c>
      <c r="I33" s="214" t="s">
        <v>125</v>
      </c>
      <c r="J33" s="214"/>
      <c r="K33" s="214" t="s">
        <v>123</v>
      </c>
      <c r="L33" s="223"/>
    </row>
    <row r="34" spans="2:12" ht="69.75" customHeight="1">
      <c r="B34" s="39"/>
      <c r="C34" s="214" t="s">
        <v>121</v>
      </c>
      <c r="D34" s="214"/>
      <c r="E34" s="214"/>
      <c r="F34" s="9" t="s">
        <v>131</v>
      </c>
      <c r="G34" s="9" t="s">
        <v>130</v>
      </c>
      <c r="H34" s="54" t="s">
        <v>128</v>
      </c>
      <c r="I34" s="214" t="s">
        <v>126</v>
      </c>
      <c r="J34" s="214"/>
      <c r="K34" s="214" t="s">
        <v>124</v>
      </c>
      <c r="L34" s="223"/>
    </row>
    <row r="35" spans="2:12">
      <c r="B35" s="4"/>
      <c r="C35" s="215" t="s">
        <v>25</v>
      </c>
      <c r="D35" s="215"/>
      <c r="E35" s="215" t="s">
        <v>16</v>
      </c>
      <c r="F35" s="71" t="s">
        <v>19</v>
      </c>
      <c r="G35" s="71" t="s">
        <v>20</v>
      </c>
      <c r="H35" s="55" t="s">
        <v>1</v>
      </c>
      <c r="I35" s="226" t="s">
        <v>21</v>
      </c>
      <c r="J35" s="226"/>
      <c r="K35" s="215" t="s">
        <v>0</v>
      </c>
      <c r="L35" s="221"/>
    </row>
    <row r="36" spans="2:12">
      <c r="B36" s="4"/>
      <c r="C36" s="215"/>
      <c r="D36" s="215"/>
      <c r="E36" s="215"/>
      <c r="F36" s="70">
        <v>1</v>
      </c>
      <c r="G36" s="70">
        <v>2</v>
      </c>
      <c r="H36" s="56">
        <v>3</v>
      </c>
      <c r="I36" s="216">
        <v>4</v>
      </c>
      <c r="J36" s="216"/>
      <c r="K36" s="216">
        <v>5</v>
      </c>
      <c r="L36" s="222"/>
    </row>
    <row r="37" spans="2:12" ht="19.5" customHeight="1">
      <c r="B37" s="4"/>
      <c r="C37" s="214" t="s">
        <v>11</v>
      </c>
      <c r="D37" s="214"/>
      <c r="E37" s="10">
        <v>1</v>
      </c>
      <c r="F37" s="75">
        <v>2</v>
      </c>
      <c r="G37" s="75">
        <v>3</v>
      </c>
      <c r="H37" s="57">
        <v>4</v>
      </c>
      <c r="I37" s="218">
        <v>5</v>
      </c>
      <c r="J37" s="218"/>
      <c r="K37" s="219">
        <v>6</v>
      </c>
      <c r="L37" s="227"/>
    </row>
    <row r="38" spans="2:12" ht="21.75" customHeight="1">
      <c r="B38" s="4"/>
      <c r="C38" s="214" t="s">
        <v>12</v>
      </c>
      <c r="D38" s="214"/>
      <c r="E38" s="10">
        <v>2</v>
      </c>
      <c r="F38" s="75">
        <v>3</v>
      </c>
      <c r="G38" s="75">
        <v>4</v>
      </c>
      <c r="H38" s="58">
        <v>5</v>
      </c>
      <c r="I38" s="219">
        <v>6</v>
      </c>
      <c r="J38" s="219"/>
      <c r="K38" s="228">
        <v>7</v>
      </c>
      <c r="L38" s="229"/>
    </row>
    <row r="39" spans="2:12" ht="26.25" customHeight="1">
      <c r="B39" s="4"/>
      <c r="C39" s="214" t="s">
        <v>13</v>
      </c>
      <c r="D39" s="214"/>
      <c r="E39" s="10">
        <v>3</v>
      </c>
      <c r="F39" s="75">
        <v>4</v>
      </c>
      <c r="G39" s="73">
        <v>5</v>
      </c>
      <c r="H39" s="59">
        <v>6</v>
      </c>
      <c r="I39" s="219">
        <v>7</v>
      </c>
      <c r="J39" s="219"/>
      <c r="K39" s="225">
        <v>8</v>
      </c>
      <c r="L39" s="230"/>
    </row>
    <row r="40" spans="2:12" ht="21" customHeight="1">
      <c r="B40" s="4"/>
      <c r="C40" s="214" t="s">
        <v>14</v>
      </c>
      <c r="D40" s="214"/>
      <c r="E40" s="10">
        <v>4</v>
      </c>
      <c r="F40" s="73">
        <v>5</v>
      </c>
      <c r="G40" s="72">
        <v>6</v>
      </c>
      <c r="H40" s="59">
        <v>7</v>
      </c>
      <c r="I40" s="225">
        <v>8</v>
      </c>
      <c r="J40" s="225"/>
      <c r="K40" s="225">
        <v>9</v>
      </c>
      <c r="L40" s="230"/>
    </row>
    <row r="41" spans="2:12" ht="27" customHeight="1">
      <c r="B41" s="4"/>
      <c r="C41" s="214" t="s">
        <v>15</v>
      </c>
      <c r="D41" s="214"/>
      <c r="E41" s="10">
        <v>5</v>
      </c>
      <c r="F41" s="72">
        <v>6</v>
      </c>
      <c r="G41" s="72">
        <v>7</v>
      </c>
      <c r="H41" s="60">
        <v>8</v>
      </c>
      <c r="I41" s="225">
        <v>9</v>
      </c>
      <c r="J41" s="225"/>
      <c r="K41" s="225">
        <v>10</v>
      </c>
      <c r="L41" s="230"/>
    </row>
    <row r="42" spans="2:12">
      <c r="B42" s="4"/>
      <c r="L42" s="5"/>
    </row>
    <row r="43" spans="2:12" ht="19.5" customHeight="1">
      <c r="B43" s="4"/>
      <c r="G43" s="217" t="s">
        <v>18</v>
      </c>
      <c r="H43" s="217"/>
      <c r="L43" s="5"/>
    </row>
    <row r="44" spans="2:12" ht="18" customHeight="1">
      <c r="B44" s="4"/>
      <c r="G44" s="71" t="s">
        <v>24</v>
      </c>
      <c r="H44" s="12" t="s">
        <v>25</v>
      </c>
      <c r="L44" s="5"/>
    </row>
    <row r="45" spans="2:12" ht="18" customHeight="1">
      <c r="B45" s="4"/>
      <c r="G45" s="78" t="s">
        <v>26</v>
      </c>
      <c r="H45" s="13" t="s">
        <v>27</v>
      </c>
      <c r="L45" s="5"/>
    </row>
    <row r="46" spans="2:12" ht="18" customHeight="1">
      <c r="B46" s="4"/>
      <c r="G46" s="74" t="s">
        <v>28</v>
      </c>
      <c r="H46" s="13" t="s">
        <v>29</v>
      </c>
      <c r="L46" s="5"/>
    </row>
    <row r="47" spans="2:12" ht="18" customHeight="1">
      <c r="B47" s="4"/>
      <c r="G47" s="76">
        <v>5</v>
      </c>
      <c r="H47" s="14" t="s">
        <v>30</v>
      </c>
      <c r="L47" s="5"/>
    </row>
    <row r="48" spans="2:12" ht="18" customHeight="1">
      <c r="B48" s="4"/>
      <c r="G48" s="77" t="s">
        <v>31</v>
      </c>
      <c r="H48" s="13" t="s">
        <v>32</v>
      </c>
      <c r="L48" s="5"/>
    </row>
    <row r="49" spans="2:12" ht="13.5" thickBot="1">
      <c r="B49" s="22"/>
      <c r="C49" s="24"/>
      <c r="D49" s="24"/>
      <c r="E49" s="24"/>
      <c r="F49" s="24"/>
      <c r="G49" s="24"/>
      <c r="H49" s="61"/>
      <c r="I49" s="24"/>
      <c r="J49" s="24"/>
      <c r="K49" s="24"/>
      <c r="L49" s="25"/>
    </row>
    <row r="53" spans="2:12" hidden="1">
      <c r="B53" s="16" t="s">
        <v>132</v>
      </c>
    </row>
    <row r="54" spans="2:12" hidden="1">
      <c r="B54" s="16" t="s">
        <v>133</v>
      </c>
    </row>
  </sheetData>
  <mergeCells count="56">
    <mergeCell ref="C16:G16"/>
    <mergeCell ref="C18:G18"/>
    <mergeCell ref="C19:G19"/>
    <mergeCell ref="C2:L2"/>
    <mergeCell ref="C3:G3"/>
    <mergeCell ref="H3:L3"/>
    <mergeCell ref="C4:L4"/>
    <mergeCell ref="H15:L15"/>
    <mergeCell ref="B15:G15"/>
    <mergeCell ref="B6:L6"/>
    <mergeCell ref="B2:B4"/>
    <mergeCell ref="B12:L12"/>
    <mergeCell ref="B7:L7"/>
    <mergeCell ref="B25:B30"/>
    <mergeCell ref="C25:D25"/>
    <mergeCell ref="C26:D26"/>
    <mergeCell ref="C17:G17"/>
    <mergeCell ref="C27:D27"/>
    <mergeCell ref="C28:D28"/>
    <mergeCell ref="C29:D29"/>
    <mergeCell ref="G25:G30"/>
    <mergeCell ref="C20:G20"/>
    <mergeCell ref="C21:G21"/>
    <mergeCell ref="C22:G22"/>
    <mergeCell ref="G43:H43"/>
    <mergeCell ref="C38:D38"/>
    <mergeCell ref="K33:L33"/>
    <mergeCell ref="C41:D41"/>
    <mergeCell ref="C40:D40"/>
    <mergeCell ref="I41:J41"/>
    <mergeCell ref="I35:J35"/>
    <mergeCell ref="I33:J33"/>
    <mergeCell ref="I34:J34"/>
    <mergeCell ref="K37:L37"/>
    <mergeCell ref="K38:L38"/>
    <mergeCell ref="K39:L39"/>
    <mergeCell ref="K40:L40"/>
    <mergeCell ref="K41:L41"/>
    <mergeCell ref="I40:J40"/>
    <mergeCell ref="I39:J39"/>
    <mergeCell ref="C39:D39"/>
    <mergeCell ref="C35:D36"/>
    <mergeCell ref="I36:J36"/>
    <mergeCell ref="H24:I24"/>
    <mergeCell ref="C34:E34"/>
    <mergeCell ref="C37:D37"/>
    <mergeCell ref="I37:J37"/>
    <mergeCell ref="C30:D30"/>
    <mergeCell ref="C33:E33"/>
    <mergeCell ref="I38:J38"/>
    <mergeCell ref="E35:E36"/>
    <mergeCell ref="C32:K32"/>
    <mergeCell ref="K35:L35"/>
    <mergeCell ref="K36:L36"/>
    <mergeCell ref="K34:L34"/>
    <mergeCell ref="C24:E24"/>
  </mergeCells>
  <phoneticPr fontId="2" type="noConversion"/>
  <conditionalFormatting sqref="J17:K22">
    <cfRule type="expression" dxfId="22" priority="6" stopIfTrue="1">
      <formula>"""bajo"""</formula>
    </cfRule>
  </conditionalFormatting>
  <conditionalFormatting sqref="L17:L22">
    <cfRule type="cellIs" dxfId="21" priority="1" stopIfTrue="1" operator="equal">
      <formula>"EXTREMO"</formula>
    </cfRule>
    <cfRule type="cellIs" dxfId="20" priority="2" stopIfTrue="1" operator="equal">
      <formula>"ALTO"</formula>
    </cfRule>
    <cfRule type="cellIs" dxfId="19" priority="3" stopIfTrue="1" operator="equal">
      <formula>"MEDIO"</formula>
    </cfRule>
    <cfRule type="cellIs" dxfId="18" priority="4" stopIfTrue="1" operator="equal">
      <formula>"BAJO"</formula>
    </cfRule>
  </conditionalFormatting>
  <dataValidations count="10">
    <dataValidation type="list" allowBlank="1" showInputMessage="1" showErrorMessage="1" sqref="H15">
      <formula1>$B$53:$B$54</formula1>
    </dataValidation>
    <dataValidation type="list" allowBlank="1" showInputMessage="1" showErrorMessage="1" sqref="C17:G17">
      <formula1>INDIRECT($B$17)</formula1>
    </dataValidation>
    <dataValidation type="list" allowBlank="1" showInputMessage="1" showErrorMessage="1" sqref="C18:G18">
      <formula1>INDIRECT($B$18)</formula1>
    </dataValidation>
    <dataValidation type="list" allowBlank="1" showInputMessage="1" showErrorMessage="1" sqref="C19:G19">
      <formula1>INDIRECT($B$19)</formula1>
    </dataValidation>
    <dataValidation type="list" allowBlank="1" showInputMessage="1" showErrorMessage="1" sqref="C20:G20">
      <formula1>INDIRECT($B$20)</formula1>
    </dataValidation>
    <dataValidation type="list" allowBlank="1" showInputMessage="1" showErrorMessage="1" sqref="C21:G21">
      <formula1>INDIRECT($B$21)</formula1>
    </dataValidation>
    <dataValidation type="list" allowBlank="1" showInputMessage="1" showErrorMessage="1" sqref="C22:G22">
      <formula1>INDIRECT($B$22)</formula1>
    </dataValidation>
    <dataValidation type="list" allowBlank="1" showInputMessage="1" showErrorMessage="1" sqref="I17:I22">
      <formula1>$E$26:$E$30</formula1>
    </dataValidation>
    <dataValidation type="list" allowBlank="1" showInputMessage="1" showErrorMessage="1" sqref="J17:J22">
      <formula1>$I$26:$I$30</formula1>
    </dataValidation>
    <dataValidation type="list" allowBlank="1" showInputMessage="1" showErrorMessage="1" sqref="B17:B22">
      <formula1>"PLANEACIÓN,SELECCIÓN,CONTRATACIÓN,EJECUCIÓN"</formula1>
    </dataValidation>
  </dataValidations>
  <printOptions horizontalCentered="1"/>
  <pageMargins left="0.7" right="0.7" top="0.75" bottom="0.75" header="0.3" footer="0.3"/>
  <pageSetup scale="35"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48"/>
  <sheetViews>
    <sheetView showGridLines="0" view="pageLayout" topLeftCell="B17" zoomScale="82" zoomScaleNormal="100" zoomScalePageLayoutView="82" workbookViewId="0">
      <selection activeCell="O22" sqref="O22"/>
    </sheetView>
  </sheetViews>
  <sheetFormatPr baseColWidth="10" defaultRowHeight="12.75"/>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customWidth="1"/>
    <col min="8" max="8" width="20.85546875" customWidth="1"/>
    <col min="9" max="9" width="15.85546875" customWidth="1"/>
    <col min="10" max="10" width="9.42578125" customWidth="1"/>
    <col min="11" max="17" width="14" customWidth="1"/>
    <col min="18" max="18" width="20.85546875" style="6" customWidth="1"/>
  </cols>
  <sheetData>
    <row r="2" spans="2:26" ht="48.75" customHeight="1">
      <c r="B2" s="178"/>
      <c r="C2" s="177" t="s">
        <v>161</v>
      </c>
      <c r="D2" s="177"/>
      <c r="E2" s="177"/>
      <c r="F2" s="177"/>
      <c r="G2" s="177"/>
      <c r="H2" s="177"/>
      <c r="I2" s="177"/>
      <c r="J2" s="177"/>
      <c r="K2" s="177"/>
      <c r="L2" s="177"/>
      <c r="M2" s="177"/>
      <c r="N2" s="177"/>
      <c r="O2" s="177"/>
      <c r="P2" s="177"/>
      <c r="Q2" s="177"/>
      <c r="R2" s="177"/>
    </row>
    <row r="3" spans="2:26" ht="24.75" customHeight="1">
      <c r="B3" s="178"/>
      <c r="C3" s="235" t="s">
        <v>158</v>
      </c>
      <c r="D3" s="235"/>
      <c r="E3" s="235"/>
      <c r="F3" s="235"/>
      <c r="G3" s="235"/>
      <c r="H3" s="235"/>
      <c r="I3" s="235"/>
      <c r="J3" s="235" t="s">
        <v>163</v>
      </c>
      <c r="K3" s="235"/>
      <c r="L3" s="235"/>
      <c r="M3" s="235"/>
      <c r="N3" s="235"/>
      <c r="O3" s="235"/>
      <c r="P3" s="235"/>
      <c r="Q3" s="235"/>
      <c r="R3" s="235"/>
    </row>
    <row r="4" spans="2:26" ht="24.75" customHeight="1">
      <c r="B4" s="178"/>
      <c r="C4" s="235" t="s">
        <v>159</v>
      </c>
      <c r="D4" s="235"/>
      <c r="E4" s="235"/>
      <c r="F4" s="235"/>
      <c r="G4" s="235"/>
      <c r="H4" s="235"/>
      <c r="I4" s="235"/>
      <c r="J4" s="235"/>
      <c r="K4" s="235"/>
      <c r="L4" s="235"/>
      <c r="M4" s="235"/>
      <c r="N4" s="235"/>
      <c r="O4" s="235"/>
      <c r="P4" s="235"/>
      <c r="Q4" s="235"/>
      <c r="R4" s="235"/>
    </row>
    <row r="5" spans="2:26" ht="13.5" thickBot="1"/>
    <row r="6" spans="2:26" ht="78.75" customHeight="1" thickBot="1">
      <c r="B6" s="242" t="str">
        <f>+EVALUACION!B6</f>
        <v>Objeto Contractual:REALIZAR MUESTREOS ISOCINÉTICOS PARA LAS FUENTES DE EMISIÓN FIJAS PRESENTES EN LA SEDE DE PRODUCCIÓN DE LA ENTIDAD - Proyecto 7859 Meta 2.</v>
      </c>
      <c r="C6" s="243"/>
      <c r="D6" s="243"/>
      <c r="E6" s="243"/>
      <c r="F6" s="243"/>
      <c r="G6" s="243"/>
      <c r="H6" s="243"/>
      <c r="I6" s="243"/>
      <c r="J6" s="243"/>
      <c r="K6" s="243"/>
      <c r="L6" s="243"/>
      <c r="M6" s="243"/>
      <c r="N6" s="243"/>
      <c r="O6" s="243"/>
      <c r="P6" s="243"/>
      <c r="Q6" s="243"/>
      <c r="R6" s="244"/>
      <c r="S6" s="1"/>
      <c r="T6" s="1"/>
      <c r="U6" s="1"/>
      <c r="V6" s="1"/>
      <c r="W6" s="1"/>
      <c r="X6" s="1"/>
      <c r="Y6" s="1"/>
      <c r="Z6" s="1"/>
    </row>
    <row r="7" spans="2:26" ht="24.75" customHeight="1">
      <c r="B7" s="292" t="s">
        <v>113</v>
      </c>
      <c r="C7" s="293"/>
      <c r="D7" s="293"/>
      <c r="E7" s="293"/>
      <c r="F7" s="293"/>
      <c r="G7" s="293"/>
      <c r="H7" s="293"/>
      <c r="I7" s="293"/>
      <c r="J7" s="293"/>
      <c r="K7" s="293"/>
      <c r="L7" s="293"/>
      <c r="M7" s="293"/>
      <c r="N7" s="293"/>
      <c r="O7" s="293"/>
      <c r="P7" s="293"/>
      <c r="Q7" s="293"/>
      <c r="R7" s="294"/>
    </row>
    <row r="8" spans="2:26">
      <c r="B8" s="17" t="s">
        <v>115</v>
      </c>
      <c r="I8" s="3"/>
      <c r="R8" s="5"/>
    </row>
    <row r="9" spans="2:26">
      <c r="B9" s="17" t="s">
        <v>116</v>
      </c>
      <c r="R9" s="5"/>
    </row>
    <row r="10" spans="2:26">
      <c r="B10" s="17" t="s">
        <v>117</v>
      </c>
      <c r="R10" s="5"/>
    </row>
    <row r="11" spans="2:26">
      <c r="B11" s="17" t="s">
        <v>118</v>
      </c>
      <c r="R11" s="5"/>
    </row>
    <row r="12" spans="2:26">
      <c r="B12" s="17" t="s">
        <v>119</v>
      </c>
      <c r="R12" s="5"/>
    </row>
    <row r="13" spans="2:26">
      <c r="B13" s="17" t="s">
        <v>114</v>
      </c>
      <c r="R13" s="5"/>
    </row>
    <row r="14" spans="2:26" ht="7.5" customHeight="1" thickBot="1">
      <c r="B14" s="4"/>
      <c r="R14" s="5"/>
    </row>
    <row r="15" spans="2:26" ht="93.75" customHeight="1" thickBot="1">
      <c r="B15" s="62" t="s">
        <v>94</v>
      </c>
      <c r="C15" s="297" t="s">
        <v>99</v>
      </c>
      <c r="D15" s="297"/>
      <c r="E15" s="297"/>
      <c r="F15" s="297"/>
      <c r="G15" s="249" t="s">
        <v>104</v>
      </c>
      <c r="H15" s="249"/>
      <c r="I15" s="63" t="s">
        <v>9</v>
      </c>
      <c r="J15" s="63" t="s">
        <v>3</v>
      </c>
      <c r="K15" s="63" t="s">
        <v>106</v>
      </c>
      <c r="L15" s="63" t="s">
        <v>102</v>
      </c>
      <c r="M15" s="63" t="s">
        <v>107</v>
      </c>
      <c r="N15" s="63" t="s">
        <v>108</v>
      </c>
      <c r="O15" s="63" t="s">
        <v>109</v>
      </c>
      <c r="P15" s="63" t="s">
        <v>110</v>
      </c>
      <c r="Q15" s="63" t="s">
        <v>162</v>
      </c>
      <c r="R15" s="64" t="s">
        <v>112</v>
      </c>
    </row>
    <row r="16" spans="2:26" s="118" customFormat="1" ht="131.25" customHeight="1" thickBot="1">
      <c r="B16" s="133" t="str">
        <f>+EVALUACION!B17</f>
        <v>SELECCIÓN</v>
      </c>
      <c r="C16" s="296" t="str">
        <f>+EVALUACION!C17</f>
        <v>Inadecuada evaluación de las ofertas y/o verificación de requisitos habilitantes</v>
      </c>
      <c r="D16" s="296"/>
      <c r="E16" s="296"/>
      <c r="F16" s="296"/>
      <c r="G16" s="295" t="s">
        <v>207</v>
      </c>
      <c r="H16" s="295"/>
      <c r="I16" s="86">
        <f>+EVALUACION!I17</f>
        <v>2</v>
      </c>
      <c r="J16" s="134">
        <f>+EVALUACION!J17</f>
        <v>4</v>
      </c>
      <c r="K16" s="134">
        <f>+I16+J16</f>
        <v>6</v>
      </c>
      <c r="L16" s="134" t="str">
        <f>IF(K16&lt;=4,"BAJO",IF(K16=5,"MEDIO",IF(K16=6,"ALTO",IF(K16=7,"ALTO","EXTREMO"))))</f>
        <v>ALTO</v>
      </c>
      <c r="M16" s="134" t="s">
        <v>168</v>
      </c>
      <c r="N16" s="144" t="s">
        <v>170</v>
      </c>
      <c r="O16" s="144" t="s">
        <v>171</v>
      </c>
      <c r="P16" s="144" t="s">
        <v>208</v>
      </c>
      <c r="Q16" s="144" t="s">
        <v>209</v>
      </c>
      <c r="R16" s="145" t="s">
        <v>193</v>
      </c>
    </row>
    <row r="17" spans="2:18" s="118" customFormat="1" ht="102.75" customHeight="1">
      <c r="B17" s="135" t="str">
        <f>+EVALUACION!B18</f>
        <v>SELECCIÓN</v>
      </c>
      <c r="C17" s="283" t="str">
        <f>+EVALUACION!C18</f>
        <v>Selección de ofertas con precios  artificialmente bajos.</v>
      </c>
      <c r="D17" s="283"/>
      <c r="E17" s="283"/>
      <c r="F17" s="283"/>
      <c r="G17" s="214" t="s">
        <v>166</v>
      </c>
      <c r="H17" s="214"/>
      <c r="I17" s="81">
        <f>+EVALUACION!I18</f>
        <v>2</v>
      </c>
      <c r="J17" s="89">
        <f>+EVALUACION!J18</f>
        <v>4</v>
      </c>
      <c r="K17" s="89">
        <f>+I17+J17</f>
        <v>6</v>
      </c>
      <c r="L17" s="89" t="str">
        <f>IF(K17&lt;=4,"BAJO",IF(K17=5,"MEDIO",IF(K17=6,"ALTO",IF(K17=7,"ALTO","EXTREMO"))))</f>
        <v>ALTO</v>
      </c>
      <c r="M17" s="89" t="s">
        <v>172</v>
      </c>
      <c r="N17" s="144" t="s">
        <v>170</v>
      </c>
      <c r="O17" s="144" t="s">
        <v>171</v>
      </c>
      <c r="P17" s="144" t="s">
        <v>199</v>
      </c>
      <c r="Q17" s="140" t="s">
        <v>173</v>
      </c>
      <c r="R17" s="141" t="s">
        <v>174</v>
      </c>
    </row>
    <row r="18" spans="2:18" s="118" customFormat="1" ht="98.25" customHeight="1">
      <c r="B18" s="135" t="str">
        <f>+EVALUACION!B19</f>
        <v>EJECUCIÓN</v>
      </c>
      <c r="C18" s="283" t="str">
        <f>+EVALUACION!C19</f>
        <v>Variación de los precios del mercado</v>
      </c>
      <c r="D18" s="283"/>
      <c r="E18" s="283"/>
      <c r="F18" s="283"/>
      <c r="G18" s="214" t="s">
        <v>167</v>
      </c>
      <c r="H18" s="214"/>
      <c r="I18" s="81">
        <f>+EVALUACION!I19</f>
        <v>2</v>
      </c>
      <c r="J18" s="89">
        <f>+EVALUACION!J19</f>
        <v>2</v>
      </c>
      <c r="K18" s="89">
        <f t="shared" ref="K18:K21" si="0">+I18+J18</f>
        <v>4</v>
      </c>
      <c r="L18" s="89" t="str">
        <f t="shared" ref="L18:L21" si="1">IF(K18&lt;=4,"BAJO",IF(K18=5,"MEDIO",IF(K18=6,"ALTO",IF(K18=7,"ALTO","EXTREMO"))))</f>
        <v>BAJO</v>
      </c>
      <c r="M18" s="89" t="s">
        <v>172</v>
      </c>
      <c r="N18" s="146" t="s">
        <v>210</v>
      </c>
      <c r="O18" s="146" t="s">
        <v>211</v>
      </c>
      <c r="P18" s="146" t="s">
        <v>175</v>
      </c>
      <c r="Q18" s="142" t="s">
        <v>176</v>
      </c>
      <c r="R18" s="143" t="s">
        <v>177</v>
      </c>
    </row>
    <row r="19" spans="2:18" s="118" customFormat="1" ht="102.75" customHeight="1">
      <c r="B19" s="135" t="str">
        <f>+EVALUACION!B20</f>
        <v>EJECUCIÓN</v>
      </c>
      <c r="C19" s="283" t="str">
        <f>+EVALUACION!C20</f>
        <v>Demoras en la prestacion del servicio o informe de resulatados establecido por el supervisor</v>
      </c>
      <c r="D19" s="283"/>
      <c r="E19" s="283"/>
      <c r="F19" s="283"/>
      <c r="G19" s="214" t="s">
        <v>212</v>
      </c>
      <c r="H19" s="214"/>
      <c r="I19" s="81">
        <f>+EVALUACION!I20</f>
        <v>2</v>
      </c>
      <c r="J19" s="89">
        <f>+EVALUACION!J20</f>
        <v>3</v>
      </c>
      <c r="K19" s="89">
        <f t="shared" si="0"/>
        <v>5</v>
      </c>
      <c r="L19" s="89" t="str">
        <f t="shared" si="1"/>
        <v>MEDIO</v>
      </c>
      <c r="M19" s="89" t="s">
        <v>168</v>
      </c>
      <c r="N19" s="142" t="s">
        <v>213</v>
      </c>
      <c r="O19" s="147" t="s">
        <v>179</v>
      </c>
      <c r="P19" s="146" t="s">
        <v>189</v>
      </c>
      <c r="Q19" s="146" t="s">
        <v>201</v>
      </c>
      <c r="R19" s="162" t="s">
        <v>180</v>
      </c>
    </row>
    <row r="20" spans="2:18" s="118" customFormat="1" ht="57.75" customHeight="1">
      <c r="B20" s="135" t="str">
        <f>+EVALUACION!B21</f>
        <v>PLANEACIÓN</v>
      </c>
      <c r="C20" s="283" t="str">
        <f>+EVALUACION!C21</f>
        <v>Inadecuado análisis  económico estimativo del valor del contrato</v>
      </c>
      <c r="D20" s="283"/>
      <c r="E20" s="283"/>
      <c r="F20" s="283"/>
      <c r="G20" s="214" t="s">
        <v>214</v>
      </c>
      <c r="H20" s="214"/>
      <c r="I20" s="81">
        <f>+EVALUACION!I21</f>
        <v>2</v>
      </c>
      <c r="J20" s="89">
        <f>+EVALUACION!J21</f>
        <v>3</v>
      </c>
      <c r="K20" s="89">
        <f t="shared" si="0"/>
        <v>5</v>
      </c>
      <c r="L20" s="89" t="str">
        <f t="shared" si="1"/>
        <v>MEDIO</v>
      </c>
      <c r="M20" s="89" t="s">
        <v>172</v>
      </c>
      <c r="N20" s="132" t="s">
        <v>215</v>
      </c>
      <c r="O20" s="132" t="s">
        <v>216</v>
      </c>
      <c r="P20" s="132" t="s">
        <v>217</v>
      </c>
      <c r="Q20" s="132" t="s">
        <v>218</v>
      </c>
      <c r="R20" s="136" t="s">
        <v>219</v>
      </c>
    </row>
    <row r="21" spans="2:18" s="118" customFormat="1" ht="150.75" customHeight="1">
      <c r="B21" s="135" t="str">
        <f>+EVALUACION!B22</f>
        <v>EJECUCIÓN</v>
      </c>
      <c r="C21" s="283" t="str">
        <f>+EVALUACION!C22</f>
        <v>Daños a los bienes de la entidad por la ejecucion del contrato</v>
      </c>
      <c r="D21" s="283"/>
      <c r="E21" s="283"/>
      <c r="F21" s="283"/>
      <c r="G21" s="214" t="s">
        <v>198</v>
      </c>
      <c r="H21" s="214"/>
      <c r="I21" s="81">
        <f>+EVALUACION!I22</f>
        <v>2</v>
      </c>
      <c r="J21" s="89">
        <f>+EVALUACION!J22</f>
        <v>3</v>
      </c>
      <c r="K21" s="89">
        <f t="shared" si="0"/>
        <v>5</v>
      </c>
      <c r="L21" s="89" t="str">
        <f t="shared" si="1"/>
        <v>MEDIO</v>
      </c>
      <c r="M21" s="89" t="s">
        <v>168</v>
      </c>
      <c r="N21" s="132" t="s">
        <v>202</v>
      </c>
      <c r="O21" s="146" t="s">
        <v>178</v>
      </c>
      <c r="P21" s="163" t="s">
        <v>182</v>
      </c>
      <c r="Q21" s="163" t="s">
        <v>183</v>
      </c>
      <c r="R21" s="148" t="s">
        <v>180</v>
      </c>
    </row>
    <row r="22" spans="2:18" s="118" customFormat="1" ht="170.25" customHeight="1">
      <c r="B22" s="4"/>
      <c r="C22" s="250" t="s">
        <v>18</v>
      </c>
      <c r="D22" s="250"/>
      <c r="E22" s="250"/>
      <c r="F22" s="250"/>
      <c r="G22"/>
      <c r="H22" s="217" t="s">
        <v>23</v>
      </c>
      <c r="I22" s="217"/>
      <c r="J22" s="217"/>
      <c r="K22" s="217"/>
      <c r="L22" s="18"/>
      <c r="M22" s="18"/>
      <c r="N22" s="18"/>
      <c r="O22" s="18"/>
      <c r="P22" s="18"/>
      <c r="Q22" s="18"/>
      <c r="R22" s="5"/>
    </row>
    <row r="23" spans="2:18" s="118" customFormat="1" ht="57.75" customHeight="1">
      <c r="B23" s="231" t="s">
        <v>2</v>
      </c>
      <c r="C23" s="269" t="s">
        <v>17</v>
      </c>
      <c r="D23" s="273"/>
      <c r="E23" s="270"/>
      <c r="F23" s="7" t="s">
        <v>16</v>
      </c>
      <c r="G23"/>
      <c r="H23" s="269" t="s">
        <v>22</v>
      </c>
      <c r="I23" s="270"/>
      <c r="J23" s="269" t="s">
        <v>16</v>
      </c>
      <c r="K23" s="270"/>
      <c r="L23" s="8"/>
      <c r="M23" s="8"/>
      <c r="N23" s="217" t="s">
        <v>18</v>
      </c>
      <c r="O23" s="217"/>
      <c r="P23" s="217"/>
      <c r="Q23" s="8"/>
      <c r="R23" s="5"/>
    </row>
    <row r="24" spans="2:18" s="118" customFormat="1" ht="57.75" customHeight="1">
      <c r="B24" s="231"/>
      <c r="C24" s="261" t="s">
        <v>11</v>
      </c>
      <c r="D24" s="263"/>
      <c r="E24" s="262"/>
      <c r="F24" s="9">
        <v>1</v>
      </c>
      <c r="G24"/>
      <c r="H24" s="261" t="s">
        <v>19</v>
      </c>
      <c r="I24" s="262"/>
      <c r="J24" s="261">
        <v>1</v>
      </c>
      <c r="K24" s="262"/>
      <c r="L24" s="8"/>
      <c r="M24" s="8"/>
      <c r="N24" s="265" t="s">
        <v>24</v>
      </c>
      <c r="O24" s="266"/>
      <c r="P24" s="12" t="s">
        <v>25</v>
      </c>
      <c r="Q24" s="8"/>
      <c r="R24" s="5"/>
    </row>
    <row r="25" spans="2:18" s="118" customFormat="1" ht="57.75" customHeight="1">
      <c r="B25" s="231"/>
      <c r="C25" s="261" t="s">
        <v>12</v>
      </c>
      <c r="D25" s="263"/>
      <c r="E25" s="262"/>
      <c r="F25" s="9">
        <v>2</v>
      </c>
      <c r="G25"/>
      <c r="H25" s="261" t="s">
        <v>20</v>
      </c>
      <c r="I25" s="262"/>
      <c r="J25" s="261">
        <v>2</v>
      </c>
      <c r="K25" s="262"/>
      <c r="L25" s="8"/>
      <c r="M25" s="8"/>
      <c r="N25" s="284" t="s">
        <v>26</v>
      </c>
      <c r="O25" s="285"/>
      <c r="P25" s="13" t="s">
        <v>27</v>
      </c>
      <c r="Q25" s="8"/>
      <c r="R25" s="5"/>
    </row>
    <row r="26" spans="2:18" s="118" customFormat="1" ht="57.75" customHeight="1">
      <c r="B26" s="231"/>
      <c r="C26" s="261" t="s">
        <v>13</v>
      </c>
      <c r="D26" s="263"/>
      <c r="E26" s="262"/>
      <c r="F26" s="9">
        <v>3</v>
      </c>
      <c r="G26"/>
      <c r="H26" s="261" t="s">
        <v>1</v>
      </c>
      <c r="I26" s="262"/>
      <c r="J26" s="261">
        <v>3</v>
      </c>
      <c r="K26" s="262"/>
      <c r="L26" s="8"/>
      <c r="M26" s="8"/>
      <c r="N26" s="286" t="s">
        <v>28</v>
      </c>
      <c r="O26" s="287"/>
      <c r="P26" s="13" t="s">
        <v>29</v>
      </c>
      <c r="Q26" s="8"/>
      <c r="R26" s="5"/>
    </row>
    <row r="27" spans="2:18" s="118" customFormat="1" ht="57.75" customHeight="1">
      <c r="B27" s="231"/>
      <c r="C27" s="261" t="s">
        <v>14</v>
      </c>
      <c r="D27" s="263"/>
      <c r="E27" s="262"/>
      <c r="F27" s="9">
        <v>4</v>
      </c>
      <c r="G27"/>
      <c r="H27" s="261" t="s">
        <v>21</v>
      </c>
      <c r="I27" s="262"/>
      <c r="J27" s="261">
        <v>4</v>
      </c>
      <c r="K27" s="262"/>
      <c r="L27" s="8"/>
      <c r="M27" s="8"/>
      <c r="N27" s="288">
        <v>5</v>
      </c>
      <c r="O27" s="289"/>
      <c r="P27" s="14" t="s">
        <v>30</v>
      </c>
      <c r="Q27" s="8"/>
      <c r="R27" s="5"/>
    </row>
    <row r="28" spans="2:18" s="118" customFormat="1" ht="57.75" customHeight="1" thickBot="1">
      <c r="B28" s="231"/>
      <c r="C28" s="261" t="s">
        <v>15</v>
      </c>
      <c r="D28" s="263"/>
      <c r="E28" s="262"/>
      <c r="F28" s="9">
        <v>5</v>
      </c>
      <c r="G28"/>
      <c r="H28" s="261" t="s">
        <v>0</v>
      </c>
      <c r="I28" s="262"/>
      <c r="J28" s="261">
        <v>5</v>
      </c>
      <c r="K28" s="262"/>
      <c r="L28" s="8"/>
      <c r="M28" s="8"/>
      <c r="N28" s="290" t="s">
        <v>31</v>
      </c>
      <c r="O28" s="291"/>
      <c r="P28" s="23" t="s">
        <v>32</v>
      </c>
      <c r="Q28" s="8"/>
      <c r="R28" s="5"/>
    </row>
    <row r="29" spans="2:18" s="118" customFormat="1" ht="57.75" customHeight="1">
      <c r="B29" s="4"/>
      <c r="C29"/>
      <c r="D29"/>
      <c r="E29"/>
      <c r="F29"/>
      <c r="G29"/>
      <c r="H29"/>
      <c r="I29"/>
      <c r="J29"/>
      <c r="K29"/>
      <c r="L29"/>
      <c r="M29"/>
      <c r="N29"/>
      <c r="O29"/>
      <c r="P29"/>
      <c r="Q29"/>
      <c r="R29" s="5"/>
    </row>
    <row r="30" spans="2:18" ht="12.75" customHeight="1">
      <c r="B30" s="4"/>
      <c r="C30" s="217" t="s">
        <v>24</v>
      </c>
      <c r="D30" s="217"/>
      <c r="E30" s="217"/>
      <c r="F30" s="217"/>
      <c r="G30" s="217"/>
      <c r="H30" s="217"/>
      <c r="I30" s="217"/>
      <c r="J30" s="217"/>
      <c r="K30" s="217"/>
      <c r="L30" s="217"/>
      <c r="M30" s="217"/>
      <c r="N30" s="217"/>
      <c r="O30" s="217"/>
      <c r="P30" s="217"/>
      <c r="Q30" s="217"/>
      <c r="R30" s="5"/>
    </row>
    <row r="31" spans="2:18">
      <c r="B31" s="4"/>
      <c r="C31" s="261" t="s">
        <v>120</v>
      </c>
      <c r="D31" s="263"/>
      <c r="E31" s="263"/>
      <c r="F31" s="262"/>
      <c r="G31" s="271" t="s">
        <v>122</v>
      </c>
      <c r="H31" s="272"/>
      <c r="I31" s="261" t="s">
        <v>129</v>
      </c>
      <c r="J31" s="263"/>
      <c r="K31" s="262"/>
      <c r="L31" s="271" t="s">
        <v>127</v>
      </c>
      <c r="M31" s="272"/>
      <c r="N31" s="271" t="s">
        <v>125</v>
      </c>
      <c r="O31" s="272"/>
      <c r="P31" s="271" t="s">
        <v>123</v>
      </c>
      <c r="Q31" s="272"/>
      <c r="R31" s="5"/>
    </row>
    <row r="32" spans="2:18" ht="19.5" customHeight="1">
      <c r="B32" s="4"/>
      <c r="C32" s="261" t="s">
        <v>121</v>
      </c>
      <c r="D32" s="263"/>
      <c r="E32" s="263"/>
      <c r="F32" s="262"/>
      <c r="G32" s="261" t="s">
        <v>131</v>
      </c>
      <c r="H32" s="262"/>
      <c r="I32" s="261" t="s">
        <v>130</v>
      </c>
      <c r="J32" s="263"/>
      <c r="K32" s="262"/>
      <c r="L32" s="271" t="s">
        <v>128</v>
      </c>
      <c r="M32" s="272"/>
      <c r="N32" s="271" t="s">
        <v>126</v>
      </c>
      <c r="O32" s="272"/>
      <c r="P32" s="271" t="s">
        <v>124</v>
      </c>
      <c r="Q32" s="272"/>
      <c r="R32" s="5"/>
    </row>
    <row r="33" spans="2:23" ht="21" customHeight="1">
      <c r="B33" s="4"/>
      <c r="C33" s="275" t="s">
        <v>17</v>
      </c>
      <c r="D33" s="276"/>
      <c r="E33" s="277"/>
      <c r="F33" s="281" t="s">
        <v>16</v>
      </c>
      <c r="G33" s="265" t="s">
        <v>19</v>
      </c>
      <c r="H33" s="266"/>
      <c r="I33" s="265" t="s">
        <v>20</v>
      </c>
      <c r="J33" s="267"/>
      <c r="K33" s="266"/>
      <c r="L33" s="265" t="s">
        <v>1</v>
      </c>
      <c r="M33" s="266"/>
      <c r="N33" s="265" t="s">
        <v>21</v>
      </c>
      <c r="O33" s="266"/>
      <c r="P33" s="269" t="s">
        <v>0</v>
      </c>
      <c r="Q33" s="270"/>
      <c r="R33" s="5"/>
    </row>
    <row r="34" spans="2:23" ht="15.75" customHeight="1">
      <c r="B34" s="4"/>
      <c r="C34" s="278"/>
      <c r="D34" s="279"/>
      <c r="E34" s="280"/>
      <c r="F34" s="282"/>
      <c r="G34" s="254">
        <v>1</v>
      </c>
      <c r="H34" s="255"/>
      <c r="I34" s="254">
        <v>2</v>
      </c>
      <c r="J34" s="268"/>
      <c r="K34" s="255"/>
      <c r="L34" s="254">
        <v>3</v>
      </c>
      <c r="M34" s="255"/>
      <c r="N34" s="254">
        <v>4</v>
      </c>
      <c r="O34" s="255"/>
      <c r="P34" s="254">
        <v>5</v>
      </c>
      <c r="Q34" s="255"/>
      <c r="R34" s="5"/>
      <c r="T34" s="11"/>
      <c r="U34" s="11"/>
      <c r="V34" s="11"/>
      <c r="W34" s="11"/>
    </row>
    <row r="35" spans="2:23" ht="24.75" customHeight="1">
      <c r="B35" s="4"/>
      <c r="C35" s="261" t="s">
        <v>11</v>
      </c>
      <c r="D35" s="263"/>
      <c r="E35" s="262"/>
      <c r="F35" s="10">
        <v>1</v>
      </c>
      <c r="G35" s="256">
        <v>2</v>
      </c>
      <c r="H35" s="258"/>
      <c r="I35" s="256">
        <v>3</v>
      </c>
      <c r="J35" s="257"/>
      <c r="K35" s="258"/>
      <c r="L35" s="256">
        <v>4</v>
      </c>
      <c r="M35" s="258"/>
      <c r="N35" s="259">
        <v>5</v>
      </c>
      <c r="O35" s="260"/>
      <c r="P35" s="228">
        <v>6</v>
      </c>
      <c r="Q35" s="253"/>
      <c r="R35" s="5"/>
    </row>
    <row r="36" spans="2:23" ht="18" customHeight="1">
      <c r="B36" s="4"/>
      <c r="C36" s="261" t="s">
        <v>12</v>
      </c>
      <c r="D36" s="263"/>
      <c r="E36" s="262"/>
      <c r="F36" s="10">
        <v>2</v>
      </c>
      <c r="G36" s="256">
        <v>3</v>
      </c>
      <c r="H36" s="258"/>
      <c r="I36" s="256">
        <v>4</v>
      </c>
      <c r="J36" s="257"/>
      <c r="K36" s="258"/>
      <c r="L36" s="259">
        <v>5</v>
      </c>
      <c r="M36" s="260"/>
      <c r="N36" s="228">
        <v>6</v>
      </c>
      <c r="O36" s="253"/>
      <c r="P36" s="228">
        <v>7</v>
      </c>
      <c r="Q36" s="253"/>
      <c r="R36" s="5"/>
    </row>
    <row r="37" spans="2:23" ht="21" customHeight="1">
      <c r="B37" s="4"/>
      <c r="C37" s="261" t="s">
        <v>13</v>
      </c>
      <c r="D37" s="263"/>
      <c r="E37" s="262"/>
      <c r="F37" s="10">
        <v>3</v>
      </c>
      <c r="G37" s="256">
        <v>4</v>
      </c>
      <c r="H37" s="258"/>
      <c r="I37" s="259">
        <v>5</v>
      </c>
      <c r="J37" s="274"/>
      <c r="K37" s="260"/>
      <c r="L37" s="228">
        <v>6</v>
      </c>
      <c r="M37" s="253"/>
      <c r="N37" s="228">
        <v>7</v>
      </c>
      <c r="O37" s="253"/>
      <c r="P37" s="251">
        <v>8</v>
      </c>
      <c r="Q37" s="252"/>
      <c r="R37" s="5"/>
    </row>
    <row r="38" spans="2:23">
      <c r="B38" s="4"/>
      <c r="C38" s="261" t="s">
        <v>14</v>
      </c>
      <c r="D38" s="263"/>
      <c r="E38" s="262"/>
      <c r="F38" s="10">
        <v>4</v>
      </c>
      <c r="G38" s="259">
        <v>5</v>
      </c>
      <c r="H38" s="260"/>
      <c r="I38" s="228">
        <v>6</v>
      </c>
      <c r="J38" s="264"/>
      <c r="K38" s="253"/>
      <c r="L38" s="228">
        <v>7</v>
      </c>
      <c r="M38" s="253"/>
      <c r="N38" s="251">
        <v>8</v>
      </c>
      <c r="O38" s="252"/>
      <c r="P38" s="251">
        <v>9</v>
      </c>
      <c r="Q38" s="252"/>
      <c r="R38" s="5"/>
    </row>
    <row r="39" spans="2:23" ht="18" customHeight="1">
      <c r="B39" s="4"/>
      <c r="C39" s="261" t="s">
        <v>15</v>
      </c>
      <c r="D39" s="263"/>
      <c r="E39" s="262"/>
      <c r="F39" s="10">
        <v>5</v>
      </c>
      <c r="G39" s="228">
        <v>6</v>
      </c>
      <c r="H39" s="253"/>
      <c r="I39" s="228">
        <v>7</v>
      </c>
      <c r="J39" s="264"/>
      <c r="K39" s="253"/>
      <c r="L39" s="251">
        <v>8</v>
      </c>
      <c r="M39" s="252"/>
      <c r="N39" s="251">
        <v>9</v>
      </c>
      <c r="O39" s="252"/>
      <c r="P39" s="251">
        <v>10</v>
      </c>
      <c r="Q39" s="252"/>
      <c r="R39" s="5"/>
    </row>
    <row r="40" spans="2:23" ht="68.25" customHeight="1" thickBot="1">
      <c r="B40" s="22"/>
      <c r="C40" s="24"/>
      <c r="D40" s="24"/>
      <c r="E40" s="24"/>
      <c r="F40" s="24"/>
      <c r="G40" s="24"/>
      <c r="H40" s="24"/>
      <c r="I40" s="24"/>
      <c r="J40" s="24"/>
      <c r="K40" s="24"/>
      <c r="L40" s="24"/>
      <c r="M40" s="24"/>
      <c r="N40" s="24"/>
      <c r="O40" s="24"/>
      <c r="P40" s="24"/>
      <c r="Q40" s="24"/>
      <c r="R40" s="25"/>
    </row>
    <row r="41" spans="2:23" ht="60" customHeight="1"/>
    <row r="44" spans="2:23" ht="19.5" customHeight="1"/>
    <row r="45" spans="2:23" ht="21.75" customHeight="1"/>
    <row r="46" spans="2:23" ht="21" customHeight="1"/>
    <row r="47" spans="2:23" ht="21" customHeight="1"/>
    <row r="48" spans="2:23" ht="21" customHeight="1"/>
  </sheetData>
  <mergeCells count="103">
    <mergeCell ref="B6:R6"/>
    <mergeCell ref="B7:R7"/>
    <mergeCell ref="G16:H16"/>
    <mergeCell ref="G15:H15"/>
    <mergeCell ref="C19:F19"/>
    <mergeCell ref="G19:H19"/>
    <mergeCell ref="B2:B4"/>
    <mergeCell ref="C16:F16"/>
    <mergeCell ref="C2:R2"/>
    <mergeCell ref="J3:R3"/>
    <mergeCell ref="C3:I3"/>
    <mergeCell ref="C4:R4"/>
    <mergeCell ref="C17:F17"/>
    <mergeCell ref="G17:H17"/>
    <mergeCell ref="C15:F15"/>
    <mergeCell ref="C18:F18"/>
    <mergeCell ref="G18:H18"/>
    <mergeCell ref="C20:F20"/>
    <mergeCell ref="G20:H20"/>
    <mergeCell ref="C21:F21"/>
    <mergeCell ref="G21:H21"/>
    <mergeCell ref="C38:E38"/>
    <mergeCell ref="C39:E39"/>
    <mergeCell ref="N23:P23"/>
    <mergeCell ref="N24:O24"/>
    <mergeCell ref="N25:O25"/>
    <mergeCell ref="C26:E26"/>
    <mergeCell ref="H26:I26"/>
    <mergeCell ref="J26:K26"/>
    <mergeCell ref="J23:K23"/>
    <mergeCell ref="C24:E24"/>
    <mergeCell ref="J25:K25"/>
    <mergeCell ref="N26:O26"/>
    <mergeCell ref="N31:O31"/>
    <mergeCell ref="N32:O32"/>
    <mergeCell ref="L31:M31"/>
    <mergeCell ref="L32:M32"/>
    <mergeCell ref="N27:O27"/>
    <mergeCell ref="N28:O28"/>
    <mergeCell ref="P31:Q31"/>
    <mergeCell ref="P32:Q32"/>
    <mergeCell ref="L33:M33"/>
    <mergeCell ref="I39:K39"/>
    <mergeCell ref="B23:B28"/>
    <mergeCell ref="C23:E23"/>
    <mergeCell ref="H23:I23"/>
    <mergeCell ref="C35:E35"/>
    <mergeCell ref="C36:E36"/>
    <mergeCell ref="C37:E37"/>
    <mergeCell ref="C31:F31"/>
    <mergeCell ref="C32:F32"/>
    <mergeCell ref="I37:K37"/>
    <mergeCell ref="C27:E27"/>
    <mergeCell ref="C28:E28"/>
    <mergeCell ref="H28:I28"/>
    <mergeCell ref="J28:K28"/>
    <mergeCell ref="C33:E34"/>
    <mergeCell ref="J27:K27"/>
    <mergeCell ref="F33:F34"/>
    <mergeCell ref="H27:I27"/>
    <mergeCell ref="G31:H31"/>
    <mergeCell ref="G32:H32"/>
    <mergeCell ref="I31:K31"/>
    <mergeCell ref="G35:H35"/>
    <mergeCell ref="G36:H36"/>
    <mergeCell ref="G37:H37"/>
    <mergeCell ref="L38:M38"/>
    <mergeCell ref="P35:Q35"/>
    <mergeCell ref="P36:Q36"/>
    <mergeCell ref="L35:M35"/>
    <mergeCell ref="L36:M36"/>
    <mergeCell ref="I33:K33"/>
    <mergeCell ref="P34:Q34"/>
    <mergeCell ref="I34:K34"/>
    <mergeCell ref="I35:K35"/>
    <mergeCell ref="G38:H38"/>
    <mergeCell ref="N33:O33"/>
    <mergeCell ref="P33:Q33"/>
    <mergeCell ref="P37:Q37"/>
    <mergeCell ref="C22:F22"/>
    <mergeCell ref="P38:Q38"/>
    <mergeCell ref="L39:M39"/>
    <mergeCell ref="L37:M37"/>
    <mergeCell ref="L34:M34"/>
    <mergeCell ref="G39:H39"/>
    <mergeCell ref="I36:K36"/>
    <mergeCell ref="N34:O34"/>
    <mergeCell ref="N35:O35"/>
    <mergeCell ref="N36:O36"/>
    <mergeCell ref="N37:O37"/>
    <mergeCell ref="N38:O38"/>
    <mergeCell ref="P39:Q39"/>
    <mergeCell ref="N39:O39"/>
    <mergeCell ref="H25:I25"/>
    <mergeCell ref="H22:K22"/>
    <mergeCell ref="I32:K32"/>
    <mergeCell ref="J24:K24"/>
    <mergeCell ref="H24:I24"/>
    <mergeCell ref="C25:E25"/>
    <mergeCell ref="I38:K38"/>
    <mergeCell ref="C30:Q30"/>
    <mergeCell ref="G33:H33"/>
    <mergeCell ref="G34:H34"/>
  </mergeCells>
  <conditionalFormatting sqref="M16:O17 M20:Q20 M21:N21 P21:Q21 M18:M19 J16:K21">
    <cfRule type="expression" dxfId="17" priority="35" stopIfTrue="1">
      <formula>"""bajo"""</formula>
    </cfRule>
  </conditionalFormatting>
  <conditionalFormatting sqref="L16:L21">
    <cfRule type="cellIs" dxfId="16" priority="30" stopIfTrue="1" operator="equal">
      <formula>"EXTREMO"</formula>
    </cfRule>
    <cfRule type="cellIs" dxfId="15" priority="31" stopIfTrue="1" operator="equal">
      <formula>"ALTO"</formula>
    </cfRule>
    <cfRule type="cellIs" dxfId="14" priority="32" stopIfTrue="1" operator="equal">
      <formula>"MEDIO"</formula>
    </cfRule>
    <cfRule type="cellIs" dxfId="13" priority="33" stopIfTrue="1" operator="equal">
      <formula>"BAJO"</formula>
    </cfRule>
  </conditionalFormatting>
  <conditionalFormatting sqref="N18:P18">
    <cfRule type="expression" dxfId="12" priority="6" stopIfTrue="1">
      <formula>"""bajo"""</formula>
    </cfRule>
  </conditionalFormatting>
  <conditionalFormatting sqref="P19">
    <cfRule type="expression" dxfId="11" priority="5" stopIfTrue="1">
      <formula>"""bajo"""</formula>
    </cfRule>
  </conditionalFormatting>
  <conditionalFormatting sqref="Q19">
    <cfRule type="expression" dxfId="10" priority="4" stopIfTrue="1">
      <formula>"""bajo"""</formula>
    </cfRule>
  </conditionalFormatting>
  <conditionalFormatting sqref="P16:Q16">
    <cfRule type="expression" dxfId="9" priority="3" stopIfTrue="1">
      <formula>"""bajo"""</formula>
    </cfRule>
  </conditionalFormatting>
  <conditionalFormatting sqref="P17">
    <cfRule type="expression" dxfId="8" priority="1" stopIfTrue="1">
      <formula>"""bajo"""</formula>
    </cfRule>
  </conditionalFormatting>
  <printOptions horizontalCentered="1"/>
  <pageMargins left="0.7" right="0.7" top="0.75" bottom="0.75" header="0.3" footer="0.3"/>
  <pageSetup scale="25" orientation="portrait" horizontalDpi="4294967295"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53"/>
  <sheetViews>
    <sheetView showGridLines="0" tabSelected="1" showWhiteSpace="0" view="pageLayout" zoomScale="70" zoomScaleNormal="100" zoomScaleSheetLayoutView="25" zoomScalePageLayoutView="70" workbookViewId="0">
      <selection activeCell="N11" sqref="N11"/>
    </sheetView>
  </sheetViews>
  <sheetFormatPr baseColWidth="10" defaultColWidth="11.42578125" defaultRowHeight="14.25"/>
  <cols>
    <col min="1" max="1" width="4.28515625" style="98" customWidth="1"/>
    <col min="2" max="2" width="10.42578125" style="98" customWidth="1"/>
    <col min="3" max="3" width="26.85546875" style="98" customWidth="1"/>
    <col min="4" max="4" width="11.140625" style="98" customWidth="1"/>
    <col min="5" max="5" width="13.7109375" style="98" customWidth="1"/>
    <col min="6" max="6" width="10.28515625" style="98" customWidth="1"/>
    <col min="7" max="7" width="28.140625" style="98" customWidth="1"/>
    <col min="8" max="8" width="5.140625" style="98" customWidth="1"/>
    <col min="9" max="9" width="4.28515625" style="98" customWidth="1"/>
    <col min="10" max="10" width="5.85546875" style="98" customWidth="1"/>
    <col min="11" max="11" width="5.28515625" style="98" customWidth="1"/>
    <col min="12" max="12" width="12.140625" style="98" customWidth="1"/>
    <col min="13" max="13" width="5.28515625" style="98" customWidth="1"/>
    <col min="14" max="14" width="40.5703125" style="98" customWidth="1"/>
    <col min="15" max="15" width="5.7109375" style="98" customWidth="1"/>
    <col min="16" max="16" width="6.42578125" style="98" customWidth="1"/>
    <col min="17" max="17" width="8.42578125" style="98" customWidth="1"/>
    <col min="18" max="18" width="6" style="98" customWidth="1"/>
    <col min="19" max="19" width="12.42578125" style="98" customWidth="1"/>
    <col min="20" max="20" width="16.85546875" style="98" customWidth="1"/>
    <col min="21" max="21" width="15.42578125" style="98" customWidth="1"/>
    <col min="22" max="22" width="17.7109375" style="98" customWidth="1"/>
    <col min="23" max="23" width="15.7109375" style="98" customWidth="1"/>
    <col min="24" max="24" width="13.85546875" style="98" customWidth="1"/>
    <col min="25" max="16384" width="11.42578125" style="98"/>
  </cols>
  <sheetData>
    <row r="1" spans="2:24" s="96" customFormat="1">
      <c r="S1" s="97"/>
    </row>
    <row r="2" spans="2:24" s="96" customFormat="1" ht="48.75" customHeight="1">
      <c r="B2" s="334"/>
      <c r="C2" s="177" t="s">
        <v>161</v>
      </c>
      <c r="D2" s="177"/>
      <c r="E2" s="177"/>
      <c r="F2" s="177"/>
      <c r="G2" s="177"/>
      <c r="H2" s="177"/>
      <c r="I2" s="177"/>
      <c r="J2" s="177"/>
      <c r="K2" s="177"/>
      <c r="L2" s="177"/>
      <c r="M2" s="177"/>
      <c r="N2" s="177"/>
      <c r="O2" s="177"/>
      <c r="P2" s="177"/>
      <c r="Q2" s="177"/>
      <c r="R2" s="177"/>
      <c r="S2" s="177"/>
      <c r="T2" s="177"/>
      <c r="U2" s="177"/>
      <c r="V2" s="177"/>
      <c r="W2" s="177"/>
      <c r="X2" s="177"/>
    </row>
    <row r="3" spans="2:24" s="96" customFormat="1" ht="24.75" customHeight="1">
      <c r="B3" s="334"/>
      <c r="C3" s="335" t="s">
        <v>158</v>
      </c>
      <c r="D3" s="335"/>
      <c r="E3" s="335"/>
      <c r="F3" s="335"/>
      <c r="G3" s="335"/>
      <c r="H3" s="335"/>
      <c r="I3" s="335"/>
      <c r="J3" s="335"/>
      <c r="K3" s="335"/>
      <c r="L3" s="335" t="s">
        <v>163</v>
      </c>
      <c r="M3" s="335"/>
      <c r="N3" s="335"/>
      <c r="O3" s="335"/>
      <c r="P3" s="335"/>
      <c r="Q3" s="335"/>
      <c r="R3" s="335"/>
      <c r="S3" s="335"/>
      <c r="T3" s="335"/>
      <c r="U3" s="335"/>
      <c r="V3" s="335"/>
      <c r="W3" s="335"/>
      <c r="X3" s="335"/>
    </row>
    <row r="4" spans="2:24" s="96" customFormat="1" ht="24.75" customHeight="1">
      <c r="B4" s="334"/>
      <c r="C4" s="335" t="s">
        <v>159</v>
      </c>
      <c r="D4" s="335"/>
      <c r="E4" s="335"/>
      <c r="F4" s="335"/>
      <c r="G4" s="335"/>
      <c r="H4" s="335"/>
      <c r="I4" s="335"/>
      <c r="J4" s="335"/>
      <c r="K4" s="335"/>
      <c r="L4" s="335"/>
      <c r="M4" s="335"/>
      <c r="N4" s="335"/>
      <c r="O4" s="335"/>
      <c r="P4" s="335"/>
      <c r="Q4" s="335"/>
      <c r="R4" s="335"/>
      <c r="S4" s="335"/>
      <c r="T4" s="335"/>
      <c r="U4" s="335"/>
      <c r="V4" s="335"/>
      <c r="W4" s="335"/>
      <c r="X4" s="335"/>
    </row>
    <row r="5" spans="2:24" s="96" customFormat="1" ht="32.25" customHeight="1" thickBot="1">
      <c r="B5" s="137"/>
      <c r="C5" s="137"/>
      <c r="D5" s="137"/>
      <c r="E5" s="137"/>
      <c r="F5" s="137"/>
      <c r="G5" s="137"/>
      <c r="H5" s="137"/>
      <c r="I5" s="137"/>
      <c r="J5" s="137"/>
      <c r="K5" s="137"/>
      <c r="L5" s="137"/>
      <c r="M5" s="137"/>
      <c r="N5" s="137"/>
      <c r="O5" s="137"/>
      <c r="P5" s="137"/>
      <c r="Q5" s="137"/>
      <c r="R5" s="137"/>
      <c r="S5" s="138"/>
      <c r="T5" s="137"/>
      <c r="U5" s="137"/>
      <c r="V5" s="137"/>
      <c r="W5" s="137"/>
      <c r="X5" s="137"/>
    </row>
    <row r="6" spans="2:24" ht="91.5" customHeight="1" thickBot="1">
      <c r="B6" s="325" t="str">
        <f>+EVALUACION!B6</f>
        <v>Objeto Contractual:REALIZAR MUESTREOS ISOCINÉTICOS PARA LAS FUENTES DE EMISIÓN FIJAS PRESENTES EN LA SEDE DE PRODUCCIÓN DE LA ENTIDAD - Proyecto 7859 Meta 2.</v>
      </c>
      <c r="C6" s="326"/>
      <c r="D6" s="326"/>
      <c r="E6" s="326"/>
      <c r="F6" s="326"/>
      <c r="G6" s="326"/>
      <c r="H6" s="326"/>
      <c r="I6" s="326"/>
      <c r="J6" s="326"/>
      <c r="K6" s="326"/>
      <c r="L6" s="326"/>
      <c r="M6" s="326"/>
      <c r="N6" s="326"/>
      <c r="O6" s="326"/>
      <c r="P6" s="326"/>
      <c r="Q6" s="326"/>
      <c r="R6" s="326"/>
      <c r="S6" s="326"/>
      <c r="T6" s="326"/>
      <c r="U6" s="326"/>
      <c r="V6" s="326"/>
      <c r="W6" s="326"/>
      <c r="X6" s="327"/>
    </row>
    <row r="7" spans="2:24" ht="18.75" customHeight="1">
      <c r="B7" s="328" t="s">
        <v>113</v>
      </c>
      <c r="C7" s="329"/>
      <c r="D7" s="329"/>
      <c r="E7" s="329"/>
      <c r="F7" s="329"/>
      <c r="G7" s="329"/>
      <c r="H7" s="329"/>
      <c r="I7" s="329"/>
      <c r="J7" s="329"/>
      <c r="K7" s="329"/>
      <c r="L7" s="329"/>
      <c r="M7" s="329"/>
      <c r="N7" s="329"/>
      <c r="O7" s="329"/>
      <c r="P7" s="329"/>
      <c r="Q7" s="329"/>
      <c r="R7" s="329"/>
      <c r="S7" s="329"/>
      <c r="T7" s="329"/>
      <c r="U7" s="329"/>
      <c r="V7" s="329"/>
      <c r="W7" s="329"/>
      <c r="X7" s="330"/>
    </row>
    <row r="8" spans="2:24" ht="21" customHeight="1">
      <c r="B8" s="331" t="s">
        <v>149</v>
      </c>
      <c r="C8" s="332"/>
      <c r="D8" s="332"/>
      <c r="E8" s="332"/>
      <c r="F8" s="332"/>
      <c r="G8" s="332"/>
      <c r="H8" s="332"/>
      <c r="I8" s="332"/>
      <c r="J8" s="332"/>
      <c r="K8" s="332"/>
      <c r="L8" s="332"/>
      <c r="M8" s="332"/>
      <c r="N8" s="332"/>
      <c r="O8" s="332"/>
      <c r="P8" s="332"/>
      <c r="Q8" s="332"/>
      <c r="R8" s="332"/>
      <c r="S8" s="332"/>
      <c r="T8" s="332"/>
      <c r="U8" s="332"/>
      <c r="V8" s="332"/>
      <c r="W8" s="332"/>
      <c r="X8" s="333"/>
    </row>
    <row r="9" spans="2:24" ht="9" customHeight="1" thickBot="1">
      <c r="B9" s="323"/>
      <c r="C9" s="324"/>
      <c r="D9" s="324"/>
      <c r="E9" s="324"/>
      <c r="F9" s="324"/>
      <c r="G9" s="324"/>
      <c r="H9" s="324"/>
      <c r="I9" s="324"/>
      <c r="J9" s="324"/>
      <c r="K9" s="324"/>
      <c r="L9" s="324"/>
      <c r="M9" s="324"/>
      <c r="N9" s="324"/>
      <c r="O9" s="324"/>
      <c r="P9" s="324"/>
      <c r="Q9" s="324"/>
      <c r="R9" s="324"/>
      <c r="X9" s="100"/>
    </row>
    <row r="10" spans="2:24" ht="106.5" customHeight="1" thickBot="1">
      <c r="B10" s="120" t="s">
        <v>95</v>
      </c>
      <c r="C10" s="121" t="s">
        <v>99</v>
      </c>
      <c r="D10" s="122" t="s">
        <v>98</v>
      </c>
      <c r="E10" s="122" t="s">
        <v>96</v>
      </c>
      <c r="F10" s="122" t="s">
        <v>97</v>
      </c>
      <c r="G10" s="121" t="s">
        <v>100</v>
      </c>
      <c r="H10" s="122" t="s">
        <v>2</v>
      </c>
      <c r="I10" s="122" t="s">
        <v>3</v>
      </c>
      <c r="J10" s="122" t="s">
        <v>101</v>
      </c>
      <c r="K10" s="122" t="s">
        <v>102</v>
      </c>
      <c r="L10" s="122" t="s">
        <v>103</v>
      </c>
      <c r="M10" s="121" t="s">
        <v>5</v>
      </c>
      <c r="N10" s="121" t="s">
        <v>104</v>
      </c>
      <c r="O10" s="122" t="s">
        <v>2</v>
      </c>
      <c r="P10" s="122" t="s">
        <v>3</v>
      </c>
      <c r="Q10" s="122" t="s">
        <v>101</v>
      </c>
      <c r="R10" s="122" t="s">
        <v>102</v>
      </c>
      <c r="S10" s="121" t="s">
        <v>107</v>
      </c>
      <c r="T10" s="121" t="s">
        <v>108</v>
      </c>
      <c r="U10" s="121" t="s">
        <v>109</v>
      </c>
      <c r="V10" s="121" t="s">
        <v>110</v>
      </c>
      <c r="W10" s="121" t="s">
        <v>111</v>
      </c>
      <c r="X10" s="123" t="s">
        <v>112</v>
      </c>
    </row>
    <row r="11" spans="2:24" ht="164.25" customHeight="1">
      <c r="B11" s="124">
        <v>1</v>
      </c>
      <c r="C11" s="125" t="str">
        <f>+'EVALUACION CON CONTROLES'!C16:F16</f>
        <v>Inadecuada evaluación de las ofertas y/o verificación de requisitos habilitantes</v>
      </c>
      <c r="D11" s="126" t="str">
        <f>+'EVALUACION CON CONTROLES'!B16</f>
        <v>SELECCIÓN</v>
      </c>
      <c r="E11" s="126" t="str">
        <f>VLOOKUP(C11,'IDENTIFICACION Y ANALISIS'!$B$19:$F$69,3,FALSE)</f>
        <v>General</v>
      </c>
      <c r="F11" s="126" t="str">
        <f>VLOOKUP(C11,'IDENTIFICACION Y ANALISIS'!$B$19:$F$69,4,FALSE)</f>
        <v>Interno</v>
      </c>
      <c r="G11" s="125" t="str">
        <f>+EVALUACION!H17</f>
        <v xml:space="preserve"> aceptacion de la oferta  viciada por nulidad absoluta a causa de una selección no objetiva</v>
      </c>
      <c r="H11" s="125">
        <f>+EVALUACION!I17</f>
        <v>2</v>
      </c>
      <c r="I11" s="125">
        <f>+EVALUACION!J17</f>
        <v>4</v>
      </c>
      <c r="J11" s="125">
        <f>+EVALUACION!K17</f>
        <v>6</v>
      </c>
      <c r="K11" s="126" t="str">
        <f>+EVALUACION!L17</f>
        <v>ALTO</v>
      </c>
      <c r="L11" s="125" t="s">
        <v>148</v>
      </c>
      <c r="M11" s="126">
        <v>100</v>
      </c>
      <c r="N11" s="125" t="str">
        <f>+'EVALUACION CON CONTROLES'!G16</f>
        <v>Seleccionar un comité evaluador idóneo que garantice una correcta aplicación de las condiciones establecidas en la invitación pública, en caso de presentarse dudas o situaciones que puedan afectar la correcta aceptación de la oferta, informar al abogado responsable del proceso para que se tomen las medidas preventivas del caso</v>
      </c>
      <c r="O11" s="125">
        <v>1</v>
      </c>
      <c r="P11" s="125">
        <v>2</v>
      </c>
      <c r="Q11" s="125">
        <v>3</v>
      </c>
      <c r="R11" s="102" t="s">
        <v>191</v>
      </c>
      <c r="S11" s="125" t="s">
        <v>168</v>
      </c>
      <c r="T11" s="125" t="s">
        <v>169</v>
      </c>
      <c r="U11" s="125" t="str">
        <f>+'EVALUACION CON CONTROLES'!O16</f>
        <v>Entrega de propuestas a los miembros del comité evaluador</v>
      </c>
      <c r="V11" s="125" t="str">
        <f>+'EVALUACION CON CONTROLES'!P16</f>
        <v xml:space="preserve">Aceptacion de la oferta </v>
      </c>
      <c r="W11" s="125" t="str">
        <f>+'EVALUACION CON CONTROLES'!Q16</f>
        <v>Verificando el cumplimiento d erequisitos habilitantes y demás exigidos en la invitación pública</v>
      </c>
      <c r="X11" s="127" t="str">
        <f>+'EVALUACION CON CONTROLES'!R16</f>
        <v>Dentro del plazo estimado para la verificación y evaluación de las propuesta y hasta la firma del contrato.</v>
      </c>
    </row>
    <row r="12" spans="2:24" ht="165" customHeight="1">
      <c r="B12" s="101">
        <v>2</v>
      </c>
      <c r="C12" s="103" t="str">
        <f>+'EVALUACION CON CONTROLES'!C17:F17</f>
        <v>Selección de ofertas con precios  artificialmente bajos.</v>
      </c>
      <c r="D12" s="102" t="str">
        <f>+'EVALUACION CON CONTROLES'!B17</f>
        <v>SELECCIÓN</v>
      </c>
      <c r="E12" s="102" t="str">
        <f>VLOOKUP(C12,'IDENTIFICACION Y ANALISIS'!$B$19:$F$69,3,FALSE)</f>
        <v>General</v>
      </c>
      <c r="F12" s="102" t="str">
        <f>VLOOKUP(C12,'IDENTIFICACION Y ANALISIS'!$B$19:$F$69,4,FALSE)</f>
        <v>Interno</v>
      </c>
      <c r="G12" s="103" t="str">
        <f>+EVALUACION!H18</f>
        <v>Posible afectación de la aceptacion de la oferta , que pueda llegar a generar el incumplimiento del contrato</v>
      </c>
      <c r="H12" s="103">
        <f>+EVALUACION!I18</f>
        <v>2</v>
      </c>
      <c r="I12" s="103">
        <f>+EVALUACION!J18</f>
        <v>4</v>
      </c>
      <c r="J12" s="103">
        <f>+EVALUACION!K18</f>
        <v>6</v>
      </c>
      <c r="K12" s="102" t="str">
        <f>+EVALUACION!L18</f>
        <v>ALTO</v>
      </c>
      <c r="L12" s="103" t="s">
        <v>148</v>
      </c>
      <c r="M12" s="102">
        <v>100</v>
      </c>
      <c r="N12" s="103" t="str">
        <f>+'EVALUACION CON CONTROLES'!G17</f>
        <v>Aplicar durante la evaluación de las ofertas el procedimiento descrito en el Decreto 1082 de 2015 sobre precios artificialmente bajos y atender la normatividad vigente</v>
      </c>
      <c r="O12" s="103">
        <v>1</v>
      </c>
      <c r="P12" s="103">
        <v>2</v>
      </c>
      <c r="Q12" s="103">
        <v>3</v>
      </c>
      <c r="R12" s="102" t="s">
        <v>191</v>
      </c>
      <c r="S12" s="103" t="str">
        <f>+'EVALUACION CON CONTROLES'!M17</f>
        <v>SI</v>
      </c>
      <c r="T12" s="103" t="str">
        <f>+'EVALUACION CON CONTROLES'!N17</f>
        <v>Comité Evaluador</v>
      </c>
      <c r="U12" s="103" t="str">
        <f>+'EVALUACION CON CONTROLES'!O17</f>
        <v>Entrega de propuestas a los miembros del comité evaluador</v>
      </c>
      <c r="V12" s="103" t="str">
        <f>+'EVALUACION CON CONTROLES'!P17</f>
        <v xml:space="preserve">Acepracion de la oferta </v>
      </c>
      <c r="W12" s="103" t="str">
        <f>+'EVALUACION CON CONTROLES'!Q17</f>
        <v>Comparación de los valores ofertados con los precios del mercado vigentes a la fecha de presentación de la propuesta.</v>
      </c>
      <c r="X12" s="104" t="str">
        <f>+'EVALUACION CON CONTROLES'!R17</f>
        <v>Durante la fase de evaluación del proceso de contratación.</v>
      </c>
    </row>
    <row r="13" spans="2:24" ht="215.25" customHeight="1">
      <c r="B13" s="101">
        <v>3</v>
      </c>
      <c r="C13" s="103" t="str">
        <f>+'EVALUACION CON CONTROLES'!C18:F18</f>
        <v>Variación de los precios del mercado</v>
      </c>
      <c r="D13" s="102" t="str">
        <f>+'EVALUACION CON CONTROLES'!B18</f>
        <v>EJECUCIÓN</v>
      </c>
      <c r="E13" s="102" t="str">
        <f>VLOOKUP(C13,'IDENTIFICACION Y ANALISIS'!$B$19:$F$69,3,FALSE)</f>
        <v>General</v>
      </c>
      <c r="F13" s="102" t="str">
        <f>VLOOKUP(C13,'IDENTIFICACION Y ANALISIS'!$B$19:$F$69,4,FALSE)</f>
        <v>Externo</v>
      </c>
      <c r="G13" s="103" t="str">
        <f>+EVALUACION!H19</f>
        <v>Sobrecostos que afecta el precio ofertado y aceptacion de la oferta</v>
      </c>
      <c r="H13" s="103">
        <f>+EVALUACION!I19</f>
        <v>2</v>
      </c>
      <c r="I13" s="103">
        <f>+EVALUACION!J19</f>
        <v>2</v>
      </c>
      <c r="J13" s="103">
        <f>+EVALUACION!K19</f>
        <v>4</v>
      </c>
      <c r="K13" s="102" t="str">
        <f>+EVALUACION!L19</f>
        <v>BAJO</v>
      </c>
      <c r="L13" s="103" t="s">
        <v>6</v>
      </c>
      <c r="M13" s="102">
        <v>100</v>
      </c>
      <c r="N13" s="103" t="str">
        <f>+'EVALUACION CON CONTROLES'!G18</f>
        <v>El oferente deberá prever la posible fluctuación de precios durante la etapa precontractual para definir la oferta económica ya que deberá mantener el precio durante toda la ejecución del contrato</v>
      </c>
      <c r="O13" s="103">
        <v>1</v>
      </c>
      <c r="P13" s="103">
        <v>1</v>
      </c>
      <c r="Q13" s="103">
        <v>2</v>
      </c>
      <c r="R13" s="102" t="str">
        <f>+'EVALUACION CON CONTROLES'!L18</f>
        <v>BAJO</v>
      </c>
      <c r="S13" s="103" t="str">
        <f>+'EVALUACION CON CONTROLES'!M18</f>
        <v>SI</v>
      </c>
      <c r="T13" s="160" t="str">
        <f>+'EVALUACION CON CONTROLES'!N18</f>
        <v>Contatista y Supervisor</v>
      </c>
      <c r="U13" s="103" t="str">
        <f>+'EVALUACION CON CONTROLES'!O18</f>
        <v>Antes de presentar la oferta y Durante la ejecución del contrato</v>
      </c>
      <c r="V13" s="103" t="str">
        <f>+'EVALUACION CON CONTROLES'!P18</f>
        <v>Acta de Terminación</v>
      </c>
      <c r="W13" s="103" t="str">
        <f>+'EVALUACION CON CONTROLES'!Q18</f>
        <v xml:space="preserve">Seguimiento permanente de precios </v>
      </c>
      <c r="X13" s="104" t="str">
        <f>+'EVALUACION CON CONTROLES'!R18</f>
        <v>Durante la ejecucin del contrato</v>
      </c>
    </row>
    <row r="14" spans="2:24" ht="106.5" customHeight="1">
      <c r="B14" s="101">
        <v>4</v>
      </c>
      <c r="C14" s="103" t="str">
        <f>+'EVALUACION CON CONTROLES'!C19:F19</f>
        <v>Demoras en la prestacion del servicio o informe de resulatados establecido por el supervisor</v>
      </c>
      <c r="D14" s="102" t="str">
        <f>+'EVALUACION CON CONTROLES'!B19</f>
        <v>EJECUCIÓN</v>
      </c>
      <c r="E14" s="102" t="str">
        <f>VLOOKUP(C14,'IDENTIFICACION Y ANALISIS'!$B$19:$F$69,3,FALSE)</f>
        <v>Especifico</v>
      </c>
      <c r="F14" s="102" t="str">
        <f>VLOOKUP(C14,'IDENTIFICACION Y ANALISIS'!$B$19:$F$69,4,FALSE)</f>
        <v>Externo</v>
      </c>
      <c r="G14" s="103" t="str">
        <f>+EVALUACION!H20</f>
        <v>Afectacion en la ejecucion de actividades operativas de la Entidad y  de los trabajadores.</v>
      </c>
      <c r="H14" s="103">
        <f>+EVALUACION!I20</f>
        <v>2</v>
      </c>
      <c r="I14" s="103">
        <f>+EVALUACION!J20</f>
        <v>3</v>
      </c>
      <c r="J14" s="103">
        <f>+EVALUACION!K20</f>
        <v>5</v>
      </c>
      <c r="K14" s="102" t="str">
        <f>+EVALUACION!L20</f>
        <v>MEDIO</v>
      </c>
      <c r="L14" s="103" t="s">
        <v>6</v>
      </c>
      <c r="M14" s="102">
        <v>100</v>
      </c>
      <c r="N14" s="103" t="str">
        <f>+'EVALUACION CON CONTROLES'!G19</f>
        <v>Definir cronograma de trabajo que garantice el debido cumplimiento al objeto contractual, en caso de modificaciones deberán ser autorizadas por el supervisor y estar plenamente justificadas por eventos de fuerza mayor.</v>
      </c>
      <c r="O14" s="103">
        <v>1</v>
      </c>
      <c r="P14" s="103">
        <v>2</v>
      </c>
      <c r="Q14" s="103">
        <v>3</v>
      </c>
      <c r="R14" s="102" t="s">
        <v>191</v>
      </c>
      <c r="S14" s="103" t="str">
        <f>+'EVALUACION CON CONTROLES'!M19</f>
        <v>NO</v>
      </c>
      <c r="T14" s="160" t="str">
        <f>+'EVALUACION CON CONTROLES'!N19</f>
        <v xml:space="preserve">Contratista 
Supervisor </v>
      </c>
      <c r="U14" s="103" t="str">
        <f>+'EVALUACION CON CONTROLES'!O19</f>
        <v>Cuando el supervisor envìa comunicado al contratista para que cumpla con los plazos de entrega pactados.</v>
      </c>
      <c r="V14" s="103" t="str">
        <f>+'EVALUACION CON CONTROLES'!P19</f>
        <v>Cuando se reciben a satisfaccion los informes solicitados</v>
      </c>
      <c r="W14" s="160" t="str">
        <f>+'EVALUACION CON CONTROLES'!Q19</f>
        <v xml:space="preserve">verificacion de los informes recibidos   </v>
      </c>
      <c r="X14" s="104" t="str">
        <f>+'EVALUACION CON CONTROLES'!R19</f>
        <v>Durante la ejecucion del contrato</v>
      </c>
    </row>
    <row r="15" spans="2:24" ht="106.5" customHeight="1">
      <c r="B15" s="101">
        <v>5</v>
      </c>
      <c r="C15" s="103" t="str">
        <f>+'EVALUACION CON CONTROLES'!C20:F20</f>
        <v>Inadecuado análisis  económico estimativo del valor del contrato</v>
      </c>
      <c r="D15" s="102" t="str">
        <f>+'EVALUACION CON CONTROLES'!B20</f>
        <v>PLANEACIÓN</v>
      </c>
      <c r="E15" s="102" t="str">
        <f>VLOOKUP(C15,'IDENTIFICACION Y ANALISIS'!$B$19:$F$69,3,FALSE)</f>
        <v>General</v>
      </c>
      <c r="F15" s="102" t="str">
        <f>VLOOKUP(C15,'IDENTIFICACION Y ANALISIS'!$B$19:$F$69,4,FALSE)</f>
        <v>Interno</v>
      </c>
      <c r="G15" s="103" t="str">
        <f>+EVALUACION!H21</f>
        <v>Retraso en los tiempos establecidos para el desarrollo del proceso contractual .</v>
      </c>
      <c r="H15" s="103">
        <f>+EVALUACION!I21</f>
        <v>2</v>
      </c>
      <c r="I15" s="103">
        <f>+EVALUACION!J21</f>
        <v>3</v>
      </c>
      <c r="J15" s="103">
        <f>+EVALUACION!K21</f>
        <v>5</v>
      </c>
      <c r="K15" s="102" t="str">
        <f>+EVALUACION!L21</f>
        <v>MEDIO</v>
      </c>
      <c r="L15" s="160" t="s">
        <v>148</v>
      </c>
      <c r="M15" s="161">
        <v>100</v>
      </c>
      <c r="N15" s="103" t="str">
        <f>+'EVALUACION CON CONTROLES'!G20</f>
        <v xml:space="preserve">El estructurador económico deberá realizar un adecuado análisis de las cotizaciones recibidas para determinar el valor del presupuesto oficial del proceso, aplicando la guia establecida por colomiba compra eficiente para realizar dicho análisis </v>
      </c>
      <c r="O15" s="103">
        <v>1</v>
      </c>
      <c r="P15" s="103">
        <v>2</v>
      </c>
      <c r="Q15" s="103">
        <v>3</v>
      </c>
      <c r="R15" s="102" t="s">
        <v>191</v>
      </c>
      <c r="S15" s="103" t="str">
        <f>+'EVALUACION CON CONTROLES'!M20</f>
        <v>SI</v>
      </c>
      <c r="T15" s="103" t="str">
        <f>+'EVALUACION CON CONTROLES'!N20</f>
        <v xml:space="preserve">estructurador económico </v>
      </c>
      <c r="U15" s="103" t="str">
        <f>+'EVALUACION CON CONTROLES'!O20</f>
        <v xml:space="preserve">durante la estructuración del estudio de mercado </v>
      </c>
      <c r="V15" s="103" t="str">
        <f>+'EVALUACION CON CONTROLES'!P20</f>
        <v>Hasta la aprobación del proceso en mesa interdisciplinaria</v>
      </c>
      <c r="W15" s="103" t="str">
        <f>+'EVALUACION CON CONTROLES'!Q20</f>
        <v>análisis de las cotizaciones recibidas de acuerdo a guía de colombia compra eficiente</v>
      </c>
      <c r="X15" s="104" t="str">
        <f>+'EVALUACION CON CONTROLES'!R20</f>
        <v>permanente durante la estructuración del estudio del sector</v>
      </c>
    </row>
    <row r="16" spans="2:24" ht="106.5" customHeight="1">
      <c r="B16" s="101">
        <v>6</v>
      </c>
      <c r="C16" s="103" t="str">
        <f>+'EVALUACION CON CONTROLES'!C21:F21</f>
        <v>Daños a los bienes de la entidad por la ejecucion del contrato</v>
      </c>
      <c r="D16" s="102" t="str">
        <f>+'EVALUACION CON CONTROLES'!B21</f>
        <v>EJECUCIÓN</v>
      </c>
      <c r="E16" s="102" t="str">
        <f>VLOOKUP(C16,'IDENTIFICACION Y ANALISIS'!$B$19:$F$69,3,FALSE)</f>
        <v>General</v>
      </c>
      <c r="F16" s="102" t="str">
        <f>VLOOKUP(C16,'IDENTIFICACION Y ANALISIS'!$B$19:$F$69,4,FALSE)</f>
        <v>Externo</v>
      </c>
      <c r="G16" s="103" t="str">
        <f>+EVALUACION!H22</f>
        <v>Retraso en las actividades misionales de la entidad, afectando  la operación normal de la Entidad y  de los trabajadores.</v>
      </c>
      <c r="H16" s="103">
        <f>+EVALUACION!I22</f>
        <v>2</v>
      </c>
      <c r="I16" s="103">
        <f>+EVALUACION!J22</f>
        <v>3</v>
      </c>
      <c r="J16" s="103">
        <f>+EVALUACION!K22</f>
        <v>5</v>
      </c>
      <c r="K16" s="102" t="str">
        <f>+EVALUACION!L22</f>
        <v>MEDIO</v>
      </c>
      <c r="L16" s="160" t="s">
        <v>6</v>
      </c>
      <c r="M16" s="161">
        <v>100</v>
      </c>
      <c r="N16" s="103" t="str">
        <f>+'EVALUACION CON CONTROLES'!G21</f>
        <v>Realizar la solicitudes por parte del supervisor, y de no acatarla aplicar sanciones o multas correspondientes</v>
      </c>
      <c r="O16" s="103">
        <v>1</v>
      </c>
      <c r="P16" s="103">
        <v>2</v>
      </c>
      <c r="Q16" s="103">
        <v>3</v>
      </c>
      <c r="R16" s="102" t="s">
        <v>191</v>
      </c>
      <c r="S16" s="103" t="str">
        <f>+'EVALUACION CON CONTROLES'!M21</f>
        <v>NO</v>
      </c>
      <c r="T16" s="160" t="s">
        <v>202</v>
      </c>
      <c r="U16" s="103" t="str">
        <f>+'EVALUACION CON CONTROLES'!O21</f>
        <v xml:space="preserve">Desde que se detecta la anomalia </v>
      </c>
      <c r="V16" s="103" t="str">
        <f>+'EVALUACION CON CONTROLES'!P21</f>
        <v xml:space="preserve">Cuando se recibe a satisfacción por parte del supervisor </v>
      </c>
      <c r="W16" s="103" t="str">
        <f>+'EVALUACION CON CONTROLES'!Q21</f>
        <v xml:space="preserve">Verificacion de la calidad de los bienes </v>
      </c>
      <c r="X16" s="104" t="str">
        <f>+'EVALUACION CON CONTROLES'!R21</f>
        <v>Durante la ejecucion del contrato</v>
      </c>
    </row>
    <row r="17" spans="2:24" ht="195" customHeight="1"/>
    <row r="18" spans="2:24" ht="106.5" hidden="1" customHeight="1">
      <c r="B18" s="101">
        <v>14</v>
      </c>
      <c r="C18" s="103" t="e">
        <f>+_xlfn.SINGLE('EVALUACION CON CONTROLES'!#REF!)</f>
        <v>#REF!</v>
      </c>
      <c r="D18" s="102" t="e">
        <f>+'EVALUACION CON CONTROLES'!#REF!</f>
        <v>#REF!</v>
      </c>
      <c r="E18" s="102" t="e">
        <f>VLOOKUP(C18,'IDENTIFICACION Y ANALISIS'!$B$19:$F$69,3,FALSE)</f>
        <v>#REF!</v>
      </c>
      <c r="F18" s="102" t="e">
        <f>VLOOKUP(C18,'IDENTIFICACION Y ANALISIS'!$B$19:$F$69,4,FALSE)</f>
        <v>#REF!</v>
      </c>
      <c r="G18" s="103" t="e">
        <f>+EVALUACION!#REF!</f>
        <v>#REF!</v>
      </c>
      <c r="H18" s="103" t="e">
        <f>+EVALUACION!#REF!</f>
        <v>#REF!</v>
      </c>
      <c r="I18" s="103" t="e">
        <f>+EVALUACION!#REF!</f>
        <v>#REF!</v>
      </c>
      <c r="J18" s="103" t="e">
        <f>+EVALUACION!#REF!</f>
        <v>#REF!</v>
      </c>
      <c r="K18" s="102" t="e">
        <f>+EVALUACION!#REF!</f>
        <v>#REF!</v>
      </c>
      <c r="L18" s="103"/>
      <c r="M18" s="102"/>
      <c r="N18" s="103" t="e">
        <f>+'EVALUACION CON CONTROLES'!#REF!</f>
        <v>#REF!</v>
      </c>
      <c r="O18" s="103" t="e">
        <f>+'EVALUACION CON CONTROLES'!#REF!</f>
        <v>#REF!</v>
      </c>
      <c r="P18" s="103" t="e">
        <f>+'EVALUACION CON CONTROLES'!#REF!</f>
        <v>#REF!</v>
      </c>
      <c r="Q18" s="103" t="e">
        <f>+'EVALUACION CON CONTROLES'!#REF!</f>
        <v>#REF!</v>
      </c>
      <c r="R18" s="102" t="e">
        <f>+'EVALUACION CON CONTROLES'!#REF!</f>
        <v>#REF!</v>
      </c>
      <c r="S18" s="103" t="e">
        <f>+'EVALUACION CON CONTROLES'!#REF!</f>
        <v>#REF!</v>
      </c>
      <c r="T18" s="103" t="e">
        <f>+'EVALUACION CON CONTROLES'!#REF!</f>
        <v>#REF!</v>
      </c>
      <c r="U18" s="103" t="e">
        <f>+'EVALUACION CON CONTROLES'!#REF!</f>
        <v>#REF!</v>
      </c>
      <c r="V18" s="103" t="e">
        <f>+'EVALUACION CON CONTROLES'!#REF!</f>
        <v>#REF!</v>
      </c>
      <c r="W18" s="103" t="e">
        <f>+'EVALUACION CON CONTROLES'!#REF!</f>
        <v>#REF!</v>
      </c>
      <c r="X18" s="104" t="e">
        <f>+'EVALUACION CON CONTROLES'!#REF!</f>
        <v>#REF!</v>
      </c>
    </row>
    <row r="19" spans="2:24" ht="106.5" hidden="1" customHeight="1">
      <c r="B19" s="101">
        <v>15</v>
      </c>
      <c r="C19" s="103" t="e">
        <f>+_xlfn.SINGLE('EVALUACION CON CONTROLES'!#REF!)</f>
        <v>#REF!</v>
      </c>
      <c r="D19" s="102" t="e">
        <f>+'EVALUACION CON CONTROLES'!#REF!</f>
        <v>#REF!</v>
      </c>
      <c r="E19" s="102" t="e">
        <f>VLOOKUP(C19,'IDENTIFICACION Y ANALISIS'!$B$19:$F$69,3,FALSE)</f>
        <v>#REF!</v>
      </c>
      <c r="F19" s="102" t="e">
        <f>VLOOKUP(C19,'IDENTIFICACION Y ANALISIS'!$B$19:$F$69,4,FALSE)</f>
        <v>#REF!</v>
      </c>
      <c r="G19" s="103" t="e">
        <f>+EVALUACION!#REF!</f>
        <v>#REF!</v>
      </c>
      <c r="H19" s="103" t="e">
        <f>+EVALUACION!#REF!</f>
        <v>#REF!</v>
      </c>
      <c r="I19" s="103" t="e">
        <f>+EVALUACION!#REF!</f>
        <v>#REF!</v>
      </c>
      <c r="J19" s="103" t="e">
        <f>+EVALUACION!#REF!</f>
        <v>#REF!</v>
      </c>
      <c r="K19" s="102" t="e">
        <f>+EVALUACION!#REF!</f>
        <v>#REF!</v>
      </c>
      <c r="L19" s="103"/>
      <c r="M19" s="102"/>
      <c r="N19" s="103" t="e">
        <f>+'EVALUACION CON CONTROLES'!#REF!</f>
        <v>#REF!</v>
      </c>
      <c r="O19" s="103" t="e">
        <f>+'EVALUACION CON CONTROLES'!#REF!</f>
        <v>#REF!</v>
      </c>
      <c r="P19" s="103" t="e">
        <f>+'EVALUACION CON CONTROLES'!#REF!</f>
        <v>#REF!</v>
      </c>
      <c r="Q19" s="103" t="e">
        <f>+'EVALUACION CON CONTROLES'!#REF!</f>
        <v>#REF!</v>
      </c>
      <c r="R19" s="102" t="e">
        <f>+'EVALUACION CON CONTROLES'!#REF!</f>
        <v>#REF!</v>
      </c>
      <c r="S19" s="103" t="e">
        <f>+'EVALUACION CON CONTROLES'!#REF!</f>
        <v>#REF!</v>
      </c>
      <c r="T19" s="103" t="e">
        <f>+'EVALUACION CON CONTROLES'!#REF!</f>
        <v>#REF!</v>
      </c>
      <c r="U19" s="103" t="e">
        <f>+'EVALUACION CON CONTROLES'!#REF!</f>
        <v>#REF!</v>
      </c>
      <c r="V19" s="103" t="e">
        <f>+'EVALUACION CON CONTROLES'!#REF!</f>
        <v>#REF!</v>
      </c>
      <c r="W19" s="103" t="e">
        <f>+'EVALUACION CON CONTROLES'!#REF!</f>
        <v>#REF!</v>
      </c>
      <c r="X19" s="104" t="e">
        <f>+'EVALUACION CON CONTROLES'!#REF!</f>
        <v>#REF!</v>
      </c>
    </row>
    <row r="20" spans="2:24" ht="106.5" hidden="1" customHeight="1">
      <c r="B20" s="101">
        <v>16</v>
      </c>
      <c r="C20" s="103" t="e">
        <f>+_xlfn.SINGLE('EVALUACION CON CONTROLES'!#REF!)</f>
        <v>#REF!</v>
      </c>
      <c r="D20" s="102" t="e">
        <f>+'EVALUACION CON CONTROLES'!#REF!</f>
        <v>#REF!</v>
      </c>
      <c r="E20" s="102" t="e">
        <f>VLOOKUP(C20,'IDENTIFICACION Y ANALISIS'!$B$19:$F$69,3,FALSE)</f>
        <v>#REF!</v>
      </c>
      <c r="F20" s="102" t="e">
        <f>VLOOKUP(C20,'IDENTIFICACION Y ANALISIS'!$B$19:$F$69,4,FALSE)</f>
        <v>#REF!</v>
      </c>
      <c r="G20" s="103" t="e">
        <f>+EVALUACION!#REF!</f>
        <v>#REF!</v>
      </c>
      <c r="H20" s="103" t="e">
        <f>+EVALUACION!#REF!</f>
        <v>#REF!</v>
      </c>
      <c r="I20" s="103" t="e">
        <f>+EVALUACION!#REF!</f>
        <v>#REF!</v>
      </c>
      <c r="J20" s="103" t="e">
        <f>+EVALUACION!#REF!</f>
        <v>#REF!</v>
      </c>
      <c r="K20" s="102" t="e">
        <f>+EVALUACION!#REF!</f>
        <v>#REF!</v>
      </c>
      <c r="L20" s="103"/>
      <c r="M20" s="102"/>
      <c r="N20" s="103" t="e">
        <f>+'EVALUACION CON CONTROLES'!#REF!</f>
        <v>#REF!</v>
      </c>
      <c r="O20" s="103" t="e">
        <f>+'EVALUACION CON CONTROLES'!#REF!</f>
        <v>#REF!</v>
      </c>
      <c r="P20" s="103" t="e">
        <f>+'EVALUACION CON CONTROLES'!#REF!</f>
        <v>#REF!</v>
      </c>
      <c r="Q20" s="103" t="e">
        <f>+'EVALUACION CON CONTROLES'!#REF!</f>
        <v>#REF!</v>
      </c>
      <c r="R20" s="102" t="e">
        <f>+'EVALUACION CON CONTROLES'!#REF!</f>
        <v>#REF!</v>
      </c>
      <c r="S20" s="103" t="e">
        <f>+'EVALUACION CON CONTROLES'!#REF!</f>
        <v>#REF!</v>
      </c>
      <c r="T20" s="103" t="e">
        <f>+'EVALUACION CON CONTROLES'!#REF!</f>
        <v>#REF!</v>
      </c>
      <c r="U20" s="103" t="e">
        <f>+'EVALUACION CON CONTROLES'!#REF!</f>
        <v>#REF!</v>
      </c>
      <c r="V20" s="103" t="e">
        <f>+'EVALUACION CON CONTROLES'!#REF!</f>
        <v>#REF!</v>
      </c>
      <c r="W20" s="103" t="e">
        <f>+'EVALUACION CON CONTROLES'!#REF!</f>
        <v>#REF!</v>
      </c>
      <c r="X20" s="104" t="e">
        <f>+'EVALUACION CON CONTROLES'!#REF!</f>
        <v>#REF!</v>
      </c>
    </row>
    <row r="21" spans="2:24" ht="106.5" hidden="1" customHeight="1">
      <c r="B21" s="101">
        <v>17</v>
      </c>
      <c r="C21" s="103" t="e">
        <f>+_xlfn.SINGLE('EVALUACION CON CONTROLES'!#REF!)</f>
        <v>#REF!</v>
      </c>
      <c r="D21" s="102" t="e">
        <f>+'EVALUACION CON CONTROLES'!#REF!</f>
        <v>#REF!</v>
      </c>
      <c r="E21" s="102" t="e">
        <f>VLOOKUP(C21,'IDENTIFICACION Y ANALISIS'!$B$19:$F$69,3,FALSE)</f>
        <v>#REF!</v>
      </c>
      <c r="F21" s="102" t="e">
        <f>VLOOKUP(C21,'IDENTIFICACION Y ANALISIS'!$B$19:$F$69,4,FALSE)</f>
        <v>#REF!</v>
      </c>
      <c r="G21" s="103" t="e">
        <f>+EVALUACION!#REF!</f>
        <v>#REF!</v>
      </c>
      <c r="H21" s="103" t="e">
        <f>+EVALUACION!#REF!</f>
        <v>#REF!</v>
      </c>
      <c r="I21" s="103" t="e">
        <f>+EVALUACION!#REF!</f>
        <v>#REF!</v>
      </c>
      <c r="J21" s="103" t="e">
        <f>+EVALUACION!#REF!</f>
        <v>#REF!</v>
      </c>
      <c r="K21" s="102" t="e">
        <f>+EVALUACION!#REF!</f>
        <v>#REF!</v>
      </c>
      <c r="L21" s="103"/>
      <c r="M21" s="102"/>
      <c r="N21" s="103" t="e">
        <f>+'EVALUACION CON CONTROLES'!#REF!</f>
        <v>#REF!</v>
      </c>
      <c r="O21" s="103" t="e">
        <f>+'EVALUACION CON CONTROLES'!#REF!</f>
        <v>#REF!</v>
      </c>
      <c r="P21" s="103" t="e">
        <f>+'EVALUACION CON CONTROLES'!#REF!</f>
        <v>#REF!</v>
      </c>
      <c r="Q21" s="103" t="e">
        <f>+'EVALUACION CON CONTROLES'!#REF!</f>
        <v>#REF!</v>
      </c>
      <c r="R21" s="102" t="e">
        <f>+'EVALUACION CON CONTROLES'!#REF!</f>
        <v>#REF!</v>
      </c>
      <c r="S21" s="103" t="e">
        <f>+'EVALUACION CON CONTROLES'!#REF!</f>
        <v>#REF!</v>
      </c>
      <c r="T21" s="103" t="e">
        <f>+'EVALUACION CON CONTROLES'!#REF!</f>
        <v>#REF!</v>
      </c>
      <c r="U21" s="103" t="e">
        <f>+'EVALUACION CON CONTROLES'!#REF!</f>
        <v>#REF!</v>
      </c>
      <c r="V21" s="103" t="e">
        <f>+'EVALUACION CON CONTROLES'!#REF!</f>
        <v>#REF!</v>
      </c>
      <c r="W21" s="103" t="e">
        <f>+'EVALUACION CON CONTROLES'!#REF!</f>
        <v>#REF!</v>
      </c>
      <c r="X21" s="104" t="e">
        <f>+'EVALUACION CON CONTROLES'!#REF!</f>
        <v>#REF!</v>
      </c>
    </row>
    <row r="22" spans="2:24" ht="106.5" hidden="1" customHeight="1">
      <c r="B22" s="101">
        <v>18</v>
      </c>
      <c r="C22" s="103" t="e">
        <f>+_xlfn.SINGLE('EVALUACION CON CONTROLES'!#REF!)</f>
        <v>#REF!</v>
      </c>
      <c r="D22" s="102" t="e">
        <f>+'EVALUACION CON CONTROLES'!#REF!</f>
        <v>#REF!</v>
      </c>
      <c r="E22" s="102" t="e">
        <f>VLOOKUP(C22,'IDENTIFICACION Y ANALISIS'!$B$19:$F$69,3,FALSE)</f>
        <v>#REF!</v>
      </c>
      <c r="F22" s="102" t="e">
        <f>VLOOKUP(C22,'IDENTIFICACION Y ANALISIS'!$B$19:$F$69,4,FALSE)</f>
        <v>#REF!</v>
      </c>
      <c r="G22" s="103" t="e">
        <f>+EVALUACION!#REF!</f>
        <v>#REF!</v>
      </c>
      <c r="H22" s="103" t="e">
        <f>+EVALUACION!#REF!</f>
        <v>#REF!</v>
      </c>
      <c r="I22" s="103" t="e">
        <f>+EVALUACION!#REF!</f>
        <v>#REF!</v>
      </c>
      <c r="J22" s="103" t="e">
        <f>+EVALUACION!#REF!</f>
        <v>#REF!</v>
      </c>
      <c r="K22" s="102" t="e">
        <f>+EVALUACION!#REF!</f>
        <v>#REF!</v>
      </c>
      <c r="L22" s="103"/>
      <c r="M22" s="102"/>
      <c r="N22" s="103" t="e">
        <f>+'EVALUACION CON CONTROLES'!#REF!</f>
        <v>#REF!</v>
      </c>
      <c r="O22" s="103" t="e">
        <f>+'EVALUACION CON CONTROLES'!#REF!</f>
        <v>#REF!</v>
      </c>
      <c r="P22" s="103" t="e">
        <f>+'EVALUACION CON CONTROLES'!#REF!</f>
        <v>#REF!</v>
      </c>
      <c r="Q22" s="103" t="e">
        <f>+'EVALUACION CON CONTROLES'!#REF!</f>
        <v>#REF!</v>
      </c>
      <c r="R22" s="102" t="e">
        <f>+'EVALUACION CON CONTROLES'!#REF!</f>
        <v>#REF!</v>
      </c>
      <c r="S22" s="103" t="e">
        <f>+'EVALUACION CON CONTROLES'!#REF!</f>
        <v>#REF!</v>
      </c>
      <c r="T22" s="103" t="e">
        <f>+'EVALUACION CON CONTROLES'!#REF!</f>
        <v>#REF!</v>
      </c>
      <c r="U22" s="103" t="e">
        <f>+'EVALUACION CON CONTROLES'!#REF!</f>
        <v>#REF!</v>
      </c>
      <c r="V22" s="103" t="e">
        <f>+'EVALUACION CON CONTROLES'!#REF!</f>
        <v>#REF!</v>
      </c>
      <c r="W22" s="103" t="e">
        <f>+'EVALUACION CON CONTROLES'!#REF!</f>
        <v>#REF!</v>
      </c>
      <c r="X22" s="104" t="e">
        <f>+'EVALUACION CON CONTROLES'!#REF!</f>
        <v>#REF!</v>
      </c>
    </row>
    <row r="23" spans="2:24" ht="106.5" hidden="1" customHeight="1" thickBot="1">
      <c r="B23" s="101">
        <v>19</v>
      </c>
      <c r="C23" s="103" t="e">
        <f>+_xlfn.SINGLE('EVALUACION CON CONTROLES'!#REF!)</f>
        <v>#REF!</v>
      </c>
      <c r="D23" s="102" t="e">
        <f>+'EVALUACION CON CONTROLES'!#REF!</f>
        <v>#REF!</v>
      </c>
      <c r="E23" s="102" t="e">
        <f>VLOOKUP(C23,'IDENTIFICACION Y ANALISIS'!$B$19:$F$69,3,FALSE)</f>
        <v>#REF!</v>
      </c>
      <c r="F23" s="102" t="e">
        <f>VLOOKUP(C23,'IDENTIFICACION Y ANALISIS'!$B$19:$F$69,4,FALSE)</f>
        <v>#REF!</v>
      </c>
      <c r="G23" s="103" t="e">
        <f>+EVALUACION!#REF!</f>
        <v>#REF!</v>
      </c>
      <c r="H23" s="103" t="e">
        <f>+EVALUACION!#REF!</f>
        <v>#REF!</v>
      </c>
      <c r="I23" s="103" t="e">
        <f>+EVALUACION!#REF!</f>
        <v>#REF!</v>
      </c>
      <c r="J23" s="103" t="e">
        <f>+EVALUACION!#REF!</f>
        <v>#REF!</v>
      </c>
      <c r="K23" s="102" t="e">
        <f>+EVALUACION!#REF!</f>
        <v>#REF!</v>
      </c>
      <c r="L23" s="103"/>
      <c r="M23" s="102"/>
      <c r="N23" s="103" t="e">
        <f>+'EVALUACION CON CONTROLES'!#REF!</f>
        <v>#REF!</v>
      </c>
      <c r="O23" s="103" t="e">
        <f>+'EVALUACION CON CONTROLES'!#REF!</f>
        <v>#REF!</v>
      </c>
      <c r="P23" s="103" t="e">
        <f>+'EVALUACION CON CONTROLES'!#REF!</f>
        <v>#REF!</v>
      </c>
      <c r="Q23" s="103" t="e">
        <f>+'EVALUACION CON CONTROLES'!#REF!</f>
        <v>#REF!</v>
      </c>
      <c r="R23" s="102" t="e">
        <f>+'EVALUACION CON CONTROLES'!#REF!</f>
        <v>#REF!</v>
      </c>
      <c r="S23" s="103" t="e">
        <f>+'EVALUACION CON CONTROLES'!#REF!</f>
        <v>#REF!</v>
      </c>
      <c r="T23" s="103" t="e">
        <f>+'EVALUACION CON CONTROLES'!#REF!</f>
        <v>#REF!</v>
      </c>
      <c r="U23" s="103" t="e">
        <f>+'EVALUACION CON CONTROLES'!#REF!</f>
        <v>#REF!</v>
      </c>
      <c r="V23" s="103" t="e">
        <f>+'EVALUACION CON CONTROLES'!#REF!</f>
        <v>#REF!</v>
      </c>
      <c r="W23" s="103" t="e">
        <f>+'EVALUACION CON CONTROLES'!#REF!</f>
        <v>#REF!</v>
      </c>
      <c r="X23" s="119" t="e">
        <f>+'EVALUACION CON CONTROLES'!#REF!</f>
        <v>#REF!</v>
      </c>
    </row>
    <row r="24" spans="2:24" ht="106.5" hidden="1" customHeight="1" thickBot="1">
      <c r="B24" s="128">
        <v>20</v>
      </c>
      <c r="C24" s="129" t="e">
        <f>+_xlfn.SINGLE('EVALUACION CON CONTROLES'!#REF!)</f>
        <v>#REF!</v>
      </c>
      <c r="D24" s="130" t="e">
        <f>+'EVALUACION CON CONTROLES'!#REF!</f>
        <v>#REF!</v>
      </c>
      <c r="E24" s="130" t="e">
        <f>VLOOKUP(C24,'IDENTIFICACION Y ANALISIS'!$B$19:$F$69,3,FALSE)</f>
        <v>#REF!</v>
      </c>
      <c r="F24" s="130" t="e">
        <f>VLOOKUP(C24,'IDENTIFICACION Y ANALISIS'!$B$19:$F$69,4,FALSE)</f>
        <v>#REF!</v>
      </c>
      <c r="G24" s="129" t="e">
        <f>+EVALUACION!#REF!</f>
        <v>#REF!</v>
      </c>
      <c r="H24" s="129" t="e">
        <f>+EVALUACION!#REF!</f>
        <v>#REF!</v>
      </c>
      <c r="I24" s="129" t="e">
        <f>+EVALUACION!#REF!</f>
        <v>#REF!</v>
      </c>
      <c r="J24" s="129" t="e">
        <f>+EVALUACION!#REF!</f>
        <v>#REF!</v>
      </c>
      <c r="K24" s="130" t="e">
        <f>+EVALUACION!#REF!</f>
        <v>#REF!</v>
      </c>
      <c r="L24" s="129"/>
      <c r="M24" s="130"/>
      <c r="N24" s="129" t="e">
        <f>+'EVALUACION CON CONTROLES'!#REF!</f>
        <v>#REF!</v>
      </c>
      <c r="O24" s="129" t="e">
        <f>+'EVALUACION CON CONTROLES'!#REF!</f>
        <v>#REF!</v>
      </c>
      <c r="P24" s="129" t="e">
        <f>+'EVALUACION CON CONTROLES'!#REF!</f>
        <v>#REF!</v>
      </c>
      <c r="Q24" s="129" t="e">
        <f>+'EVALUACION CON CONTROLES'!#REF!</f>
        <v>#REF!</v>
      </c>
      <c r="R24" s="130" t="e">
        <f>+'EVALUACION CON CONTROLES'!#REF!</f>
        <v>#REF!</v>
      </c>
      <c r="S24" s="129" t="e">
        <f>+'EVALUACION CON CONTROLES'!#REF!</f>
        <v>#REF!</v>
      </c>
      <c r="T24" s="129" t="e">
        <f>+'EVALUACION CON CONTROLES'!#REF!</f>
        <v>#REF!</v>
      </c>
      <c r="U24" s="129" t="e">
        <f>+'EVALUACION CON CONTROLES'!#REF!</f>
        <v>#REF!</v>
      </c>
      <c r="V24" s="129" t="e">
        <f>+'EVALUACION CON CONTROLES'!#REF!</f>
        <v>#REF!</v>
      </c>
      <c r="W24" s="129" t="e">
        <f>+'EVALUACION CON CONTROLES'!#REF!</f>
        <v>#REF!</v>
      </c>
      <c r="X24" s="131" t="e">
        <f>+'EVALUACION CON CONTROLES'!#REF!</f>
        <v>#REF!</v>
      </c>
    </row>
    <row r="25" spans="2:24" ht="13.5" customHeight="1">
      <c r="B25" s="99"/>
      <c r="X25" s="100"/>
    </row>
    <row r="26" spans="2:24" ht="13.5" customHeight="1">
      <c r="B26" s="99"/>
      <c r="E26" s="96"/>
      <c r="F26" s="318" t="s">
        <v>143</v>
      </c>
      <c r="G26" s="318"/>
      <c r="H26" s="96"/>
      <c r="I26" s="96"/>
      <c r="J26" s="312" t="s">
        <v>23</v>
      </c>
      <c r="K26" s="312"/>
      <c r="L26" s="312"/>
      <c r="M26" s="312"/>
      <c r="X26" s="100"/>
    </row>
    <row r="27" spans="2:24" ht="13.5" customHeight="1">
      <c r="B27" s="99"/>
      <c r="E27" s="322" t="s">
        <v>2</v>
      </c>
      <c r="F27" s="105" t="s">
        <v>17</v>
      </c>
      <c r="G27" s="105" t="s">
        <v>16</v>
      </c>
      <c r="H27" s="96"/>
      <c r="I27" s="96"/>
      <c r="J27" s="306" t="s">
        <v>22</v>
      </c>
      <c r="K27" s="307"/>
      <c r="L27" s="306" t="s">
        <v>16</v>
      </c>
      <c r="M27" s="307"/>
      <c r="X27" s="100"/>
    </row>
    <row r="28" spans="2:24" ht="13.5" customHeight="1">
      <c r="B28" s="99"/>
      <c r="E28" s="322"/>
      <c r="F28" s="103" t="s">
        <v>11</v>
      </c>
      <c r="G28" s="103">
        <v>1</v>
      </c>
      <c r="H28" s="96"/>
      <c r="I28" s="96"/>
      <c r="J28" s="310" t="s">
        <v>19</v>
      </c>
      <c r="K28" s="311"/>
      <c r="L28" s="283">
        <v>1</v>
      </c>
      <c r="M28" s="283"/>
      <c r="X28" s="100"/>
    </row>
    <row r="29" spans="2:24" ht="13.5" customHeight="1">
      <c r="B29" s="99"/>
      <c r="E29" s="322"/>
      <c r="F29" s="103" t="s">
        <v>12</v>
      </c>
      <c r="G29" s="103">
        <v>2</v>
      </c>
      <c r="H29" s="96"/>
      <c r="I29" s="96"/>
      <c r="J29" s="310" t="s">
        <v>20</v>
      </c>
      <c r="K29" s="311"/>
      <c r="L29" s="283">
        <v>2</v>
      </c>
      <c r="M29" s="283"/>
      <c r="X29" s="100"/>
    </row>
    <row r="30" spans="2:24" ht="13.5" customHeight="1">
      <c r="B30" s="99"/>
      <c r="E30" s="322"/>
      <c r="F30" s="103" t="s">
        <v>13</v>
      </c>
      <c r="G30" s="103">
        <v>3</v>
      </c>
      <c r="H30" s="96"/>
      <c r="I30" s="96"/>
      <c r="J30" s="310" t="s">
        <v>1</v>
      </c>
      <c r="K30" s="311"/>
      <c r="L30" s="283">
        <v>3</v>
      </c>
      <c r="M30" s="283"/>
      <c r="X30" s="100"/>
    </row>
    <row r="31" spans="2:24" ht="13.5" customHeight="1">
      <c r="B31" s="99"/>
      <c r="E31" s="322"/>
      <c r="F31" s="103" t="s">
        <v>14</v>
      </c>
      <c r="G31" s="103">
        <v>4</v>
      </c>
      <c r="H31" s="96"/>
      <c r="I31" s="96"/>
      <c r="J31" s="310" t="s">
        <v>21</v>
      </c>
      <c r="K31" s="311"/>
      <c r="L31" s="283">
        <v>4</v>
      </c>
      <c r="M31" s="283"/>
      <c r="X31" s="100"/>
    </row>
    <row r="32" spans="2:24" ht="13.5" customHeight="1">
      <c r="B32" s="99"/>
      <c r="E32" s="322"/>
      <c r="F32" s="103" t="s">
        <v>15</v>
      </c>
      <c r="G32" s="103">
        <v>5</v>
      </c>
      <c r="H32" s="96"/>
      <c r="I32" s="96"/>
      <c r="J32" s="310" t="s">
        <v>0</v>
      </c>
      <c r="K32" s="311"/>
      <c r="L32" s="283">
        <v>5</v>
      </c>
      <c r="M32" s="283"/>
      <c r="X32" s="100"/>
    </row>
    <row r="33" spans="2:24" ht="13.5" customHeight="1">
      <c r="B33" s="99"/>
      <c r="D33" s="96"/>
      <c r="E33" s="96"/>
      <c r="F33" s="96"/>
      <c r="G33" s="96"/>
      <c r="H33" s="96"/>
      <c r="I33" s="96"/>
      <c r="J33" s="96"/>
      <c r="K33" s="96"/>
      <c r="L33" s="96"/>
      <c r="M33" s="96"/>
      <c r="X33" s="100"/>
    </row>
    <row r="34" spans="2:24" ht="13.5" customHeight="1">
      <c r="B34" s="99"/>
      <c r="D34" s="312" t="s">
        <v>24</v>
      </c>
      <c r="E34" s="312"/>
      <c r="F34" s="312"/>
      <c r="G34" s="312"/>
      <c r="H34" s="312"/>
      <c r="I34" s="312"/>
      <c r="J34" s="312"/>
      <c r="K34" s="312"/>
      <c r="X34" s="100"/>
    </row>
    <row r="35" spans="2:24" ht="13.5" customHeight="1">
      <c r="B35" s="99"/>
      <c r="D35" s="315" t="s">
        <v>17</v>
      </c>
      <c r="E35" s="315" t="s">
        <v>16</v>
      </c>
      <c r="F35" s="301" t="s">
        <v>19</v>
      </c>
      <c r="G35" s="301"/>
      <c r="H35" s="319" t="s">
        <v>20</v>
      </c>
      <c r="I35" s="320"/>
      <c r="J35" s="107" t="s">
        <v>1</v>
      </c>
      <c r="K35" s="107" t="s">
        <v>21</v>
      </c>
      <c r="L35" s="105" t="s">
        <v>0</v>
      </c>
      <c r="P35" s="312" t="s">
        <v>18</v>
      </c>
      <c r="Q35" s="312"/>
      <c r="R35" s="312"/>
      <c r="S35" s="312"/>
      <c r="T35" s="312"/>
      <c r="X35" s="100"/>
    </row>
    <row r="36" spans="2:24" ht="13.5" customHeight="1">
      <c r="B36" s="99"/>
      <c r="D36" s="315"/>
      <c r="E36" s="315"/>
      <c r="F36" s="321">
        <v>1</v>
      </c>
      <c r="G36" s="321"/>
      <c r="H36" s="308">
        <v>2</v>
      </c>
      <c r="I36" s="309"/>
      <c r="J36" s="108">
        <v>3</v>
      </c>
      <c r="K36" s="108">
        <v>4</v>
      </c>
      <c r="L36" s="108">
        <v>5</v>
      </c>
      <c r="P36" s="301" t="s">
        <v>24</v>
      </c>
      <c r="Q36" s="301"/>
      <c r="R36" s="301"/>
      <c r="S36" s="301" t="s">
        <v>25</v>
      </c>
      <c r="T36" s="301"/>
      <c r="X36" s="100"/>
    </row>
    <row r="37" spans="2:24" ht="13.5" customHeight="1">
      <c r="B37" s="99"/>
      <c r="D37" s="103" t="s">
        <v>11</v>
      </c>
      <c r="E37" s="106">
        <v>1</v>
      </c>
      <c r="F37" s="304">
        <v>2</v>
      </c>
      <c r="G37" s="304"/>
      <c r="H37" s="302">
        <v>3</v>
      </c>
      <c r="I37" s="303"/>
      <c r="J37" s="109">
        <v>4</v>
      </c>
      <c r="K37" s="110">
        <v>5</v>
      </c>
      <c r="L37" s="111">
        <v>6</v>
      </c>
      <c r="P37" s="314" t="s">
        <v>26</v>
      </c>
      <c r="Q37" s="314"/>
      <c r="R37" s="314"/>
      <c r="S37" s="313" t="s">
        <v>27</v>
      </c>
      <c r="T37" s="313"/>
      <c r="X37" s="100"/>
    </row>
    <row r="38" spans="2:24" ht="13.5" customHeight="1">
      <c r="B38" s="99"/>
      <c r="D38" s="103" t="s">
        <v>12</v>
      </c>
      <c r="E38" s="106">
        <v>2</v>
      </c>
      <c r="F38" s="304">
        <v>3</v>
      </c>
      <c r="G38" s="304"/>
      <c r="H38" s="302">
        <v>4</v>
      </c>
      <c r="I38" s="303"/>
      <c r="J38" s="110">
        <v>5</v>
      </c>
      <c r="K38" s="111">
        <v>6</v>
      </c>
      <c r="L38" s="111">
        <v>7</v>
      </c>
      <c r="P38" s="298" t="s">
        <v>28</v>
      </c>
      <c r="Q38" s="298"/>
      <c r="R38" s="298"/>
      <c r="S38" s="313" t="s">
        <v>29</v>
      </c>
      <c r="T38" s="313"/>
      <c r="X38" s="100"/>
    </row>
    <row r="39" spans="2:24" ht="13.5" customHeight="1">
      <c r="B39" s="99"/>
      <c r="D39" s="103" t="s">
        <v>13</v>
      </c>
      <c r="E39" s="106">
        <v>3</v>
      </c>
      <c r="F39" s="304">
        <v>4</v>
      </c>
      <c r="G39" s="304"/>
      <c r="H39" s="316">
        <v>5</v>
      </c>
      <c r="I39" s="317"/>
      <c r="J39" s="111">
        <v>6</v>
      </c>
      <c r="K39" s="111">
        <v>7</v>
      </c>
      <c r="L39" s="112">
        <v>8</v>
      </c>
      <c r="P39" s="305">
        <v>5</v>
      </c>
      <c r="Q39" s="305"/>
      <c r="R39" s="305"/>
      <c r="S39" s="313" t="s">
        <v>30</v>
      </c>
      <c r="T39" s="313"/>
      <c r="X39" s="100"/>
    </row>
    <row r="40" spans="2:24" ht="13.5" customHeight="1">
      <c r="B40" s="99"/>
      <c r="D40" s="103" t="s">
        <v>14</v>
      </c>
      <c r="E40" s="106">
        <v>4</v>
      </c>
      <c r="F40" s="305">
        <v>5</v>
      </c>
      <c r="G40" s="305"/>
      <c r="H40" s="299">
        <v>6</v>
      </c>
      <c r="I40" s="300"/>
      <c r="J40" s="111">
        <v>7</v>
      </c>
      <c r="K40" s="112">
        <v>8</v>
      </c>
      <c r="L40" s="112">
        <v>9</v>
      </c>
      <c r="P40" s="304" t="s">
        <v>31</v>
      </c>
      <c r="Q40" s="304"/>
      <c r="R40" s="304"/>
      <c r="S40" s="313" t="s">
        <v>32</v>
      </c>
      <c r="T40" s="313"/>
      <c r="X40" s="100"/>
    </row>
    <row r="41" spans="2:24" ht="13.5" customHeight="1">
      <c r="B41" s="99"/>
      <c r="D41" s="103" t="s">
        <v>15</v>
      </c>
      <c r="E41" s="106">
        <v>5</v>
      </c>
      <c r="F41" s="298">
        <v>6</v>
      </c>
      <c r="G41" s="298"/>
      <c r="H41" s="299">
        <v>7</v>
      </c>
      <c r="I41" s="300"/>
      <c r="J41" s="112">
        <v>8</v>
      </c>
      <c r="K41" s="112">
        <v>9</v>
      </c>
      <c r="L41" s="112">
        <v>10</v>
      </c>
      <c r="X41" s="100"/>
    </row>
    <row r="42" spans="2:24" ht="13.5" customHeight="1" thickBot="1">
      <c r="B42" s="113"/>
      <c r="C42" s="114"/>
      <c r="D42" s="115"/>
      <c r="E42" s="115"/>
      <c r="F42" s="115"/>
      <c r="G42" s="115"/>
      <c r="H42" s="115"/>
      <c r="I42" s="115"/>
      <c r="J42" s="115"/>
      <c r="K42" s="115"/>
      <c r="L42" s="115"/>
      <c r="M42" s="115"/>
      <c r="N42" s="114"/>
      <c r="O42" s="114"/>
      <c r="P42" s="114"/>
      <c r="Q42" s="114"/>
      <c r="R42" s="114"/>
      <c r="S42" s="114"/>
      <c r="T42" s="114"/>
      <c r="U42" s="114"/>
      <c r="V42" s="114"/>
      <c r="W42" s="114"/>
      <c r="X42" s="116"/>
    </row>
    <row r="43" spans="2:24" ht="16.5" customHeight="1">
      <c r="D43" s="96"/>
      <c r="F43" s="96"/>
      <c r="G43" s="96"/>
      <c r="H43" s="96"/>
      <c r="I43" s="96"/>
      <c r="J43" s="96"/>
      <c r="K43" s="96"/>
      <c r="L43" s="96"/>
      <c r="M43" s="96"/>
      <c r="N43" s="96"/>
      <c r="O43" s="96"/>
      <c r="P43" s="96"/>
      <c r="Q43" s="96"/>
      <c r="R43" s="96"/>
    </row>
    <row r="44" spans="2:24" ht="16.5" customHeight="1">
      <c r="D44" s="96"/>
      <c r="F44" s="96"/>
      <c r="G44" s="96"/>
      <c r="H44" s="96"/>
      <c r="I44" s="96"/>
      <c r="J44" s="96"/>
      <c r="K44" s="96"/>
      <c r="L44" s="96"/>
      <c r="M44" s="96"/>
      <c r="N44" s="96"/>
      <c r="O44" s="96"/>
      <c r="P44" s="96"/>
      <c r="Q44" s="96"/>
      <c r="R44" s="96"/>
    </row>
    <row r="45" spans="2:24" ht="12.75" customHeight="1">
      <c r="D45" s="96"/>
      <c r="F45" s="96"/>
      <c r="G45" s="96"/>
      <c r="H45" s="96"/>
      <c r="I45" s="96"/>
      <c r="J45" s="96"/>
      <c r="K45" s="96"/>
      <c r="L45" s="96"/>
      <c r="M45" s="96"/>
      <c r="N45" s="96"/>
      <c r="O45" s="96"/>
      <c r="P45" s="96"/>
      <c r="Q45" s="96"/>
      <c r="R45" s="96"/>
    </row>
    <row r="46" spans="2:24" ht="28.5" hidden="1">
      <c r="B46" s="98" t="s">
        <v>6</v>
      </c>
      <c r="D46" s="96"/>
      <c r="F46" s="96"/>
      <c r="G46" s="96"/>
      <c r="H46" s="96"/>
      <c r="I46" s="96"/>
      <c r="J46" s="96"/>
      <c r="K46" s="96"/>
      <c r="L46" s="96"/>
      <c r="M46" s="96"/>
      <c r="N46" s="96"/>
      <c r="O46" s="96"/>
      <c r="P46" s="96"/>
      <c r="Q46" s="96"/>
      <c r="R46" s="96"/>
    </row>
    <row r="47" spans="2:24" ht="15" hidden="1">
      <c r="B47" s="98" t="s">
        <v>148</v>
      </c>
      <c r="D47" s="117"/>
      <c r="F47" s="96"/>
      <c r="G47" s="117"/>
      <c r="H47" s="117"/>
      <c r="I47" s="117"/>
      <c r="J47" s="117"/>
      <c r="K47" s="117"/>
      <c r="L47" s="117"/>
      <c r="M47" s="117"/>
      <c r="N47" s="117"/>
      <c r="O47" s="117"/>
      <c r="P47" s="117"/>
      <c r="Q47" s="117"/>
      <c r="R47" s="117"/>
    </row>
    <row r="48" spans="2:24">
      <c r="D48" s="96"/>
      <c r="F48" s="96"/>
      <c r="G48" s="96"/>
      <c r="H48" s="96"/>
      <c r="I48" s="96"/>
      <c r="J48" s="96"/>
      <c r="K48" s="96"/>
      <c r="L48" s="96"/>
      <c r="M48" s="96"/>
      <c r="N48" s="96"/>
      <c r="O48" s="96"/>
      <c r="P48" s="96"/>
      <c r="Q48" s="96"/>
      <c r="R48" s="96"/>
    </row>
    <row r="49" spans="4:18">
      <c r="D49" s="96"/>
      <c r="F49" s="96"/>
      <c r="G49" s="96"/>
      <c r="H49" s="96"/>
      <c r="I49" s="96"/>
      <c r="J49" s="96"/>
      <c r="K49" s="96"/>
      <c r="L49" s="96"/>
      <c r="M49" s="96"/>
      <c r="N49" s="96"/>
      <c r="O49" s="96"/>
      <c r="P49" s="96"/>
      <c r="Q49" s="96"/>
      <c r="R49" s="96"/>
    </row>
    <row r="50" spans="4:18">
      <c r="D50" s="96"/>
      <c r="F50" s="96"/>
      <c r="G50" s="96"/>
      <c r="H50" s="96"/>
      <c r="I50" s="96"/>
      <c r="J50" s="96"/>
      <c r="K50" s="96"/>
      <c r="L50" s="96"/>
      <c r="M50" s="96"/>
      <c r="N50" s="96"/>
      <c r="O50" s="96"/>
      <c r="P50" s="96"/>
      <c r="Q50" s="96"/>
      <c r="R50" s="96"/>
    </row>
    <row r="51" spans="4:18">
      <c r="D51" s="96"/>
      <c r="F51" s="96"/>
      <c r="G51" s="96"/>
      <c r="H51" s="96"/>
      <c r="I51" s="96"/>
      <c r="J51" s="96"/>
      <c r="K51" s="96"/>
      <c r="L51" s="96"/>
      <c r="M51" s="96"/>
      <c r="N51" s="96"/>
      <c r="O51" s="96"/>
      <c r="P51" s="96"/>
      <c r="Q51" s="96"/>
      <c r="R51" s="96"/>
    </row>
    <row r="52" spans="4:18" ht="12.75" customHeight="1">
      <c r="D52" s="96"/>
    </row>
    <row r="53" spans="4:18">
      <c r="D53" s="96"/>
    </row>
  </sheetData>
  <mergeCells count="52">
    <mergeCell ref="B9:R9"/>
    <mergeCell ref="B6:X6"/>
    <mergeCell ref="B7:X7"/>
    <mergeCell ref="B8:X8"/>
    <mergeCell ref="B2:B4"/>
    <mergeCell ref="C2:X2"/>
    <mergeCell ref="L3:X3"/>
    <mergeCell ref="C3:K3"/>
    <mergeCell ref="C4:X4"/>
    <mergeCell ref="F26:G26"/>
    <mergeCell ref="J26:M26"/>
    <mergeCell ref="H35:I35"/>
    <mergeCell ref="J28:K28"/>
    <mergeCell ref="J29:K29"/>
    <mergeCell ref="L30:M30"/>
    <mergeCell ref="L31:M31"/>
    <mergeCell ref="D34:K34"/>
    <mergeCell ref="F35:G35"/>
    <mergeCell ref="L28:M28"/>
    <mergeCell ref="L29:M29"/>
    <mergeCell ref="D35:D36"/>
    <mergeCell ref="F36:G36"/>
    <mergeCell ref="E27:E32"/>
    <mergeCell ref="J32:K32"/>
    <mergeCell ref="L32:M32"/>
    <mergeCell ref="S40:T40"/>
    <mergeCell ref="P40:R40"/>
    <mergeCell ref="P37:R37"/>
    <mergeCell ref="E35:E36"/>
    <mergeCell ref="S37:T37"/>
    <mergeCell ref="F37:G37"/>
    <mergeCell ref="S38:T38"/>
    <mergeCell ref="S39:T39"/>
    <mergeCell ref="H39:I39"/>
    <mergeCell ref="L27:M27"/>
    <mergeCell ref="J27:K27"/>
    <mergeCell ref="H36:I36"/>
    <mergeCell ref="J30:K30"/>
    <mergeCell ref="S36:T36"/>
    <mergeCell ref="J31:K31"/>
    <mergeCell ref="P35:T35"/>
    <mergeCell ref="F41:G41"/>
    <mergeCell ref="H41:I41"/>
    <mergeCell ref="P36:R36"/>
    <mergeCell ref="H38:I38"/>
    <mergeCell ref="H37:I37"/>
    <mergeCell ref="F39:G39"/>
    <mergeCell ref="F40:G40"/>
    <mergeCell ref="P39:R39"/>
    <mergeCell ref="H40:I40"/>
    <mergeCell ref="P38:R38"/>
    <mergeCell ref="F38:G38"/>
  </mergeCells>
  <phoneticPr fontId="2" type="noConversion"/>
  <conditionalFormatting sqref="R11:R24">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24">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24">
      <formula1>$B$46:$B$47</formula1>
    </dataValidation>
  </dataValidations>
  <printOptions horizontalCentered="1" verticalCentered="1"/>
  <pageMargins left="0.25" right="0.234375" top="0.75" bottom="0.75" header="0.3" footer="0.3"/>
  <pageSetup scale="45" orientation="landscape" verticalDpi="4294967295" r:id="rId1"/>
  <headerFooter alignWithMargins="0">
    <oddFooter>&amp;LCalle 26 No. 57-41 Torre 8, Pisos 7 y 8 CEMSA – C.P. 111321
PBX. 3779555  - Información: Línea 195
www.umv.gov.co&amp;C
CON-FM-089
&amp;P de &amp;N</oddFooter>
  </headerFooter>
  <rowBreaks count="2" manualBreakCount="2">
    <brk id="14" min="1" max="23" man="1"/>
    <brk id="20"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ANGEL</cp:lastModifiedBy>
  <cp:lastPrinted>2016-01-19T16:39:09Z</cp:lastPrinted>
  <dcterms:created xsi:type="dcterms:W3CDTF">2007-06-14T01:55:06Z</dcterms:created>
  <dcterms:modified xsi:type="dcterms:W3CDTF">2023-03-30T14:06:24Z</dcterms:modified>
</cp:coreProperties>
</file>