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ulian.gomez\Downloads\"/>
    </mc:Choice>
  </mc:AlternateContent>
  <xr:revisionPtr revIDLastSave="0" documentId="13_ncr:1_{AD634AEE-A6FF-470F-A04D-B7081FE63DF2}" xr6:coauthVersionLast="41" xr6:coauthVersionMax="41" xr10:uidLastSave="{00000000-0000-0000-0000-000000000000}"/>
  <bookViews>
    <workbookView xWindow="0" yWindow="4200" windowWidth="21600" windowHeight="11400" xr2:uid="{00000000-000D-0000-FFFF-FFFF00000000}"/>
  </bookViews>
  <sheets>
    <sheet name="52-SUPERINTENDENCIA" sheetId="1" r:id="rId1"/>
    <sheet name="53-CUCUTA" sheetId="2" r:id="rId2"/>
  </sheets>
  <definedNames>
    <definedName name="_xlnm.Print_Area" localSheetId="0">'52-SUPERINTENDENCIA'!$A$1:$G$67</definedName>
    <definedName name="_xlnm.Print_Area" localSheetId="1">'53-CUCUTA'!$A$1:$G$107</definedName>
    <definedName name="_xlnm.Print_Titles" localSheetId="0">'52-SUPERINTENDENCIA'!$1:$3</definedName>
    <definedName name="_xlnm.Print_Titles" localSheetId="1">'53-CUCUTA'!$1:$3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0" i="1" l="1"/>
  <c r="D35" i="1"/>
  <c r="D34" i="1"/>
  <c r="D23" i="1"/>
  <c r="D21" i="1"/>
  <c r="D12" i="1"/>
  <c r="D9" i="1"/>
  <c r="D8" i="1"/>
  <c r="D39" i="1" l="1"/>
  <c r="D38" i="1"/>
</calcChain>
</file>

<file path=xl/sharedStrings.xml><?xml version="1.0" encoding="utf-8"?>
<sst xmlns="http://schemas.openxmlformats.org/spreadsheetml/2006/main" count="367" uniqueCount="195">
  <si>
    <t>ITEM</t>
  </si>
  <si>
    <t>DESCRIPCION</t>
  </si>
  <si>
    <t>UN</t>
  </si>
  <si>
    <t>VR. UNITARIO</t>
  </si>
  <si>
    <t>PROTECCION DE MOBILIARIO Y ARCHIVO DURANTE PROCESO DE OBRA</t>
  </si>
  <si>
    <t>glb</t>
  </si>
  <si>
    <t xml:space="preserve">DESMONTE DE CIELORASO TODO MATERIAL, INCLUYE ESTRUCTURA DE SOPORTE,  RETIRO Y DISPOSICIÒN FINAL </t>
  </si>
  <si>
    <t>DEMOLICION ACABADO DE PISO TODO TIPO DE MATERIAL, INCLUYE RETIRO Y DISPOSICIÓN FINAL.</t>
  </si>
  <si>
    <t>RETIRO DE PISO EN VINISOL INCLUYE DISPOSICIÓN FINAL</t>
  </si>
  <si>
    <t>DESMONTE Y RETIRO DE ALFOMBRA INCLUYE DISPOSICIÓN FINAL</t>
  </si>
  <si>
    <t xml:space="preserve">DESMONTE Y RETIRO DE APARATOS SANITARIOS  EXISTENTES (SANITARIOS O LAVAMANOS), INCLUYE RETIRO Y DISPOSICIÓN FINAL, INCLUYE GRIFERIA Y ACCESORIOS Y SELLO DE TUBERÍA. </t>
  </si>
  <si>
    <t>un</t>
  </si>
  <si>
    <t>DEMOLICION ENCHAPE MURO  TODO TIPO DE MATERIAL, INCLUYE RETIRO Y DISPOSICIÓN FINAL.</t>
  </si>
  <si>
    <t xml:space="preserve">DESMONTE Y RETIRO DE LÁMPARAS, INCLUYE CABLEADO, TUBERÍA Y BALASTOS DISPOSICIÓN FINAL CERTIFICADA. </t>
  </si>
  <si>
    <t>INSTALACIONES ELECTRICAS</t>
  </si>
  <si>
    <t xml:space="preserve">MANTENIMIENTO DE SISTEMA DE PUESTA A TIERRA, INCLUYE ESTUDIO DE TELELUMETRIA. </t>
  </si>
  <si>
    <t xml:space="preserve">MANTENIMIENTO DE TABLERO GENERAL, INCLUYE CAMBIO DE PROTECCIONES EN MAL ESTADO. </t>
  </si>
  <si>
    <t xml:space="preserve">BALANCEO DE CARGAS DE TABLERO ELECTRICO </t>
  </si>
  <si>
    <t xml:space="preserve">SUMINISTRO E INSTALACIÓN DE TABLERO DE INCRUSTAR O DE SOBREPONER 3F 18 CIRCUITOS,  CON ESPACIO PARA TOTALIZADOR, INCLUYE TACOS, BARRAJES Y PROTECCIONES. </t>
  </si>
  <si>
    <t>SUMINISTRO E INSTALACION DE POLO A TIERRA, INCLUYE VARILLA CU 2,40MTS, TRATAMIENTO QUIMICO, SOLDADORAS ISOTERMICAS Y CABLE DE CONEXIÓN HASTA TABLERO PRINCIPAL</t>
  </si>
  <si>
    <t xml:space="preserve">SUMINISTRO E INSTALACIÓN DE LAMPARA LED 0,60X0,60 M O 1,20X0,30 M, PARA TECHO MODULAR, DE 3800LM A 4200LM, ANGULO DE LUZ 120°, INCLUYE CONECTOR CON CABLE ENCAUCHETADO DE 2 MT </t>
  </si>
  <si>
    <t>SALIDA  LAMPARA (C/T/A:2#12+1#14)¢3/4"EMT, INCLUYE TOMA DOBLE, CAJAS DE PASO, UNIONES, CONECTORES, CAJA HEXAGONAL</t>
  </si>
  <si>
    <t>PINTURA</t>
  </si>
  <si>
    <t>PINTURA TIPO 1 EN VINILO TRES MANOS, INCLUYE CARTERAS, RESANE DE MUROS Y CIELO RASOS EN LOS SITIOS QUE SEA NECESARIO</t>
  </si>
  <si>
    <t>INSTALACIONES HIDROSANITARIAS</t>
  </si>
  <si>
    <t>MANTENIMIENTO DE PTO HIDRAULICO, INCLUYE CAMBIO DE CONEXIONES, ACCESORIOS, SUMINISTRO O CAMBIO DE LLAVES TERMINALES Y SONDEO DE LA TUBERIA DONDE SE REQUIERA QUE GARANTICEN SU CORRECTO FUNCIONAMIENTO Y ADECUADA PRESION.</t>
  </si>
  <si>
    <t>pto</t>
  </si>
  <si>
    <t>MANTENIMIENTO DE PTO SANITARIO, INCLUYE CAMBIO DE CONEXIONES, REJILLAS DE SIFON Y SONDEO DE LA TUBERIA DONDE SE REQUIERA, QUE GARANTICEN SU CORRECTO FUNCIONAMIENTO Y ADECUADA EVACUACION.</t>
  </si>
  <si>
    <t>SUMINISTRO E INSTALACIÓN TUBERIA PVC 3/4"</t>
  </si>
  <si>
    <t xml:space="preserve">SUMINISTRO E INSTALACIÓN DE VALVULA DE 1/2" </t>
  </si>
  <si>
    <t>SUMINISTRO E INSTALACION DE LAVAMANOS DE COLGAR CON PEDESTAL, INCLUYE GRIFERIA Y DESAGÛE</t>
  </si>
  <si>
    <t>SUMINISTRO E INSTALACION DE SANITARIO TIPO AHORRADOR, INCLUYE GRIFERIA, ASIENTO SANITARIO</t>
  </si>
  <si>
    <t>SUMINISTRO E INSTALACION DE INCRUSTACIONES, INCLUYE PAPELERA, TOALLERO Y JABONERA</t>
  </si>
  <si>
    <t>jgo</t>
  </si>
  <si>
    <t xml:space="preserve">SUMINISTRO E INSTALACIAON DE TAPA REGISTRO EN PVC DE 0,20 X 0,20 </t>
  </si>
  <si>
    <t>SUMINISTRO E INSTALACION DE ENCHAPE CERAMICO PARA MURO TIPO CORONA DE 20 X 20 CMTS PARA BAÑO Y COCINA, INCLUYE EMBOQUILLADA.</t>
  </si>
  <si>
    <t>SUMINISTRO E INSTALACION DE ENCHAPE CERAMICO PARA PISO TIPO CORONA ANTIDESLIZANTE DE 20 X 20 CMTS PARA BAÑO Y COCINA, INCLUYE EMBOQUILLADA</t>
  </si>
  <si>
    <t xml:space="preserve">SUMINISTRO E INSTALACION DE ESPEJOS DE 4 MM TIPO CRISTAL BISELADO </t>
  </si>
  <si>
    <t>MORTERO 1:4 IMPERMEABILIZADO PARA AFINADO DE PISOS ENTRE 0,4 -0,8 MTS</t>
  </si>
  <si>
    <t>MORTERO 1:4 PARA AFINADO DE PISOS ENTRE 0,4 -0,8 MTS</t>
  </si>
  <si>
    <t>SUMINISTRO E INSTALACIÓN DE PISO EN VINISOL 0,30 X 0,30 MTS ESPESOR 3MM</t>
  </si>
  <si>
    <t>SUMINISTRO E INSTALACIÓN DE GUARDAESCOBA EN VINISOL H= 10 CM</t>
  </si>
  <si>
    <t>MUROS Y MAMPOSTERIA</t>
  </si>
  <si>
    <t xml:space="preserve">PAÑETE EN MORTERO 1:4 PARA MUROS INCLUYE FILOS, DILATACIONES Y CARTERAS </t>
  </si>
  <si>
    <t>ASEO</t>
  </si>
  <si>
    <t xml:space="preserve">ASEO GENERAL DURANTE LA EJECUCIÓN OBRA Y PARA LA ENTREGA DE LA MISMA, AREA INTERVENIDA Y AREAS CONTIGUAS QUE SE HAYAN AFECTADO </t>
  </si>
  <si>
    <t>OTROS</t>
  </si>
  <si>
    <t>SUMINISTRO E INSTALACIÓN DE CIELO RASO EN FIBRA MINERAL, DE 0.60X0.60. INCLUYE ESTRUCTURA EN ALUMINIO Y PERFILERÍA, TORNILLOS, ALAMBRE, PLATINAS Y DEMÁS ELEMENTOS QUE GARANTICEN UN CORRECTO FUNCIONAMIENTO Y ESTABILIDAD DE LA ESTRUCTURA</t>
  </si>
  <si>
    <t>COSTO TOTAL OBRA</t>
  </si>
  <si>
    <t>CANT.</t>
  </si>
  <si>
    <t>VR.TOTAL</t>
  </si>
  <si>
    <t>VR.CAPITULO</t>
  </si>
  <si>
    <t>PRELIMINARES</t>
  </si>
  <si>
    <t>1.01</t>
  </si>
  <si>
    <t>1.02</t>
  </si>
  <si>
    <t>1.03</t>
  </si>
  <si>
    <t>1.04</t>
  </si>
  <si>
    <t>RETIRO DIVSION SOBRE MESON</t>
  </si>
  <si>
    <t>1.05</t>
  </si>
  <si>
    <t xml:space="preserve">DEMOLICIÓN MESÓN INTERNO DE ATENCIÓN AL PÚBLICO  INCLUYE RESANE DEL MURO Y ACABADO SIMILAR AL EXISTENTE RETIRO DE ESCOMBROS Y DISPOSICION FINAL </t>
  </si>
  <si>
    <t>m</t>
  </si>
  <si>
    <t>1.06</t>
  </si>
  <si>
    <t xml:space="preserve">DEMOLICIÓN DE POYO EN CONCRETO, INCLUYE RETIRO DE ESCOMBROS Y DISPOSICION FINAL </t>
  </si>
  <si>
    <t>1.07</t>
  </si>
  <si>
    <t xml:space="preserve">DEMOLICIÓN DE SARDINELES </t>
  </si>
  <si>
    <t>1.08</t>
  </si>
  <si>
    <t>DEMOLICIÓN DE ANDEN</t>
  </si>
  <si>
    <t>1.09</t>
  </si>
  <si>
    <t>1.10</t>
  </si>
  <si>
    <t>1.11</t>
  </si>
  <si>
    <t>DEMOLICION DE MURO, INCLUYE ACABADOS E. = 0.10 - 0.25</t>
  </si>
  <si>
    <t>1.12</t>
  </si>
  <si>
    <t xml:space="preserve">DESMONTE Y RETIRO DE AIRES ACONDICIONADOS, INLCUYE TUBERÍA, ESTRUCTURAS DE SOPORTE, DESAGÛES Y CABLEADO ELÉCTRICO Y CONDENSADORA REFRIGERANTE Y DISPOSICIÓN FINAL CERTIFICADA, HASTA 48.000 BTU. </t>
  </si>
  <si>
    <t>1.13</t>
  </si>
  <si>
    <t xml:space="preserve">DESMONTE Y REINSTALACIÓN DE AIRE ACONDICIONADO, EN EL SITIO INDICADO POR LA SUPERVISIÒN. </t>
  </si>
  <si>
    <t>1.14</t>
  </si>
  <si>
    <t>1.15</t>
  </si>
  <si>
    <t xml:space="preserve">DESMONTE Y RETIRO MANTO EXISTENTE DE LA CUBIERTA PLACA EN CONCRETO INCLUYE DISPOSICIÓN FINAL </t>
  </si>
  <si>
    <t>1.16</t>
  </si>
  <si>
    <t xml:space="preserve">DESMONTE Y RETIRO DE PUERTA DE CUALQUIER TIPO, ENTRE ANCHO = 0.60 Y 1.00 M. </t>
  </si>
  <si>
    <t>1.17</t>
  </si>
  <si>
    <t xml:space="preserve">DESMONTE DE TABLERO ELÉCTRICO </t>
  </si>
  <si>
    <t>1.18</t>
  </si>
  <si>
    <t>1.19</t>
  </si>
  <si>
    <t xml:space="preserve">REGATA SOBRE MUROS PARA INSTALACIÓN DE TUBERIA ELECTRICA O HIDRAULICA Y  RESANE CON MORTERO 1:4 CON ASCELARANTE </t>
  </si>
  <si>
    <t>1.20</t>
  </si>
  <si>
    <t>DESMONTE Y RETIRO DE TUBERIA Y ACCESORIOS, DE AGUA POTABLE, EXISTENTE EN HG O PVC DE CUALQUIER DIAMETRO</t>
  </si>
  <si>
    <t>1.21</t>
  </si>
  <si>
    <t>SUMINISTRO E INSTALACION DE WIN EN MESON DE LA CAFETERIA, INCLUYE  RETIRO DEL  EXISTENTE</t>
  </si>
  <si>
    <t>1.23</t>
  </si>
  <si>
    <t>ESTRUCTURAS</t>
  </si>
  <si>
    <t>2.01</t>
  </si>
  <si>
    <t xml:space="preserve">SARDINEL EN CONCRETO </t>
  </si>
  <si>
    <t>2.02</t>
  </si>
  <si>
    <t>ANDEN EN CONCRETO 10 CM 3000 PSI, ESCOBADO Y DILATADO</t>
  </si>
  <si>
    <t>MALLA ELECTROSOLDADA DE 15X15 POR 4 MM</t>
  </si>
  <si>
    <t>3.01</t>
  </si>
  <si>
    <t>3.02</t>
  </si>
  <si>
    <t>3.03</t>
  </si>
  <si>
    <t>3.04</t>
  </si>
  <si>
    <t>3.05</t>
  </si>
  <si>
    <t>3.06</t>
  </si>
  <si>
    <t>3.07</t>
  </si>
  <si>
    <t xml:space="preserve">SUMINISTRO E INSTALACIÓN DE LAMPARA LED 0,60X0,60 M O 1,20X0,30 M, DE SOBREPONER,  DE 3800LM A 4200LM, ANGULO DE LUZ 120°, INCLUYE CONECTOR CON CABLE ENCAUCHETADO DE 2 MT Y MARCO EN ALUMINIO BLANCO   </t>
  </si>
  <si>
    <t>3.08</t>
  </si>
  <si>
    <t>3.09</t>
  </si>
  <si>
    <t>3.10</t>
  </si>
  <si>
    <t>MANTENIMIENTO DE PTO ELECTRICO DONDE SE REQUIERA CAMBIO, INTERRUPTOR, TOMA, CABLEADO, CONEXIONES, QUE GARANTICEN SU CORRECTO FUNCIONAMIENTO</t>
  </si>
  <si>
    <t>3.11</t>
  </si>
  <si>
    <t>SALIDA TOMA 1F (C/T/A:3#12/TOMA ZONA HUMEDA) TIPO GFCI, INCLUYE RETIRO DEL EXISTENTE</t>
  </si>
  <si>
    <t>3.12</t>
  </si>
  <si>
    <t>SALIDA SWITCHE (A:3#12/S2), INCLUYE SW COLOR BLANCO, INCLUYE CABLEADO, CANALIZACIONES EMT 1/2" O 3/4", CAJA HEXAGONAL, CAJAS DE PASO, UNIONES, CONECTORES Y CANALETA, CUMPLIMIENTO DEL RETIE</t>
  </si>
  <si>
    <t>3.13</t>
  </si>
  <si>
    <t>SUMINISTRO E INSTALACION SALIDA DE PUNTO  ELECTRICO DE PARED,  TOMA DOBLE, TUBO CONDUIT O EMT DE 3/4" O 1/2" CABLE 1F A: 12#12 +1N#12 + 1 TIERRA # 14, CAJA EMT, CUMPLIENDO LA NORMA RETIE</t>
  </si>
  <si>
    <t>3.15</t>
  </si>
  <si>
    <t>CARPINTERIA METALICA Y DE MADERA</t>
  </si>
  <si>
    <t>4.01</t>
  </si>
  <si>
    <t xml:space="preserve">MESON ACERO INOX. 0.51-0.60 M CAL.18, INCLUYE POSETA, GRIFERIA, DESAGÛES Y SALPICADERO. </t>
  </si>
  <si>
    <t>4.02</t>
  </si>
  <si>
    <t>SUMINISTRO E INSTALACIÓN PUERTA EN MADERA ENTAMBORADA ANCHO ENTRE 0,60 Y 0,90 M, INCLUYE CHAPA DE MANIJA, TINTILLA Y ACABADO EN LACA, BISAGRAS</t>
  </si>
  <si>
    <t>4.03</t>
  </si>
  <si>
    <t xml:space="preserve">CERRADURA DE MANIJA PARA PUERTA EN MADERA </t>
  </si>
  <si>
    <t>4.04</t>
  </si>
  <si>
    <t xml:space="preserve">SUMINISTRO E INSTALACION DE CERRADURA DE SEGURIDAD TIPO SCHLAGE O SIMILAR  PARA PUERTA EN ALUMINIO O LÁMINA METÁLICA </t>
  </si>
  <si>
    <t>4.05</t>
  </si>
  <si>
    <t>4.06</t>
  </si>
  <si>
    <t>5.01</t>
  </si>
  <si>
    <t>5.02</t>
  </si>
  <si>
    <t>ESTUCO PLASTICO PARA CIELO RASO</t>
  </si>
  <si>
    <t>5.03</t>
  </si>
  <si>
    <t>PINTURA EN ESMALTE SOBRE LAMINA LINEAL, DESARROLLO HASTA 0,30M</t>
  </si>
  <si>
    <t>6.01</t>
  </si>
  <si>
    <t>6.02</t>
  </si>
  <si>
    <t>6.03</t>
  </si>
  <si>
    <t>6.04</t>
  </si>
  <si>
    <t>6.05</t>
  </si>
  <si>
    <t>6.06</t>
  </si>
  <si>
    <t>SUMINISTRO E INSTALACION DE ORINAL MEDIANO, INCLUYE GRIFERIA</t>
  </si>
  <si>
    <t>6.07</t>
  </si>
  <si>
    <t>6.08</t>
  </si>
  <si>
    <t>SONDEO Y LIMPIEZA DE TUBERIA BAJANTE DE AGUAS LLUVIAS FACHADA. INCLUYE HASTA SALIDA A LA VIA</t>
  </si>
  <si>
    <t>6.09</t>
  </si>
  <si>
    <t>7.01</t>
  </si>
  <si>
    <t>7.02</t>
  </si>
  <si>
    <t>7.03</t>
  </si>
  <si>
    <t>7.04</t>
  </si>
  <si>
    <t>7.05</t>
  </si>
  <si>
    <t>SUMINISTRO E INSTALACIÓN DE PISO EN TABLETA DE GRESS DE 0,30 X 0,30 MTS CON DILATACIÓN EN GRAVILLA LAVADA</t>
  </si>
  <si>
    <t>7.06</t>
  </si>
  <si>
    <t>7.07</t>
  </si>
  <si>
    <t>7.08</t>
  </si>
  <si>
    <t>8.01</t>
  </si>
  <si>
    <t>8.02</t>
  </si>
  <si>
    <t>SUMINISTRO E INSTALACION DE MURO EN DRY WALL DOBLE CARA.  ESPESOR 0,12 M, INCLUYE PANEL YESO, PERFILERIA VERTICAL Y HORIZONTAL, TORNILLERÍA, CINTA DE FIBRA DE VIDRIO, MASILLA ACRÍLICA</t>
  </si>
  <si>
    <t xml:space="preserve">PAÑETE EN MORTERO 1:4 IMPERMEABILIZADO PARA MUROS INCLUYE FILOS, DILATACIONES Y CARTERAS </t>
  </si>
  <si>
    <t>SEÑALIZACIÓN</t>
  </si>
  <si>
    <t>10.01</t>
  </si>
  <si>
    <t>SUMINISTRO E INSTALACIÓN DE PLACA DE SEÑALIZACIÓN (RIESGO ELECTRICO, INFLAMABLE, SALIDA DE EMERGENCIA, VIA DE EVACUACION, SALIDA, ENTRE OTRAS)  DE POLIETILENO FOTOLUMINISCENTE,  21 X 30 CM, ELEMENTOS DE FIJACIÓN.</t>
  </si>
  <si>
    <t>10.02</t>
  </si>
  <si>
    <t>SUMINISTRO E INSTALACIÓN DE PLACA DE SEÑALIZACIÓN INFORMATIVA, EN ACRILICO, 21 X 30 CM, INCLUYE ELEMENTOS DE FIJACIÓN.</t>
  </si>
  <si>
    <t>10.03</t>
  </si>
  <si>
    <t>SUMINISTRO E INSTALACION DE SEÑALIZACIÓN BRAILE PARA VENTANILLA DE ATENCIÓN PARA PERSONAS CON LIMITACIONES FISICAS</t>
  </si>
  <si>
    <t>11.01</t>
  </si>
  <si>
    <r>
      <t>m</t>
    </r>
    <r>
      <rPr>
        <vertAlign val="superscript"/>
        <sz val="14"/>
        <rFont val="Arial"/>
        <family val="2"/>
      </rPr>
      <t>2</t>
    </r>
  </si>
  <si>
    <t xml:space="preserve">DESMONTE, RETIRO Y DISPOSICIÓN FINAL DE DUCTOS DE AIRE ACONDICIONADO, INCLUYE EL DESMONTE Y RETIRO DE LAS REJILLAS Y CERTIFICACIÓN DE LA DISPOSICIÓN. </t>
  </si>
  <si>
    <t>CORTE DE MESON DE ATENCION AL PUBLICO EXISTENTE, INCLUYE CAMBIAR EL NIVEL DE 1.10m A O.90 M DE ALTO, ANCHO 1,50M DEBE QUEDAR CORRECTAMENTE ANCLADO A MUROS COLINDANTES Y RESANADOS LOS MUROS LATERALES.</t>
  </si>
  <si>
    <t>SUMINISTRO E INSTALACIÓN DE LUMINARIA REDONDA LED DE 18W DE SOBREPONER O  INCUSTAR</t>
  </si>
  <si>
    <t xml:space="preserve">PUNTOS DE CABLEADO ESTRUCTURADO VOZ DATOS CORRIENTE NORMAL REGULADA EN CAT 6a </t>
  </si>
  <si>
    <t>SUMINISTRO E INSTALACIÓN GABINETE SUPERIOR CON ACABADO EN FORMICA A DOS CARAS INCLUYE ENTREPAÑOS, PUERTAS, BISAGRAS, MANIJAS.</t>
  </si>
  <si>
    <t>SUMINISTRO E INSTALACIÓN MUEBLE INFERIOR CON ACABADO EN FORMICA A DOS CARAS INCLUYE ENTREPAÑOS PUERTAS, BISAGRAS, MANIJAS.</t>
  </si>
  <si>
    <t>PISOS Y ENCHAPES</t>
  </si>
  <si>
    <t>POYO COCINA ANCHO 0.55 Y ALTO 0.10CM</t>
  </si>
  <si>
    <t>CUBIERTA</t>
  </si>
  <si>
    <t>SUMINISTRO E INSTALACION DE CIELO RASO EN VINIL LAMINADO DE 0,6 X 0,6 MTS INCLUYE ESTRUCTURA Y DEMÁS ELEMENTOS NECESAROS PARA UNA CORRECTA INSTALACIÓN</t>
  </si>
  <si>
    <t>IMPERMEABILIZACIÓN DE CUBIERTA CON POLIUREA E=1.5 mm</t>
  </si>
  <si>
    <t>MANTENIMIENTO DE FACHADA, INCLUYE LAVADA Y APLICACIÓN DE HIDROFUGO EN LADRILLO A LA VISTA</t>
  </si>
  <si>
    <t>TOTAL COSTOS DIRECTOS</t>
  </si>
  <si>
    <t>%</t>
  </si>
  <si>
    <t>IVA SOBRE UTILIDAD</t>
  </si>
  <si>
    <t>SUPERINTENDENCIA DE NOTARIADO Y REGISTRO NIVEL CENTRAL-BOGOTA D.C.</t>
  </si>
  <si>
    <t>OFICINA DE REGISTRO DE INSTRUMENTOS PUBLICOS DE CUCUTA-NORTE DE SANTANDER</t>
  </si>
  <si>
    <t>DESMONTE DE MANTO IMPERMEABILIZADO EN VIGA CANAL INCLUYE LIMPIEZA DE LA SUPERFICIE CON GRATA Y DISPOSICIÓN FINAL</t>
  </si>
  <si>
    <t>ESCARIFICADO Y RECALZADO DE CONCRETO PLACA PISO EN CONCRETO 3500 PSI</t>
  </si>
  <si>
    <t>SUMINISTRO E INSTALACION DE BOMBA SUMERGIBLE DE EVACUACION DE AGUA DEL NIVEL FREATICO</t>
  </si>
  <si>
    <t>RETIRO DE CAJA ELECTRICA DE PISO, INCLUYE RELLENO CON CONCRETO FLUIDO Y RESANE DE PISO CON CON PASTA DE FIBRA DE VIDRIO</t>
  </si>
  <si>
    <t>ADMINISTRACIÓN</t>
  </si>
  <si>
    <t>IMPREVISTOS</t>
  </si>
  <si>
    <t>UTILIDADES</t>
  </si>
  <si>
    <t>Firma</t>
  </si>
  <si>
    <t>Proponente:</t>
  </si>
  <si>
    <t>Nombre R.L</t>
  </si>
  <si>
    <t>M.P. No.</t>
  </si>
  <si>
    <t>Nota:  Este documento deberá ser diligenciado y entregado a la entidad en formato excel y pdf firmado</t>
  </si>
  <si>
    <t>Aprobación por Interventoría/Supervisión:</t>
  </si>
  <si>
    <t>LICITACIÓN PÚBLICA DE OBRA No. 1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</si>
</sst>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#,##0.0"/>
    <numFmt numFmtId="166" formatCode="&quot;$&quot;#,##0"/>
    <numFmt numFmtId="167" formatCode="_(* #,##0_);_(* \(#,##0\);_(* &quot;-&quot;??_);_(@_)"/>
    <numFmt numFmtId="168" formatCode="&quot;$&quot;\ #,##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sz val="12"/>
      <name val="Arial"/>
      <family val="2"/>
    </font>
    <font>
      <vertAlign val="superscript"/>
      <sz val="14"/>
      <name val="Arial"/>
      <family val="2"/>
    </font>
    <font>
      <b/>
      <sz val="12"/>
      <color rgb="FFFF0000"/>
      <name val="Arial"/>
      <family val="2"/>
    </font>
    <font>
      <sz val="11"/>
      <name val="Verdana"/>
      <family val="2"/>
    </font>
    <font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0"/>
      <color indexed="8"/>
      <name val="Arial Narrow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Arial Narrow"/>
      <family val="2"/>
    </font>
    <font>
      <sz val="12"/>
      <color indexed="8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43" fontId="18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/>
    <xf numFmtId="0" fontId="0" fillId="2" borderId="0" xfId="0" applyFill="1"/>
    <xf numFmtId="0" fontId="4" fillId="0" borderId="0" xfId="0" applyFont="1" applyFill="1" applyBorder="1"/>
    <xf numFmtId="3" fontId="4" fillId="0" borderId="0" xfId="0" applyNumberFormat="1" applyFont="1" applyFill="1" applyBorder="1"/>
    <xf numFmtId="2" fontId="10" fillId="3" borderId="3" xfId="2" applyNumberFormat="1" applyFont="1" applyFill="1" applyBorder="1" applyAlignment="1" applyProtection="1">
      <alignment horizontal="center" vertical="center" wrapText="1"/>
    </xf>
    <xf numFmtId="49" fontId="10" fillId="3" borderId="3" xfId="2" applyNumberFormat="1" applyFont="1" applyFill="1" applyBorder="1" applyAlignment="1" applyProtection="1">
      <alignment horizontal="justify" vertical="center" wrapText="1"/>
    </xf>
    <xf numFmtId="43" fontId="10" fillId="3" borderId="3" xfId="1" applyFont="1" applyFill="1" applyBorder="1" applyAlignment="1" applyProtection="1">
      <alignment horizontal="center" vertical="center" wrapText="1"/>
    </xf>
    <xf numFmtId="43" fontId="11" fillId="3" borderId="3" xfId="1" applyFont="1" applyFill="1" applyBorder="1" applyAlignment="1" applyProtection="1">
      <alignment horizontal="center" vertical="center" wrapText="1"/>
    </xf>
    <xf numFmtId="1" fontId="5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justify" vertical="center" wrapText="1"/>
    </xf>
    <xf numFmtId="0" fontId="12" fillId="4" borderId="3" xfId="0" applyFont="1" applyFill="1" applyBorder="1" applyAlignment="1">
      <alignment horizontal="center" vertical="center"/>
    </xf>
    <xf numFmtId="43" fontId="11" fillId="4" borderId="3" xfId="1" applyFont="1" applyFill="1" applyBorder="1" applyAlignment="1">
      <alignment vertical="center"/>
    </xf>
    <xf numFmtId="166" fontId="13" fillId="4" borderId="3" xfId="1" applyNumberFormat="1" applyFont="1" applyFill="1" applyBorder="1" applyAlignment="1">
      <alignment vertical="center"/>
    </xf>
    <xf numFmtId="166" fontId="11" fillId="4" borderId="3" xfId="1" applyNumberFormat="1" applyFont="1" applyFill="1" applyBorder="1" applyAlignment="1">
      <alignment vertical="center"/>
    </xf>
    <xf numFmtId="166" fontId="11" fillId="4" borderId="3" xfId="1" applyNumberFormat="1" applyFont="1" applyFill="1" applyBorder="1"/>
    <xf numFmtId="2" fontId="7" fillId="0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43" fontId="15" fillId="0" borderId="3" xfId="1" applyFont="1" applyBorder="1" applyAlignment="1">
      <alignment horizontal="center" vertical="center" wrapText="1"/>
    </xf>
    <xf numFmtId="166" fontId="15" fillId="0" borderId="3" xfId="1" applyNumberFormat="1" applyFont="1" applyFill="1" applyBorder="1" applyAlignment="1">
      <alignment vertical="center"/>
    </xf>
    <xf numFmtId="166" fontId="15" fillId="0" borderId="3" xfId="1" applyNumberFormat="1" applyFont="1" applyBorder="1" applyAlignment="1">
      <alignment vertical="center"/>
    </xf>
    <xf numFmtId="166" fontId="10" fillId="0" borderId="3" xfId="0" applyNumberFormat="1" applyFont="1" applyBorder="1" applyAlignment="1">
      <alignment vertical="center"/>
    </xf>
    <xf numFmtId="0" fontId="14" fillId="0" borderId="3" xfId="0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justify" vertical="center" wrapText="1"/>
    </xf>
    <xf numFmtId="166" fontId="10" fillId="0" borderId="3" xfId="1" applyNumberFormat="1" applyFont="1" applyFill="1" applyBorder="1"/>
    <xf numFmtId="166" fontId="13" fillId="0" borderId="3" xfId="1" applyNumberFormat="1" applyFont="1" applyFill="1" applyBorder="1" applyAlignment="1">
      <alignment vertical="center"/>
    </xf>
    <xf numFmtId="166" fontId="11" fillId="0" borderId="3" xfId="1" applyNumberFormat="1" applyFont="1" applyFill="1" applyBorder="1"/>
    <xf numFmtId="49" fontId="7" fillId="0" borderId="3" xfId="0" applyNumberFormat="1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center" vertical="center"/>
    </xf>
    <xf numFmtId="166" fontId="15" fillId="0" borderId="3" xfId="1" applyNumberFormat="1" applyFont="1" applyBorder="1" applyAlignment="1">
      <alignment horizontal="right" vertical="center" wrapText="1"/>
    </xf>
    <xf numFmtId="166" fontId="10" fillId="0" borderId="3" xfId="1" applyNumberFormat="1" applyFont="1" applyBorder="1"/>
    <xf numFmtId="43" fontId="12" fillId="0" borderId="3" xfId="1" applyNumberFormat="1" applyFont="1" applyBorder="1" applyAlignment="1">
      <alignment horizontal="center" vertical="center" wrapText="1"/>
    </xf>
    <xf numFmtId="166" fontId="13" fillId="0" borderId="3" xfId="1" applyNumberFormat="1" applyFont="1" applyBorder="1" applyAlignment="1">
      <alignment horizontal="right" vertical="center" wrapText="1"/>
    </xf>
    <xf numFmtId="166" fontId="11" fillId="0" borderId="3" xfId="1" applyNumberFormat="1" applyFont="1" applyBorder="1"/>
    <xf numFmtId="166" fontId="13" fillId="0" borderId="3" xfId="1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justify" vertical="center" wrapText="1"/>
    </xf>
    <xf numFmtId="43" fontId="15" fillId="0" borderId="3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justify" wrapText="1"/>
    </xf>
    <xf numFmtId="0" fontId="0" fillId="2" borderId="0" xfId="0" applyFill="1" applyAlignment="1">
      <alignment horizontal="center" vertical="center"/>
    </xf>
    <xf numFmtId="2" fontId="9" fillId="0" borderId="3" xfId="0" applyNumberFormat="1" applyFont="1" applyFill="1" applyBorder="1" applyAlignment="1">
      <alignment horizontal="center" vertical="center"/>
    </xf>
    <xf numFmtId="43" fontId="13" fillId="0" borderId="3" xfId="1" applyFont="1" applyBorder="1" applyAlignment="1">
      <alignment horizontal="center" vertical="center" wrapText="1"/>
    </xf>
    <xf numFmtId="166" fontId="13" fillId="0" borderId="3" xfId="1" applyNumberFormat="1" applyFont="1" applyBorder="1" applyAlignment="1">
      <alignment vertical="center"/>
    </xf>
    <xf numFmtId="43" fontId="14" fillId="0" borderId="3" xfId="1" applyNumberFormat="1" applyFont="1" applyFill="1" applyBorder="1" applyAlignment="1">
      <alignment horizontal="center" vertical="center" wrapText="1"/>
    </xf>
    <xf numFmtId="166" fontId="15" fillId="0" borderId="3" xfId="1" applyNumberFormat="1" applyFont="1" applyFill="1" applyBorder="1" applyAlignment="1">
      <alignment horizontal="right" vertical="center" wrapText="1"/>
    </xf>
    <xf numFmtId="43" fontId="14" fillId="0" borderId="3" xfId="1" applyNumberFormat="1" applyFont="1" applyBorder="1" applyAlignment="1">
      <alignment horizontal="center" vertical="center" wrapText="1"/>
    </xf>
    <xf numFmtId="166" fontId="13" fillId="0" borderId="3" xfId="0" applyNumberFormat="1" applyFont="1" applyFill="1" applyBorder="1" applyAlignment="1">
      <alignment vertical="center"/>
    </xf>
    <xf numFmtId="166" fontId="17" fillId="0" borderId="3" xfId="0" applyNumberFormat="1" applyFont="1" applyBorder="1" applyAlignment="1">
      <alignment vertical="center"/>
    </xf>
    <xf numFmtId="43" fontId="13" fillId="0" borderId="3" xfId="1" applyFont="1" applyFill="1" applyBorder="1" applyAlignment="1">
      <alignment vertical="center"/>
    </xf>
    <xf numFmtId="0" fontId="7" fillId="2" borderId="3" xfId="0" applyFont="1" applyFill="1" applyBorder="1" applyAlignment="1">
      <alignment horizontal="left" vertical="justify" wrapText="1"/>
    </xf>
    <xf numFmtId="2" fontId="9" fillId="0" borderId="3" xfId="0" applyNumberFormat="1" applyFont="1" applyBorder="1" applyAlignment="1">
      <alignment horizontal="center" vertical="center"/>
    </xf>
    <xf numFmtId="0" fontId="15" fillId="0" borderId="0" xfId="0" applyFont="1" applyFill="1" applyBorder="1"/>
    <xf numFmtId="2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7" fontId="11" fillId="0" borderId="0" xfId="1" applyNumberFormat="1" applyFont="1" applyBorder="1" applyAlignment="1">
      <alignment horizontal="center" vertical="center"/>
    </xf>
    <xf numFmtId="3" fontId="21" fillId="4" borderId="3" xfId="0" applyNumberFormat="1" applyFont="1" applyFill="1" applyBorder="1" applyAlignment="1">
      <alignment horizontal="center" wrapText="1"/>
    </xf>
    <xf numFmtId="165" fontId="22" fillId="4" borderId="3" xfId="0" applyNumberFormat="1" applyFont="1" applyFill="1" applyBorder="1" applyAlignment="1">
      <alignment horizontal="left" wrapText="1"/>
    </xf>
    <xf numFmtId="4" fontId="23" fillId="4" borderId="3" xfId="0" applyNumberFormat="1" applyFont="1" applyFill="1" applyBorder="1" applyAlignment="1">
      <alignment horizontal="center" vertical="center" wrapText="1"/>
    </xf>
    <xf numFmtId="2" fontId="22" fillId="4" borderId="3" xfId="0" applyNumberFormat="1" applyFont="1" applyFill="1" applyBorder="1" applyAlignment="1">
      <alignment horizontal="center" vertical="center" wrapText="1"/>
    </xf>
    <xf numFmtId="168" fontId="22" fillId="4" borderId="3" xfId="0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wrapText="1"/>
    </xf>
    <xf numFmtId="4" fontId="24" fillId="2" borderId="3" xfId="0" applyNumberFormat="1" applyFont="1" applyFill="1" applyBorder="1" applyAlignment="1">
      <alignment horizontal="center" vertical="center" wrapText="1"/>
    </xf>
    <xf numFmtId="165" fontId="22" fillId="2" borderId="3" xfId="0" applyNumberFormat="1" applyFont="1" applyFill="1" applyBorder="1" applyAlignment="1">
      <alignment horizontal="left" vertical="center" wrapText="1"/>
    </xf>
    <xf numFmtId="4" fontId="19" fillId="2" borderId="3" xfId="0" applyNumberFormat="1" applyFont="1" applyFill="1" applyBorder="1" applyAlignment="1">
      <alignment horizontal="center" vertical="center" wrapText="1"/>
    </xf>
    <xf numFmtId="9" fontId="25" fillId="2" borderId="3" xfId="5" applyFont="1" applyFill="1" applyBorder="1" applyAlignment="1">
      <alignment horizontal="center" vertical="center" wrapText="1"/>
    </xf>
    <xf numFmtId="168" fontId="25" fillId="2" borderId="3" xfId="0" applyNumberFormat="1" applyFont="1" applyFill="1" applyBorder="1" applyAlignment="1">
      <alignment horizontal="right" vertical="center" wrapText="1"/>
    </xf>
    <xf numFmtId="168" fontId="25" fillId="0" borderId="3" xfId="0" applyNumberFormat="1" applyFont="1" applyFill="1" applyBorder="1" applyAlignment="1">
      <alignment horizontal="right" vertical="center" wrapText="1"/>
    </xf>
    <xf numFmtId="165" fontId="25" fillId="2" borderId="3" xfId="0" applyNumberFormat="1" applyFont="1" applyFill="1" applyBorder="1" applyAlignment="1">
      <alignment horizontal="left" vertical="center" wrapText="1"/>
    </xf>
    <xf numFmtId="2" fontId="25" fillId="2" borderId="3" xfId="0" applyNumberFormat="1" applyFont="1" applyFill="1" applyBorder="1" applyAlignment="1">
      <alignment horizontal="center" vertical="center" wrapText="1"/>
    </xf>
    <xf numFmtId="4" fontId="24" fillId="4" borderId="3" xfId="0" applyNumberFormat="1" applyFont="1" applyFill="1" applyBorder="1" applyAlignment="1">
      <alignment horizontal="center" vertical="center" wrapText="1"/>
    </xf>
    <xf numFmtId="165" fontId="22" fillId="4" borderId="3" xfId="0" applyNumberFormat="1" applyFont="1" applyFill="1" applyBorder="1" applyAlignment="1">
      <alignment horizontal="left" vertical="center" wrapText="1"/>
    </xf>
    <xf numFmtId="4" fontId="19" fillId="4" borderId="3" xfId="0" applyNumberFormat="1" applyFont="1" applyFill="1" applyBorder="1" applyAlignment="1">
      <alignment horizontal="center" vertical="center" wrapText="1"/>
    </xf>
    <xf numFmtId="2" fontId="25" fillId="4" borderId="3" xfId="0" applyNumberFormat="1" applyFont="1" applyFill="1" applyBorder="1" applyAlignment="1">
      <alignment horizontal="center" vertical="center" wrapText="1"/>
    </xf>
    <xf numFmtId="168" fontId="25" fillId="4" borderId="3" xfId="0" applyNumberFormat="1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center"/>
    </xf>
    <xf numFmtId="43" fontId="13" fillId="0" borderId="3" xfId="1" applyFont="1" applyFill="1" applyBorder="1"/>
    <xf numFmtId="166" fontId="13" fillId="0" borderId="3" xfId="1" applyNumberFormat="1" applyFont="1" applyFill="1" applyBorder="1"/>
    <xf numFmtId="166" fontId="15" fillId="0" borderId="0" xfId="0" applyNumberFormat="1" applyFont="1" applyFill="1" applyBorder="1"/>
    <xf numFmtId="0" fontId="0" fillId="0" borderId="0" xfId="0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12" fillId="2" borderId="0" xfId="0" applyFont="1" applyFill="1"/>
    <xf numFmtId="0" fontId="13" fillId="2" borderId="0" xfId="0" applyFont="1" applyFill="1"/>
    <xf numFmtId="166" fontId="11" fillId="0" borderId="3" xfId="1" applyNumberFormat="1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3" fontId="21" fillId="0" borderId="3" xfId="0" applyNumberFormat="1" applyFont="1" applyFill="1" applyBorder="1" applyAlignment="1">
      <alignment horizontal="center" wrapText="1"/>
    </xf>
    <xf numFmtId="165" fontId="22" fillId="0" borderId="3" xfId="0" applyNumberFormat="1" applyFont="1" applyFill="1" applyBorder="1" applyAlignment="1">
      <alignment horizontal="left" wrapText="1"/>
    </xf>
    <xf numFmtId="2" fontId="22" fillId="0" borderId="3" xfId="0" applyNumberFormat="1" applyFont="1" applyFill="1" applyBorder="1" applyAlignment="1">
      <alignment horizontal="center" vertical="center" wrapText="1"/>
    </xf>
    <xf numFmtId="168" fontId="22" fillId="0" borderId="3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wrapText="1"/>
    </xf>
    <xf numFmtId="0" fontId="26" fillId="2" borderId="0" xfId="0" applyFont="1" applyFill="1"/>
    <xf numFmtId="0" fontId="27" fillId="2" borderId="0" xfId="0" applyFont="1" applyFill="1"/>
    <xf numFmtId="0" fontId="28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29" fillId="0" borderId="0" xfId="0" applyFont="1" applyFill="1" applyBorder="1" applyAlignment="1">
      <alignment horizontal="center"/>
    </xf>
    <xf numFmtId="3" fontId="15" fillId="0" borderId="0" xfId="0" applyNumberFormat="1" applyFont="1" applyFill="1" applyBorder="1"/>
    <xf numFmtId="2" fontId="29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horizontal="left"/>
    </xf>
    <xf numFmtId="0" fontId="29" fillId="0" borderId="0" xfId="0" applyFont="1" applyFill="1" applyBorder="1"/>
    <xf numFmtId="0" fontId="13" fillId="0" borderId="0" xfId="0" applyFont="1" applyFill="1" applyAlignment="1">
      <alignment horizontal="center" vertical="center"/>
    </xf>
    <xf numFmtId="0" fontId="6" fillId="2" borderId="6" xfId="6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center"/>
    </xf>
    <xf numFmtId="0" fontId="6" fillId="2" borderId="7" xfId="6" applyFont="1" applyFill="1" applyBorder="1" applyAlignment="1">
      <alignment horizontal="center" vertical="center"/>
    </xf>
    <xf numFmtId="0" fontId="6" fillId="2" borderId="4" xfId="6" applyFont="1" applyFill="1" applyBorder="1" applyAlignment="1">
      <alignment horizontal="center" vertical="center"/>
    </xf>
    <xf numFmtId="0" fontId="6" fillId="2" borderId="1" xfId="6" applyFont="1" applyFill="1" applyBorder="1" applyAlignment="1">
      <alignment horizontal="center" vertical="center"/>
    </xf>
    <xf numFmtId="0" fontId="6" fillId="2" borderId="5" xfId="6" applyFont="1" applyFill="1" applyBorder="1" applyAlignment="1">
      <alignment horizontal="center" vertical="center"/>
    </xf>
    <xf numFmtId="2" fontId="28" fillId="0" borderId="6" xfId="0" applyNumberFormat="1" applyFont="1" applyFill="1" applyBorder="1" applyAlignment="1">
      <alignment horizontal="center"/>
    </xf>
    <xf numFmtId="2" fontId="28" fillId="0" borderId="7" xfId="0" applyNumberFormat="1" applyFont="1" applyFill="1" applyBorder="1" applyAlignment="1">
      <alignment horizontal="center"/>
    </xf>
    <xf numFmtId="2" fontId="28" fillId="0" borderId="8" xfId="0" applyNumberFormat="1" applyFont="1" applyFill="1" applyBorder="1" applyAlignment="1">
      <alignment horizontal="center"/>
    </xf>
    <xf numFmtId="2" fontId="28" fillId="0" borderId="9" xfId="0" applyNumberFormat="1" applyFont="1" applyFill="1" applyBorder="1" applyAlignment="1">
      <alignment horizontal="center"/>
    </xf>
    <xf numFmtId="2" fontId="28" fillId="0" borderId="4" xfId="0" applyNumberFormat="1" applyFont="1" applyFill="1" applyBorder="1" applyAlignment="1">
      <alignment horizontal="center"/>
    </xf>
    <xf numFmtId="2" fontId="28" fillId="0" borderId="5" xfId="0" applyNumberFormat="1" applyFont="1" applyFill="1" applyBorder="1" applyAlignment="1">
      <alignment horizontal="center"/>
    </xf>
    <xf numFmtId="43" fontId="28" fillId="0" borderId="6" xfId="1" applyFont="1" applyFill="1" applyBorder="1" applyAlignment="1">
      <alignment horizontal="center"/>
    </xf>
    <xf numFmtId="43" fontId="28" fillId="0" borderId="2" xfId="1" applyFont="1" applyFill="1" applyBorder="1" applyAlignment="1">
      <alignment horizontal="center"/>
    </xf>
    <xf numFmtId="43" fontId="28" fillId="0" borderId="7" xfId="1" applyFont="1" applyFill="1" applyBorder="1" applyAlignment="1">
      <alignment horizontal="center"/>
    </xf>
    <xf numFmtId="43" fontId="28" fillId="0" borderId="8" xfId="1" applyFont="1" applyFill="1" applyBorder="1" applyAlignment="1">
      <alignment horizontal="center"/>
    </xf>
    <xf numFmtId="43" fontId="28" fillId="0" borderId="0" xfId="1" applyFont="1" applyFill="1" applyBorder="1" applyAlignment="1">
      <alignment horizontal="center"/>
    </xf>
    <xf numFmtId="43" fontId="28" fillId="0" borderId="9" xfId="1" applyFont="1" applyFill="1" applyBorder="1" applyAlignment="1">
      <alignment horizontal="center"/>
    </xf>
    <xf numFmtId="43" fontId="28" fillId="0" borderId="4" xfId="1" applyFont="1" applyFill="1" applyBorder="1" applyAlignment="1">
      <alignment horizontal="center"/>
    </xf>
    <xf numFmtId="43" fontId="28" fillId="0" borderId="1" xfId="1" applyFont="1" applyFill="1" applyBorder="1" applyAlignment="1">
      <alignment horizontal="center"/>
    </xf>
    <xf numFmtId="43" fontId="28" fillId="0" borderId="5" xfId="1" applyFont="1" applyFill="1" applyBorder="1" applyAlignment="1">
      <alignment horizontal="center"/>
    </xf>
    <xf numFmtId="2" fontId="30" fillId="0" borderId="0" xfId="0" applyNumberFormat="1" applyFont="1" applyFill="1" applyBorder="1" applyAlignment="1">
      <alignment horizontal="left" vertical="center"/>
    </xf>
  </cellXfs>
  <cellStyles count="8">
    <cellStyle name="Millares" xfId="1" builtinId="3"/>
    <cellStyle name="Millares 11 2" xfId="3" xr:uid="{00000000-0005-0000-0000-000001000000}"/>
    <cellStyle name="Millares 2" xfId="4" xr:uid="{00000000-0005-0000-0000-000002000000}"/>
    <cellStyle name="Millares 4" xfId="7" xr:uid="{00000000-0005-0000-0000-000003000000}"/>
    <cellStyle name="Normal" xfId="0" builtinId="0"/>
    <cellStyle name="Normal 2 2 2 10" xfId="6" xr:uid="{00000000-0005-0000-0000-000005000000}"/>
    <cellStyle name="Normal 2 3 2" xfId="2" xr:uid="{00000000-0005-0000-0000-000006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38250" cy="419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611639</xdr:colOff>
      <xdr:row>0</xdr:row>
      <xdr:rowOff>63923</xdr:rowOff>
    </xdr:from>
    <xdr:to>
      <xdr:col>6</xdr:col>
      <xdr:colOff>1166773</xdr:colOff>
      <xdr:row>1</xdr:row>
      <xdr:rowOff>205740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2919" y="63923"/>
          <a:ext cx="1637174" cy="393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38250" cy="419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611639</xdr:colOff>
      <xdr:row>0</xdr:row>
      <xdr:rowOff>63923</xdr:rowOff>
    </xdr:from>
    <xdr:to>
      <xdr:col>6</xdr:col>
      <xdr:colOff>1166773</xdr:colOff>
      <xdr:row>1</xdr:row>
      <xdr:rowOff>205740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3379" y="63923"/>
          <a:ext cx="1766714" cy="393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7"/>
  <sheetViews>
    <sheetView tabSelected="1" view="pageBreakPreview" topLeftCell="A40" zoomScaleNormal="100" zoomScaleSheetLayoutView="100" workbookViewId="0">
      <selection activeCell="E48" sqref="E48"/>
    </sheetView>
  </sheetViews>
  <sheetFormatPr baseColWidth="10" defaultRowHeight="18" x14ac:dyDescent="0.25"/>
  <cols>
    <col min="1" max="1" width="8.28515625" style="84" customWidth="1"/>
    <col min="2" max="2" width="50.7109375" style="78" customWidth="1"/>
    <col min="3" max="3" width="8" style="77" customWidth="1"/>
    <col min="4" max="4" width="11.28515625" style="51" customWidth="1"/>
    <col min="5" max="5" width="14.85546875" style="82" customWidth="1"/>
    <col min="6" max="6" width="17.7109375" style="82" customWidth="1"/>
    <col min="7" max="7" width="20.140625" style="82" customWidth="1"/>
    <col min="8" max="8" width="16.5703125" style="5" customWidth="1"/>
    <col min="9" max="9" width="13.7109375" style="5" customWidth="1"/>
    <col min="10" max="10" width="12.28515625" style="5" customWidth="1"/>
    <col min="11" max="255" width="11.5703125" style="4"/>
    <col min="256" max="256" width="8.28515625" style="4" customWidth="1"/>
    <col min="257" max="257" width="30.28515625" style="4" customWidth="1"/>
    <col min="258" max="258" width="43.5703125" style="4" customWidth="1"/>
    <col min="259" max="259" width="6.5703125" style="4" customWidth="1"/>
    <col min="260" max="260" width="9.7109375" style="4" customWidth="1"/>
    <col min="261" max="261" width="15" style="4" customWidth="1"/>
    <col min="262" max="262" width="17.7109375" style="4" customWidth="1"/>
    <col min="263" max="263" width="20.140625" style="4" customWidth="1"/>
    <col min="264" max="264" width="11.85546875" style="4" customWidth="1"/>
    <col min="265" max="265" width="13.7109375" style="4" customWidth="1"/>
    <col min="266" max="266" width="12.28515625" style="4" customWidth="1"/>
    <col min="267" max="511" width="11.5703125" style="4"/>
    <col min="512" max="512" width="8.28515625" style="4" customWidth="1"/>
    <col min="513" max="513" width="30.28515625" style="4" customWidth="1"/>
    <col min="514" max="514" width="43.5703125" style="4" customWidth="1"/>
    <col min="515" max="515" width="6.5703125" style="4" customWidth="1"/>
    <col min="516" max="516" width="9.7109375" style="4" customWidth="1"/>
    <col min="517" max="517" width="15" style="4" customWidth="1"/>
    <col min="518" max="518" width="17.7109375" style="4" customWidth="1"/>
    <col min="519" max="519" width="20.140625" style="4" customWidth="1"/>
    <col min="520" max="520" width="11.85546875" style="4" customWidth="1"/>
    <col min="521" max="521" width="13.7109375" style="4" customWidth="1"/>
    <col min="522" max="522" width="12.28515625" style="4" customWidth="1"/>
    <col min="523" max="767" width="11.5703125" style="4"/>
    <col min="768" max="768" width="8.28515625" style="4" customWidth="1"/>
    <col min="769" max="769" width="30.28515625" style="4" customWidth="1"/>
    <col min="770" max="770" width="43.5703125" style="4" customWidth="1"/>
    <col min="771" max="771" width="6.5703125" style="4" customWidth="1"/>
    <col min="772" max="772" width="9.7109375" style="4" customWidth="1"/>
    <col min="773" max="773" width="15" style="4" customWidth="1"/>
    <col min="774" max="774" width="17.7109375" style="4" customWidth="1"/>
    <col min="775" max="775" width="20.140625" style="4" customWidth="1"/>
    <col min="776" max="776" width="11.85546875" style="4" customWidth="1"/>
    <col min="777" max="777" width="13.7109375" style="4" customWidth="1"/>
    <col min="778" max="778" width="12.28515625" style="4" customWidth="1"/>
    <col min="779" max="1023" width="11.5703125" style="4"/>
    <col min="1024" max="1024" width="8.28515625" style="4" customWidth="1"/>
    <col min="1025" max="1025" width="30.28515625" style="4" customWidth="1"/>
    <col min="1026" max="1026" width="43.5703125" style="4" customWidth="1"/>
    <col min="1027" max="1027" width="6.5703125" style="4" customWidth="1"/>
    <col min="1028" max="1028" width="9.7109375" style="4" customWidth="1"/>
    <col min="1029" max="1029" width="15" style="4" customWidth="1"/>
    <col min="1030" max="1030" width="17.7109375" style="4" customWidth="1"/>
    <col min="1031" max="1031" width="20.140625" style="4" customWidth="1"/>
    <col min="1032" max="1032" width="11.85546875" style="4" customWidth="1"/>
    <col min="1033" max="1033" width="13.7109375" style="4" customWidth="1"/>
    <col min="1034" max="1034" width="12.28515625" style="4" customWidth="1"/>
    <col min="1035" max="1279" width="11.5703125" style="4"/>
    <col min="1280" max="1280" width="8.28515625" style="4" customWidth="1"/>
    <col min="1281" max="1281" width="30.28515625" style="4" customWidth="1"/>
    <col min="1282" max="1282" width="43.5703125" style="4" customWidth="1"/>
    <col min="1283" max="1283" width="6.5703125" style="4" customWidth="1"/>
    <col min="1284" max="1284" width="9.7109375" style="4" customWidth="1"/>
    <col min="1285" max="1285" width="15" style="4" customWidth="1"/>
    <col min="1286" max="1286" width="17.7109375" style="4" customWidth="1"/>
    <col min="1287" max="1287" width="20.140625" style="4" customWidth="1"/>
    <col min="1288" max="1288" width="11.85546875" style="4" customWidth="1"/>
    <col min="1289" max="1289" width="13.7109375" style="4" customWidth="1"/>
    <col min="1290" max="1290" width="12.28515625" style="4" customWidth="1"/>
    <col min="1291" max="1535" width="11.5703125" style="4"/>
    <col min="1536" max="1536" width="8.28515625" style="4" customWidth="1"/>
    <col min="1537" max="1537" width="30.28515625" style="4" customWidth="1"/>
    <col min="1538" max="1538" width="43.5703125" style="4" customWidth="1"/>
    <col min="1539" max="1539" width="6.5703125" style="4" customWidth="1"/>
    <col min="1540" max="1540" width="9.7109375" style="4" customWidth="1"/>
    <col min="1541" max="1541" width="15" style="4" customWidth="1"/>
    <col min="1542" max="1542" width="17.7109375" style="4" customWidth="1"/>
    <col min="1543" max="1543" width="20.140625" style="4" customWidth="1"/>
    <col min="1544" max="1544" width="11.85546875" style="4" customWidth="1"/>
    <col min="1545" max="1545" width="13.7109375" style="4" customWidth="1"/>
    <col min="1546" max="1546" width="12.28515625" style="4" customWidth="1"/>
    <col min="1547" max="1791" width="11.5703125" style="4"/>
    <col min="1792" max="1792" width="8.28515625" style="4" customWidth="1"/>
    <col min="1793" max="1793" width="30.28515625" style="4" customWidth="1"/>
    <col min="1794" max="1794" width="43.5703125" style="4" customWidth="1"/>
    <col min="1795" max="1795" width="6.5703125" style="4" customWidth="1"/>
    <col min="1796" max="1796" width="9.7109375" style="4" customWidth="1"/>
    <col min="1797" max="1797" width="15" style="4" customWidth="1"/>
    <col min="1798" max="1798" width="17.7109375" style="4" customWidth="1"/>
    <col min="1799" max="1799" width="20.140625" style="4" customWidth="1"/>
    <col min="1800" max="1800" width="11.85546875" style="4" customWidth="1"/>
    <col min="1801" max="1801" width="13.7109375" style="4" customWidth="1"/>
    <col min="1802" max="1802" width="12.28515625" style="4" customWidth="1"/>
    <col min="1803" max="2047" width="11.5703125" style="4"/>
    <col min="2048" max="2048" width="8.28515625" style="4" customWidth="1"/>
    <col min="2049" max="2049" width="30.28515625" style="4" customWidth="1"/>
    <col min="2050" max="2050" width="43.5703125" style="4" customWidth="1"/>
    <col min="2051" max="2051" width="6.5703125" style="4" customWidth="1"/>
    <col min="2052" max="2052" width="9.7109375" style="4" customWidth="1"/>
    <col min="2053" max="2053" width="15" style="4" customWidth="1"/>
    <col min="2054" max="2054" width="17.7109375" style="4" customWidth="1"/>
    <col min="2055" max="2055" width="20.140625" style="4" customWidth="1"/>
    <col min="2056" max="2056" width="11.85546875" style="4" customWidth="1"/>
    <col min="2057" max="2057" width="13.7109375" style="4" customWidth="1"/>
    <col min="2058" max="2058" width="12.28515625" style="4" customWidth="1"/>
    <col min="2059" max="2303" width="11.5703125" style="4"/>
    <col min="2304" max="2304" width="8.28515625" style="4" customWidth="1"/>
    <col min="2305" max="2305" width="30.28515625" style="4" customWidth="1"/>
    <col min="2306" max="2306" width="43.5703125" style="4" customWidth="1"/>
    <col min="2307" max="2307" width="6.5703125" style="4" customWidth="1"/>
    <col min="2308" max="2308" width="9.7109375" style="4" customWidth="1"/>
    <col min="2309" max="2309" width="15" style="4" customWidth="1"/>
    <col min="2310" max="2310" width="17.7109375" style="4" customWidth="1"/>
    <col min="2311" max="2311" width="20.140625" style="4" customWidth="1"/>
    <col min="2312" max="2312" width="11.85546875" style="4" customWidth="1"/>
    <col min="2313" max="2313" width="13.7109375" style="4" customWidth="1"/>
    <col min="2314" max="2314" width="12.28515625" style="4" customWidth="1"/>
    <col min="2315" max="2559" width="11.5703125" style="4"/>
    <col min="2560" max="2560" width="8.28515625" style="4" customWidth="1"/>
    <col min="2561" max="2561" width="30.28515625" style="4" customWidth="1"/>
    <col min="2562" max="2562" width="43.5703125" style="4" customWidth="1"/>
    <col min="2563" max="2563" width="6.5703125" style="4" customWidth="1"/>
    <col min="2564" max="2564" width="9.7109375" style="4" customWidth="1"/>
    <col min="2565" max="2565" width="15" style="4" customWidth="1"/>
    <col min="2566" max="2566" width="17.7109375" style="4" customWidth="1"/>
    <col min="2567" max="2567" width="20.140625" style="4" customWidth="1"/>
    <col min="2568" max="2568" width="11.85546875" style="4" customWidth="1"/>
    <col min="2569" max="2569" width="13.7109375" style="4" customWidth="1"/>
    <col min="2570" max="2570" width="12.28515625" style="4" customWidth="1"/>
    <col min="2571" max="2815" width="11.5703125" style="4"/>
    <col min="2816" max="2816" width="8.28515625" style="4" customWidth="1"/>
    <col min="2817" max="2817" width="30.28515625" style="4" customWidth="1"/>
    <col min="2818" max="2818" width="43.5703125" style="4" customWidth="1"/>
    <col min="2819" max="2819" width="6.5703125" style="4" customWidth="1"/>
    <col min="2820" max="2820" width="9.7109375" style="4" customWidth="1"/>
    <col min="2821" max="2821" width="15" style="4" customWidth="1"/>
    <col min="2822" max="2822" width="17.7109375" style="4" customWidth="1"/>
    <col min="2823" max="2823" width="20.140625" style="4" customWidth="1"/>
    <col min="2824" max="2824" width="11.85546875" style="4" customWidth="1"/>
    <col min="2825" max="2825" width="13.7109375" style="4" customWidth="1"/>
    <col min="2826" max="2826" width="12.28515625" style="4" customWidth="1"/>
    <col min="2827" max="3071" width="11.5703125" style="4"/>
    <col min="3072" max="3072" width="8.28515625" style="4" customWidth="1"/>
    <col min="3073" max="3073" width="30.28515625" style="4" customWidth="1"/>
    <col min="3074" max="3074" width="43.5703125" style="4" customWidth="1"/>
    <col min="3075" max="3075" width="6.5703125" style="4" customWidth="1"/>
    <col min="3076" max="3076" width="9.7109375" style="4" customWidth="1"/>
    <col min="3077" max="3077" width="15" style="4" customWidth="1"/>
    <col min="3078" max="3078" width="17.7109375" style="4" customWidth="1"/>
    <col min="3079" max="3079" width="20.140625" style="4" customWidth="1"/>
    <col min="3080" max="3080" width="11.85546875" style="4" customWidth="1"/>
    <col min="3081" max="3081" width="13.7109375" style="4" customWidth="1"/>
    <col min="3082" max="3082" width="12.28515625" style="4" customWidth="1"/>
    <col min="3083" max="3327" width="11.5703125" style="4"/>
    <col min="3328" max="3328" width="8.28515625" style="4" customWidth="1"/>
    <col min="3329" max="3329" width="30.28515625" style="4" customWidth="1"/>
    <col min="3330" max="3330" width="43.5703125" style="4" customWidth="1"/>
    <col min="3331" max="3331" width="6.5703125" style="4" customWidth="1"/>
    <col min="3332" max="3332" width="9.7109375" style="4" customWidth="1"/>
    <col min="3333" max="3333" width="15" style="4" customWidth="1"/>
    <col min="3334" max="3334" width="17.7109375" style="4" customWidth="1"/>
    <col min="3335" max="3335" width="20.140625" style="4" customWidth="1"/>
    <col min="3336" max="3336" width="11.85546875" style="4" customWidth="1"/>
    <col min="3337" max="3337" width="13.7109375" style="4" customWidth="1"/>
    <col min="3338" max="3338" width="12.28515625" style="4" customWidth="1"/>
    <col min="3339" max="3583" width="11.5703125" style="4"/>
    <col min="3584" max="3584" width="8.28515625" style="4" customWidth="1"/>
    <col min="3585" max="3585" width="30.28515625" style="4" customWidth="1"/>
    <col min="3586" max="3586" width="43.5703125" style="4" customWidth="1"/>
    <col min="3587" max="3587" width="6.5703125" style="4" customWidth="1"/>
    <col min="3588" max="3588" width="9.7109375" style="4" customWidth="1"/>
    <col min="3589" max="3589" width="15" style="4" customWidth="1"/>
    <col min="3590" max="3590" width="17.7109375" style="4" customWidth="1"/>
    <col min="3591" max="3591" width="20.140625" style="4" customWidth="1"/>
    <col min="3592" max="3592" width="11.85546875" style="4" customWidth="1"/>
    <col min="3593" max="3593" width="13.7109375" style="4" customWidth="1"/>
    <col min="3594" max="3594" width="12.28515625" style="4" customWidth="1"/>
    <col min="3595" max="3839" width="11.5703125" style="4"/>
    <col min="3840" max="3840" width="8.28515625" style="4" customWidth="1"/>
    <col min="3841" max="3841" width="30.28515625" style="4" customWidth="1"/>
    <col min="3842" max="3842" width="43.5703125" style="4" customWidth="1"/>
    <col min="3843" max="3843" width="6.5703125" style="4" customWidth="1"/>
    <col min="3844" max="3844" width="9.7109375" style="4" customWidth="1"/>
    <col min="3845" max="3845" width="15" style="4" customWidth="1"/>
    <col min="3846" max="3846" width="17.7109375" style="4" customWidth="1"/>
    <col min="3847" max="3847" width="20.140625" style="4" customWidth="1"/>
    <col min="3848" max="3848" width="11.85546875" style="4" customWidth="1"/>
    <col min="3849" max="3849" width="13.7109375" style="4" customWidth="1"/>
    <col min="3850" max="3850" width="12.28515625" style="4" customWidth="1"/>
    <col min="3851" max="4095" width="11.5703125" style="4"/>
    <col min="4096" max="4096" width="8.28515625" style="4" customWidth="1"/>
    <col min="4097" max="4097" width="30.28515625" style="4" customWidth="1"/>
    <col min="4098" max="4098" width="43.5703125" style="4" customWidth="1"/>
    <col min="4099" max="4099" width="6.5703125" style="4" customWidth="1"/>
    <col min="4100" max="4100" width="9.7109375" style="4" customWidth="1"/>
    <col min="4101" max="4101" width="15" style="4" customWidth="1"/>
    <col min="4102" max="4102" width="17.7109375" style="4" customWidth="1"/>
    <col min="4103" max="4103" width="20.140625" style="4" customWidth="1"/>
    <col min="4104" max="4104" width="11.85546875" style="4" customWidth="1"/>
    <col min="4105" max="4105" width="13.7109375" style="4" customWidth="1"/>
    <col min="4106" max="4106" width="12.28515625" style="4" customWidth="1"/>
    <col min="4107" max="4351" width="11.5703125" style="4"/>
    <col min="4352" max="4352" width="8.28515625" style="4" customWidth="1"/>
    <col min="4353" max="4353" width="30.28515625" style="4" customWidth="1"/>
    <col min="4354" max="4354" width="43.5703125" style="4" customWidth="1"/>
    <col min="4355" max="4355" width="6.5703125" style="4" customWidth="1"/>
    <col min="4356" max="4356" width="9.7109375" style="4" customWidth="1"/>
    <col min="4357" max="4357" width="15" style="4" customWidth="1"/>
    <col min="4358" max="4358" width="17.7109375" style="4" customWidth="1"/>
    <col min="4359" max="4359" width="20.140625" style="4" customWidth="1"/>
    <col min="4360" max="4360" width="11.85546875" style="4" customWidth="1"/>
    <col min="4361" max="4361" width="13.7109375" style="4" customWidth="1"/>
    <col min="4362" max="4362" width="12.28515625" style="4" customWidth="1"/>
    <col min="4363" max="4607" width="11.5703125" style="4"/>
    <col min="4608" max="4608" width="8.28515625" style="4" customWidth="1"/>
    <col min="4609" max="4609" width="30.28515625" style="4" customWidth="1"/>
    <col min="4610" max="4610" width="43.5703125" style="4" customWidth="1"/>
    <col min="4611" max="4611" width="6.5703125" style="4" customWidth="1"/>
    <col min="4612" max="4612" width="9.7109375" style="4" customWidth="1"/>
    <col min="4613" max="4613" width="15" style="4" customWidth="1"/>
    <col min="4614" max="4614" width="17.7109375" style="4" customWidth="1"/>
    <col min="4615" max="4615" width="20.140625" style="4" customWidth="1"/>
    <col min="4616" max="4616" width="11.85546875" style="4" customWidth="1"/>
    <col min="4617" max="4617" width="13.7109375" style="4" customWidth="1"/>
    <col min="4618" max="4618" width="12.28515625" style="4" customWidth="1"/>
    <col min="4619" max="4863" width="11.5703125" style="4"/>
    <col min="4864" max="4864" width="8.28515625" style="4" customWidth="1"/>
    <col min="4865" max="4865" width="30.28515625" style="4" customWidth="1"/>
    <col min="4866" max="4866" width="43.5703125" style="4" customWidth="1"/>
    <col min="4867" max="4867" width="6.5703125" style="4" customWidth="1"/>
    <col min="4868" max="4868" width="9.7109375" style="4" customWidth="1"/>
    <col min="4869" max="4869" width="15" style="4" customWidth="1"/>
    <col min="4870" max="4870" width="17.7109375" style="4" customWidth="1"/>
    <col min="4871" max="4871" width="20.140625" style="4" customWidth="1"/>
    <col min="4872" max="4872" width="11.85546875" style="4" customWidth="1"/>
    <col min="4873" max="4873" width="13.7109375" style="4" customWidth="1"/>
    <col min="4874" max="4874" width="12.28515625" style="4" customWidth="1"/>
    <col min="4875" max="5119" width="11.5703125" style="4"/>
    <col min="5120" max="5120" width="8.28515625" style="4" customWidth="1"/>
    <col min="5121" max="5121" width="30.28515625" style="4" customWidth="1"/>
    <col min="5122" max="5122" width="43.5703125" style="4" customWidth="1"/>
    <col min="5123" max="5123" width="6.5703125" style="4" customWidth="1"/>
    <col min="5124" max="5124" width="9.7109375" style="4" customWidth="1"/>
    <col min="5125" max="5125" width="15" style="4" customWidth="1"/>
    <col min="5126" max="5126" width="17.7109375" style="4" customWidth="1"/>
    <col min="5127" max="5127" width="20.140625" style="4" customWidth="1"/>
    <col min="5128" max="5128" width="11.85546875" style="4" customWidth="1"/>
    <col min="5129" max="5129" width="13.7109375" style="4" customWidth="1"/>
    <col min="5130" max="5130" width="12.28515625" style="4" customWidth="1"/>
    <col min="5131" max="5375" width="11.5703125" style="4"/>
    <col min="5376" max="5376" width="8.28515625" style="4" customWidth="1"/>
    <col min="5377" max="5377" width="30.28515625" style="4" customWidth="1"/>
    <col min="5378" max="5378" width="43.5703125" style="4" customWidth="1"/>
    <col min="5379" max="5379" width="6.5703125" style="4" customWidth="1"/>
    <col min="5380" max="5380" width="9.7109375" style="4" customWidth="1"/>
    <col min="5381" max="5381" width="15" style="4" customWidth="1"/>
    <col min="5382" max="5382" width="17.7109375" style="4" customWidth="1"/>
    <col min="5383" max="5383" width="20.140625" style="4" customWidth="1"/>
    <col min="5384" max="5384" width="11.85546875" style="4" customWidth="1"/>
    <col min="5385" max="5385" width="13.7109375" style="4" customWidth="1"/>
    <col min="5386" max="5386" width="12.28515625" style="4" customWidth="1"/>
    <col min="5387" max="5631" width="11.5703125" style="4"/>
    <col min="5632" max="5632" width="8.28515625" style="4" customWidth="1"/>
    <col min="5633" max="5633" width="30.28515625" style="4" customWidth="1"/>
    <col min="5634" max="5634" width="43.5703125" style="4" customWidth="1"/>
    <col min="5635" max="5635" width="6.5703125" style="4" customWidth="1"/>
    <col min="5636" max="5636" width="9.7109375" style="4" customWidth="1"/>
    <col min="5637" max="5637" width="15" style="4" customWidth="1"/>
    <col min="5638" max="5638" width="17.7109375" style="4" customWidth="1"/>
    <col min="5639" max="5639" width="20.140625" style="4" customWidth="1"/>
    <col min="5640" max="5640" width="11.85546875" style="4" customWidth="1"/>
    <col min="5641" max="5641" width="13.7109375" style="4" customWidth="1"/>
    <col min="5642" max="5642" width="12.28515625" style="4" customWidth="1"/>
    <col min="5643" max="5887" width="11.5703125" style="4"/>
    <col min="5888" max="5888" width="8.28515625" style="4" customWidth="1"/>
    <col min="5889" max="5889" width="30.28515625" style="4" customWidth="1"/>
    <col min="5890" max="5890" width="43.5703125" style="4" customWidth="1"/>
    <col min="5891" max="5891" width="6.5703125" style="4" customWidth="1"/>
    <col min="5892" max="5892" width="9.7109375" style="4" customWidth="1"/>
    <col min="5893" max="5893" width="15" style="4" customWidth="1"/>
    <col min="5894" max="5894" width="17.7109375" style="4" customWidth="1"/>
    <col min="5895" max="5895" width="20.140625" style="4" customWidth="1"/>
    <col min="5896" max="5896" width="11.85546875" style="4" customWidth="1"/>
    <col min="5897" max="5897" width="13.7109375" style="4" customWidth="1"/>
    <col min="5898" max="5898" width="12.28515625" style="4" customWidth="1"/>
    <col min="5899" max="6143" width="11.5703125" style="4"/>
    <col min="6144" max="6144" width="8.28515625" style="4" customWidth="1"/>
    <col min="6145" max="6145" width="30.28515625" style="4" customWidth="1"/>
    <col min="6146" max="6146" width="43.5703125" style="4" customWidth="1"/>
    <col min="6147" max="6147" width="6.5703125" style="4" customWidth="1"/>
    <col min="6148" max="6148" width="9.7109375" style="4" customWidth="1"/>
    <col min="6149" max="6149" width="15" style="4" customWidth="1"/>
    <col min="6150" max="6150" width="17.7109375" style="4" customWidth="1"/>
    <col min="6151" max="6151" width="20.140625" style="4" customWidth="1"/>
    <col min="6152" max="6152" width="11.85546875" style="4" customWidth="1"/>
    <col min="6153" max="6153" width="13.7109375" style="4" customWidth="1"/>
    <col min="6154" max="6154" width="12.28515625" style="4" customWidth="1"/>
    <col min="6155" max="6399" width="11.5703125" style="4"/>
    <col min="6400" max="6400" width="8.28515625" style="4" customWidth="1"/>
    <col min="6401" max="6401" width="30.28515625" style="4" customWidth="1"/>
    <col min="6402" max="6402" width="43.5703125" style="4" customWidth="1"/>
    <col min="6403" max="6403" width="6.5703125" style="4" customWidth="1"/>
    <col min="6404" max="6404" width="9.7109375" style="4" customWidth="1"/>
    <col min="6405" max="6405" width="15" style="4" customWidth="1"/>
    <col min="6406" max="6406" width="17.7109375" style="4" customWidth="1"/>
    <col min="6407" max="6407" width="20.140625" style="4" customWidth="1"/>
    <col min="6408" max="6408" width="11.85546875" style="4" customWidth="1"/>
    <col min="6409" max="6409" width="13.7109375" style="4" customWidth="1"/>
    <col min="6410" max="6410" width="12.28515625" style="4" customWidth="1"/>
    <col min="6411" max="6655" width="11.5703125" style="4"/>
    <col min="6656" max="6656" width="8.28515625" style="4" customWidth="1"/>
    <col min="6657" max="6657" width="30.28515625" style="4" customWidth="1"/>
    <col min="6658" max="6658" width="43.5703125" style="4" customWidth="1"/>
    <col min="6659" max="6659" width="6.5703125" style="4" customWidth="1"/>
    <col min="6660" max="6660" width="9.7109375" style="4" customWidth="1"/>
    <col min="6661" max="6661" width="15" style="4" customWidth="1"/>
    <col min="6662" max="6662" width="17.7109375" style="4" customWidth="1"/>
    <col min="6663" max="6663" width="20.140625" style="4" customWidth="1"/>
    <col min="6664" max="6664" width="11.85546875" style="4" customWidth="1"/>
    <col min="6665" max="6665" width="13.7109375" style="4" customWidth="1"/>
    <col min="6666" max="6666" width="12.28515625" style="4" customWidth="1"/>
    <col min="6667" max="6911" width="11.5703125" style="4"/>
    <col min="6912" max="6912" width="8.28515625" style="4" customWidth="1"/>
    <col min="6913" max="6913" width="30.28515625" style="4" customWidth="1"/>
    <col min="6914" max="6914" width="43.5703125" style="4" customWidth="1"/>
    <col min="6915" max="6915" width="6.5703125" style="4" customWidth="1"/>
    <col min="6916" max="6916" width="9.7109375" style="4" customWidth="1"/>
    <col min="6917" max="6917" width="15" style="4" customWidth="1"/>
    <col min="6918" max="6918" width="17.7109375" style="4" customWidth="1"/>
    <col min="6919" max="6919" width="20.140625" style="4" customWidth="1"/>
    <col min="6920" max="6920" width="11.85546875" style="4" customWidth="1"/>
    <col min="6921" max="6921" width="13.7109375" style="4" customWidth="1"/>
    <col min="6922" max="6922" width="12.28515625" style="4" customWidth="1"/>
    <col min="6923" max="7167" width="11.5703125" style="4"/>
    <col min="7168" max="7168" width="8.28515625" style="4" customWidth="1"/>
    <col min="7169" max="7169" width="30.28515625" style="4" customWidth="1"/>
    <col min="7170" max="7170" width="43.5703125" style="4" customWidth="1"/>
    <col min="7171" max="7171" width="6.5703125" style="4" customWidth="1"/>
    <col min="7172" max="7172" width="9.7109375" style="4" customWidth="1"/>
    <col min="7173" max="7173" width="15" style="4" customWidth="1"/>
    <col min="7174" max="7174" width="17.7109375" style="4" customWidth="1"/>
    <col min="7175" max="7175" width="20.140625" style="4" customWidth="1"/>
    <col min="7176" max="7176" width="11.85546875" style="4" customWidth="1"/>
    <col min="7177" max="7177" width="13.7109375" style="4" customWidth="1"/>
    <col min="7178" max="7178" width="12.28515625" style="4" customWidth="1"/>
    <col min="7179" max="7423" width="11.5703125" style="4"/>
    <col min="7424" max="7424" width="8.28515625" style="4" customWidth="1"/>
    <col min="7425" max="7425" width="30.28515625" style="4" customWidth="1"/>
    <col min="7426" max="7426" width="43.5703125" style="4" customWidth="1"/>
    <col min="7427" max="7427" width="6.5703125" style="4" customWidth="1"/>
    <col min="7428" max="7428" width="9.7109375" style="4" customWidth="1"/>
    <col min="7429" max="7429" width="15" style="4" customWidth="1"/>
    <col min="7430" max="7430" width="17.7109375" style="4" customWidth="1"/>
    <col min="7431" max="7431" width="20.140625" style="4" customWidth="1"/>
    <col min="7432" max="7432" width="11.85546875" style="4" customWidth="1"/>
    <col min="7433" max="7433" width="13.7109375" style="4" customWidth="1"/>
    <col min="7434" max="7434" width="12.28515625" style="4" customWidth="1"/>
    <col min="7435" max="7679" width="11.5703125" style="4"/>
    <col min="7680" max="7680" width="8.28515625" style="4" customWidth="1"/>
    <col min="7681" max="7681" width="30.28515625" style="4" customWidth="1"/>
    <col min="7682" max="7682" width="43.5703125" style="4" customWidth="1"/>
    <col min="7683" max="7683" width="6.5703125" style="4" customWidth="1"/>
    <col min="7684" max="7684" width="9.7109375" style="4" customWidth="1"/>
    <col min="7685" max="7685" width="15" style="4" customWidth="1"/>
    <col min="7686" max="7686" width="17.7109375" style="4" customWidth="1"/>
    <col min="7687" max="7687" width="20.140625" style="4" customWidth="1"/>
    <col min="7688" max="7688" width="11.85546875" style="4" customWidth="1"/>
    <col min="7689" max="7689" width="13.7109375" style="4" customWidth="1"/>
    <col min="7690" max="7690" width="12.28515625" style="4" customWidth="1"/>
    <col min="7691" max="7935" width="11.5703125" style="4"/>
    <col min="7936" max="7936" width="8.28515625" style="4" customWidth="1"/>
    <col min="7937" max="7937" width="30.28515625" style="4" customWidth="1"/>
    <col min="7938" max="7938" width="43.5703125" style="4" customWidth="1"/>
    <col min="7939" max="7939" width="6.5703125" style="4" customWidth="1"/>
    <col min="7940" max="7940" width="9.7109375" style="4" customWidth="1"/>
    <col min="7941" max="7941" width="15" style="4" customWidth="1"/>
    <col min="7942" max="7942" width="17.7109375" style="4" customWidth="1"/>
    <col min="7943" max="7943" width="20.140625" style="4" customWidth="1"/>
    <col min="7944" max="7944" width="11.85546875" style="4" customWidth="1"/>
    <col min="7945" max="7945" width="13.7109375" style="4" customWidth="1"/>
    <col min="7946" max="7946" width="12.28515625" style="4" customWidth="1"/>
    <col min="7947" max="8191" width="11.5703125" style="4"/>
    <col min="8192" max="8192" width="8.28515625" style="4" customWidth="1"/>
    <col min="8193" max="8193" width="30.28515625" style="4" customWidth="1"/>
    <col min="8194" max="8194" width="43.5703125" style="4" customWidth="1"/>
    <col min="8195" max="8195" width="6.5703125" style="4" customWidth="1"/>
    <col min="8196" max="8196" width="9.7109375" style="4" customWidth="1"/>
    <col min="8197" max="8197" width="15" style="4" customWidth="1"/>
    <col min="8198" max="8198" width="17.7109375" style="4" customWidth="1"/>
    <col min="8199" max="8199" width="20.140625" style="4" customWidth="1"/>
    <col min="8200" max="8200" width="11.85546875" style="4" customWidth="1"/>
    <col min="8201" max="8201" width="13.7109375" style="4" customWidth="1"/>
    <col min="8202" max="8202" width="12.28515625" style="4" customWidth="1"/>
    <col min="8203" max="8447" width="11.5703125" style="4"/>
    <col min="8448" max="8448" width="8.28515625" style="4" customWidth="1"/>
    <col min="8449" max="8449" width="30.28515625" style="4" customWidth="1"/>
    <col min="8450" max="8450" width="43.5703125" style="4" customWidth="1"/>
    <col min="8451" max="8451" width="6.5703125" style="4" customWidth="1"/>
    <col min="8452" max="8452" width="9.7109375" style="4" customWidth="1"/>
    <col min="8453" max="8453" width="15" style="4" customWidth="1"/>
    <col min="8454" max="8454" width="17.7109375" style="4" customWidth="1"/>
    <col min="8455" max="8455" width="20.140625" style="4" customWidth="1"/>
    <col min="8456" max="8456" width="11.85546875" style="4" customWidth="1"/>
    <col min="8457" max="8457" width="13.7109375" style="4" customWidth="1"/>
    <col min="8458" max="8458" width="12.28515625" style="4" customWidth="1"/>
    <col min="8459" max="8703" width="11.5703125" style="4"/>
    <col min="8704" max="8704" width="8.28515625" style="4" customWidth="1"/>
    <col min="8705" max="8705" width="30.28515625" style="4" customWidth="1"/>
    <col min="8706" max="8706" width="43.5703125" style="4" customWidth="1"/>
    <col min="8707" max="8707" width="6.5703125" style="4" customWidth="1"/>
    <col min="8708" max="8708" width="9.7109375" style="4" customWidth="1"/>
    <col min="8709" max="8709" width="15" style="4" customWidth="1"/>
    <col min="8710" max="8710" width="17.7109375" style="4" customWidth="1"/>
    <col min="8711" max="8711" width="20.140625" style="4" customWidth="1"/>
    <col min="8712" max="8712" width="11.85546875" style="4" customWidth="1"/>
    <col min="8713" max="8713" width="13.7109375" style="4" customWidth="1"/>
    <col min="8714" max="8714" width="12.28515625" style="4" customWidth="1"/>
    <col min="8715" max="8959" width="11.5703125" style="4"/>
    <col min="8960" max="8960" width="8.28515625" style="4" customWidth="1"/>
    <col min="8961" max="8961" width="30.28515625" style="4" customWidth="1"/>
    <col min="8962" max="8962" width="43.5703125" style="4" customWidth="1"/>
    <col min="8963" max="8963" width="6.5703125" style="4" customWidth="1"/>
    <col min="8964" max="8964" width="9.7109375" style="4" customWidth="1"/>
    <col min="8965" max="8965" width="15" style="4" customWidth="1"/>
    <col min="8966" max="8966" width="17.7109375" style="4" customWidth="1"/>
    <col min="8967" max="8967" width="20.140625" style="4" customWidth="1"/>
    <col min="8968" max="8968" width="11.85546875" style="4" customWidth="1"/>
    <col min="8969" max="8969" width="13.7109375" style="4" customWidth="1"/>
    <col min="8970" max="8970" width="12.28515625" style="4" customWidth="1"/>
    <col min="8971" max="9215" width="11.5703125" style="4"/>
    <col min="9216" max="9216" width="8.28515625" style="4" customWidth="1"/>
    <col min="9217" max="9217" width="30.28515625" style="4" customWidth="1"/>
    <col min="9218" max="9218" width="43.5703125" style="4" customWidth="1"/>
    <col min="9219" max="9219" width="6.5703125" style="4" customWidth="1"/>
    <col min="9220" max="9220" width="9.7109375" style="4" customWidth="1"/>
    <col min="9221" max="9221" width="15" style="4" customWidth="1"/>
    <col min="9222" max="9222" width="17.7109375" style="4" customWidth="1"/>
    <col min="9223" max="9223" width="20.140625" style="4" customWidth="1"/>
    <col min="9224" max="9224" width="11.85546875" style="4" customWidth="1"/>
    <col min="9225" max="9225" width="13.7109375" style="4" customWidth="1"/>
    <col min="9226" max="9226" width="12.28515625" style="4" customWidth="1"/>
    <col min="9227" max="9471" width="11.5703125" style="4"/>
    <col min="9472" max="9472" width="8.28515625" style="4" customWidth="1"/>
    <col min="9473" max="9473" width="30.28515625" style="4" customWidth="1"/>
    <col min="9474" max="9474" width="43.5703125" style="4" customWidth="1"/>
    <col min="9475" max="9475" width="6.5703125" style="4" customWidth="1"/>
    <col min="9476" max="9476" width="9.7109375" style="4" customWidth="1"/>
    <col min="9477" max="9477" width="15" style="4" customWidth="1"/>
    <col min="9478" max="9478" width="17.7109375" style="4" customWidth="1"/>
    <col min="9479" max="9479" width="20.140625" style="4" customWidth="1"/>
    <col min="9480" max="9480" width="11.85546875" style="4" customWidth="1"/>
    <col min="9481" max="9481" width="13.7109375" style="4" customWidth="1"/>
    <col min="9482" max="9482" width="12.28515625" style="4" customWidth="1"/>
    <col min="9483" max="9727" width="11.5703125" style="4"/>
    <col min="9728" max="9728" width="8.28515625" style="4" customWidth="1"/>
    <col min="9729" max="9729" width="30.28515625" style="4" customWidth="1"/>
    <col min="9730" max="9730" width="43.5703125" style="4" customWidth="1"/>
    <col min="9731" max="9731" width="6.5703125" style="4" customWidth="1"/>
    <col min="9732" max="9732" width="9.7109375" style="4" customWidth="1"/>
    <col min="9733" max="9733" width="15" style="4" customWidth="1"/>
    <col min="9734" max="9734" width="17.7109375" style="4" customWidth="1"/>
    <col min="9735" max="9735" width="20.140625" style="4" customWidth="1"/>
    <col min="9736" max="9736" width="11.85546875" style="4" customWidth="1"/>
    <col min="9737" max="9737" width="13.7109375" style="4" customWidth="1"/>
    <col min="9738" max="9738" width="12.28515625" style="4" customWidth="1"/>
    <col min="9739" max="9983" width="11.5703125" style="4"/>
    <col min="9984" max="9984" width="8.28515625" style="4" customWidth="1"/>
    <col min="9985" max="9985" width="30.28515625" style="4" customWidth="1"/>
    <col min="9986" max="9986" width="43.5703125" style="4" customWidth="1"/>
    <col min="9987" max="9987" width="6.5703125" style="4" customWidth="1"/>
    <col min="9988" max="9988" width="9.7109375" style="4" customWidth="1"/>
    <col min="9989" max="9989" width="15" style="4" customWidth="1"/>
    <col min="9990" max="9990" width="17.7109375" style="4" customWidth="1"/>
    <col min="9991" max="9991" width="20.140625" style="4" customWidth="1"/>
    <col min="9992" max="9992" width="11.85546875" style="4" customWidth="1"/>
    <col min="9993" max="9993" width="13.7109375" style="4" customWidth="1"/>
    <col min="9994" max="9994" width="12.28515625" style="4" customWidth="1"/>
    <col min="9995" max="10239" width="11.5703125" style="4"/>
    <col min="10240" max="10240" width="8.28515625" style="4" customWidth="1"/>
    <col min="10241" max="10241" width="30.28515625" style="4" customWidth="1"/>
    <col min="10242" max="10242" width="43.5703125" style="4" customWidth="1"/>
    <col min="10243" max="10243" width="6.5703125" style="4" customWidth="1"/>
    <col min="10244" max="10244" width="9.7109375" style="4" customWidth="1"/>
    <col min="10245" max="10245" width="15" style="4" customWidth="1"/>
    <col min="10246" max="10246" width="17.7109375" style="4" customWidth="1"/>
    <col min="10247" max="10247" width="20.140625" style="4" customWidth="1"/>
    <col min="10248" max="10248" width="11.85546875" style="4" customWidth="1"/>
    <col min="10249" max="10249" width="13.7109375" style="4" customWidth="1"/>
    <col min="10250" max="10250" width="12.28515625" style="4" customWidth="1"/>
    <col min="10251" max="10495" width="11.5703125" style="4"/>
    <col min="10496" max="10496" width="8.28515625" style="4" customWidth="1"/>
    <col min="10497" max="10497" width="30.28515625" style="4" customWidth="1"/>
    <col min="10498" max="10498" width="43.5703125" style="4" customWidth="1"/>
    <col min="10499" max="10499" width="6.5703125" style="4" customWidth="1"/>
    <col min="10500" max="10500" width="9.7109375" style="4" customWidth="1"/>
    <col min="10501" max="10501" width="15" style="4" customWidth="1"/>
    <col min="10502" max="10502" width="17.7109375" style="4" customWidth="1"/>
    <col min="10503" max="10503" width="20.140625" style="4" customWidth="1"/>
    <col min="10504" max="10504" width="11.85546875" style="4" customWidth="1"/>
    <col min="10505" max="10505" width="13.7109375" style="4" customWidth="1"/>
    <col min="10506" max="10506" width="12.28515625" style="4" customWidth="1"/>
    <col min="10507" max="10751" width="11.5703125" style="4"/>
    <col min="10752" max="10752" width="8.28515625" style="4" customWidth="1"/>
    <col min="10753" max="10753" width="30.28515625" style="4" customWidth="1"/>
    <col min="10754" max="10754" width="43.5703125" style="4" customWidth="1"/>
    <col min="10755" max="10755" width="6.5703125" style="4" customWidth="1"/>
    <col min="10756" max="10756" width="9.7109375" style="4" customWidth="1"/>
    <col min="10757" max="10757" width="15" style="4" customWidth="1"/>
    <col min="10758" max="10758" width="17.7109375" style="4" customWidth="1"/>
    <col min="10759" max="10759" width="20.140625" style="4" customWidth="1"/>
    <col min="10760" max="10760" width="11.85546875" style="4" customWidth="1"/>
    <col min="10761" max="10761" width="13.7109375" style="4" customWidth="1"/>
    <col min="10762" max="10762" width="12.28515625" style="4" customWidth="1"/>
    <col min="10763" max="11007" width="11.5703125" style="4"/>
    <col min="11008" max="11008" width="8.28515625" style="4" customWidth="1"/>
    <col min="11009" max="11009" width="30.28515625" style="4" customWidth="1"/>
    <col min="11010" max="11010" width="43.5703125" style="4" customWidth="1"/>
    <col min="11011" max="11011" width="6.5703125" style="4" customWidth="1"/>
    <col min="11012" max="11012" width="9.7109375" style="4" customWidth="1"/>
    <col min="11013" max="11013" width="15" style="4" customWidth="1"/>
    <col min="11014" max="11014" width="17.7109375" style="4" customWidth="1"/>
    <col min="11015" max="11015" width="20.140625" style="4" customWidth="1"/>
    <col min="11016" max="11016" width="11.85546875" style="4" customWidth="1"/>
    <col min="11017" max="11017" width="13.7109375" style="4" customWidth="1"/>
    <col min="11018" max="11018" width="12.28515625" style="4" customWidth="1"/>
    <col min="11019" max="11263" width="11.5703125" style="4"/>
    <col min="11264" max="11264" width="8.28515625" style="4" customWidth="1"/>
    <col min="11265" max="11265" width="30.28515625" style="4" customWidth="1"/>
    <col min="11266" max="11266" width="43.5703125" style="4" customWidth="1"/>
    <col min="11267" max="11267" width="6.5703125" style="4" customWidth="1"/>
    <col min="11268" max="11268" width="9.7109375" style="4" customWidth="1"/>
    <col min="11269" max="11269" width="15" style="4" customWidth="1"/>
    <col min="11270" max="11270" width="17.7109375" style="4" customWidth="1"/>
    <col min="11271" max="11271" width="20.140625" style="4" customWidth="1"/>
    <col min="11272" max="11272" width="11.85546875" style="4" customWidth="1"/>
    <col min="11273" max="11273" width="13.7109375" style="4" customWidth="1"/>
    <col min="11274" max="11274" width="12.28515625" style="4" customWidth="1"/>
    <col min="11275" max="11519" width="11.5703125" style="4"/>
    <col min="11520" max="11520" width="8.28515625" style="4" customWidth="1"/>
    <col min="11521" max="11521" width="30.28515625" style="4" customWidth="1"/>
    <col min="11522" max="11522" width="43.5703125" style="4" customWidth="1"/>
    <col min="11523" max="11523" width="6.5703125" style="4" customWidth="1"/>
    <col min="11524" max="11524" width="9.7109375" style="4" customWidth="1"/>
    <col min="11525" max="11525" width="15" style="4" customWidth="1"/>
    <col min="11526" max="11526" width="17.7109375" style="4" customWidth="1"/>
    <col min="11527" max="11527" width="20.140625" style="4" customWidth="1"/>
    <col min="11528" max="11528" width="11.85546875" style="4" customWidth="1"/>
    <col min="11529" max="11529" width="13.7109375" style="4" customWidth="1"/>
    <col min="11530" max="11530" width="12.28515625" style="4" customWidth="1"/>
    <col min="11531" max="11775" width="11.5703125" style="4"/>
    <col min="11776" max="11776" width="8.28515625" style="4" customWidth="1"/>
    <col min="11777" max="11777" width="30.28515625" style="4" customWidth="1"/>
    <col min="11778" max="11778" width="43.5703125" style="4" customWidth="1"/>
    <col min="11779" max="11779" width="6.5703125" style="4" customWidth="1"/>
    <col min="11780" max="11780" width="9.7109375" style="4" customWidth="1"/>
    <col min="11781" max="11781" width="15" style="4" customWidth="1"/>
    <col min="11782" max="11782" width="17.7109375" style="4" customWidth="1"/>
    <col min="11783" max="11783" width="20.140625" style="4" customWidth="1"/>
    <col min="11784" max="11784" width="11.85546875" style="4" customWidth="1"/>
    <col min="11785" max="11785" width="13.7109375" style="4" customWidth="1"/>
    <col min="11786" max="11786" width="12.28515625" style="4" customWidth="1"/>
    <col min="11787" max="12031" width="11.5703125" style="4"/>
    <col min="12032" max="12032" width="8.28515625" style="4" customWidth="1"/>
    <col min="12033" max="12033" width="30.28515625" style="4" customWidth="1"/>
    <col min="12034" max="12034" width="43.5703125" style="4" customWidth="1"/>
    <col min="12035" max="12035" width="6.5703125" style="4" customWidth="1"/>
    <col min="12036" max="12036" width="9.7109375" style="4" customWidth="1"/>
    <col min="12037" max="12037" width="15" style="4" customWidth="1"/>
    <col min="12038" max="12038" width="17.7109375" style="4" customWidth="1"/>
    <col min="12039" max="12039" width="20.140625" style="4" customWidth="1"/>
    <col min="12040" max="12040" width="11.85546875" style="4" customWidth="1"/>
    <col min="12041" max="12041" width="13.7109375" style="4" customWidth="1"/>
    <col min="12042" max="12042" width="12.28515625" style="4" customWidth="1"/>
    <col min="12043" max="12287" width="11.5703125" style="4"/>
    <col min="12288" max="12288" width="8.28515625" style="4" customWidth="1"/>
    <col min="12289" max="12289" width="30.28515625" style="4" customWidth="1"/>
    <col min="12290" max="12290" width="43.5703125" style="4" customWidth="1"/>
    <col min="12291" max="12291" width="6.5703125" style="4" customWidth="1"/>
    <col min="12292" max="12292" width="9.7109375" style="4" customWidth="1"/>
    <col min="12293" max="12293" width="15" style="4" customWidth="1"/>
    <col min="12294" max="12294" width="17.7109375" style="4" customWidth="1"/>
    <col min="12295" max="12295" width="20.140625" style="4" customWidth="1"/>
    <col min="12296" max="12296" width="11.85546875" style="4" customWidth="1"/>
    <col min="12297" max="12297" width="13.7109375" style="4" customWidth="1"/>
    <col min="12298" max="12298" width="12.28515625" style="4" customWidth="1"/>
    <col min="12299" max="12543" width="11.5703125" style="4"/>
    <col min="12544" max="12544" width="8.28515625" style="4" customWidth="1"/>
    <col min="12545" max="12545" width="30.28515625" style="4" customWidth="1"/>
    <col min="12546" max="12546" width="43.5703125" style="4" customWidth="1"/>
    <col min="12547" max="12547" width="6.5703125" style="4" customWidth="1"/>
    <col min="12548" max="12548" width="9.7109375" style="4" customWidth="1"/>
    <col min="12549" max="12549" width="15" style="4" customWidth="1"/>
    <col min="12550" max="12550" width="17.7109375" style="4" customWidth="1"/>
    <col min="12551" max="12551" width="20.140625" style="4" customWidth="1"/>
    <col min="12552" max="12552" width="11.85546875" style="4" customWidth="1"/>
    <col min="12553" max="12553" width="13.7109375" style="4" customWidth="1"/>
    <col min="12554" max="12554" width="12.28515625" style="4" customWidth="1"/>
    <col min="12555" max="12799" width="11.5703125" style="4"/>
    <col min="12800" max="12800" width="8.28515625" style="4" customWidth="1"/>
    <col min="12801" max="12801" width="30.28515625" style="4" customWidth="1"/>
    <col min="12802" max="12802" width="43.5703125" style="4" customWidth="1"/>
    <col min="12803" max="12803" width="6.5703125" style="4" customWidth="1"/>
    <col min="12804" max="12804" width="9.7109375" style="4" customWidth="1"/>
    <col min="12805" max="12805" width="15" style="4" customWidth="1"/>
    <col min="12806" max="12806" width="17.7109375" style="4" customWidth="1"/>
    <col min="12807" max="12807" width="20.140625" style="4" customWidth="1"/>
    <col min="12808" max="12808" width="11.85546875" style="4" customWidth="1"/>
    <col min="12809" max="12809" width="13.7109375" style="4" customWidth="1"/>
    <col min="12810" max="12810" width="12.28515625" style="4" customWidth="1"/>
    <col min="12811" max="13055" width="11.5703125" style="4"/>
    <col min="13056" max="13056" width="8.28515625" style="4" customWidth="1"/>
    <col min="13057" max="13057" width="30.28515625" style="4" customWidth="1"/>
    <col min="13058" max="13058" width="43.5703125" style="4" customWidth="1"/>
    <col min="13059" max="13059" width="6.5703125" style="4" customWidth="1"/>
    <col min="13060" max="13060" width="9.7109375" style="4" customWidth="1"/>
    <col min="13061" max="13061" width="15" style="4" customWidth="1"/>
    <col min="13062" max="13062" width="17.7109375" style="4" customWidth="1"/>
    <col min="13063" max="13063" width="20.140625" style="4" customWidth="1"/>
    <col min="13064" max="13064" width="11.85546875" style="4" customWidth="1"/>
    <col min="13065" max="13065" width="13.7109375" style="4" customWidth="1"/>
    <col min="13066" max="13066" width="12.28515625" style="4" customWidth="1"/>
    <col min="13067" max="13311" width="11.5703125" style="4"/>
    <col min="13312" max="13312" width="8.28515625" style="4" customWidth="1"/>
    <col min="13313" max="13313" width="30.28515625" style="4" customWidth="1"/>
    <col min="13314" max="13314" width="43.5703125" style="4" customWidth="1"/>
    <col min="13315" max="13315" width="6.5703125" style="4" customWidth="1"/>
    <col min="13316" max="13316" width="9.7109375" style="4" customWidth="1"/>
    <col min="13317" max="13317" width="15" style="4" customWidth="1"/>
    <col min="13318" max="13318" width="17.7109375" style="4" customWidth="1"/>
    <col min="13319" max="13319" width="20.140625" style="4" customWidth="1"/>
    <col min="13320" max="13320" width="11.85546875" style="4" customWidth="1"/>
    <col min="13321" max="13321" width="13.7109375" style="4" customWidth="1"/>
    <col min="13322" max="13322" width="12.28515625" style="4" customWidth="1"/>
    <col min="13323" max="13567" width="11.5703125" style="4"/>
    <col min="13568" max="13568" width="8.28515625" style="4" customWidth="1"/>
    <col min="13569" max="13569" width="30.28515625" style="4" customWidth="1"/>
    <col min="13570" max="13570" width="43.5703125" style="4" customWidth="1"/>
    <col min="13571" max="13571" width="6.5703125" style="4" customWidth="1"/>
    <col min="13572" max="13572" width="9.7109375" style="4" customWidth="1"/>
    <col min="13573" max="13573" width="15" style="4" customWidth="1"/>
    <col min="13574" max="13574" width="17.7109375" style="4" customWidth="1"/>
    <col min="13575" max="13575" width="20.140625" style="4" customWidth="1"/>
    <col min="13576" max="13576" width="11.85546875" style="4" customWidth="1"/>
    <col min="13577" max="13577" width="13.7109375" style="4" customWidth="1"/>
    <col min="13578" max="13578" width="12.28515625" style="4" customWidth="1"/>
    <col min="13579" max="13823" width="11.5703125" style="4"/>
    <col min="13824" max="13824" width="8.28515625" style="4" customWidth="1"/>
    <col min="13825" max="13825" width="30.28515625" style="4" customWidth="1"/>
    <col min="13826" max="13826" width="43.5703125" style="4" customWidth="1"/>
    <col min="13827" max="13827" width="6.5703125" style="4" customWidth="1"/>
    <col min="13828" max="13828" width="9.7109375" style="4" customWidth="1"/>
    <col min="13829" max="13829" width="15" style="4" customWidth="1"/>
    <col min="13830" max="13830" width="17.7109375" style="4" customWidth="1"/>
    <col min="13831" max="13831" width="20.140625" style="4" customWidth="1"/>
    <col min="13832" max="13832" width="11.85546875" style="4" customWidth="1"/>
    <col min="13833" max="13833" width="13.7109375" style="4" customWidth="1"/>
    <col min="13834" max="13834" width="12.28515625" style="4" customWidth="1"/>
    <col min="13835" max="14079" width="11.5703125" style="4"/>
    <col min="14080" max="14080" width="8.28515625" style="4" customWidth="1"/>
    <col min="14081" max="14081" width="30.28515625" style="4" customWidth="1"/>
    <col min="14082" max="14082" width="43.5703125" style="4" customWidth="1"/>
    <col min="14083" max="14083" width="6.5703125" style="4" customWidth="1"/>
    <col min="14084" max="14084" width="9.7109375" style="4" customWidth="1"/>
    <col min="14085" max="14085" width="15" style="4" customWidth="1"/>
    <col min="14086" max="14086" width="17.7109375" style="4" customWidth="1"/>
    <col min="14087" max="14087" width="20.140625" style="4" customWidth="1"/>
    <col min="14088" max="14088" width="11.85546875" style="4" customWidth="1"/>
    <col min="14089" max="14089" width="13.7109375" style="4" customWidth="1"/>
    <col min="14090" max="14090" width="12.28515625" style="4" customWidth="1"/>
    <col min="14091" max="14335" width="11.5703125" style="4"/>
    <col min="14336" max="14336" width="8.28515625" style="4" customWidth="1"/>
    <col min="14337" max="14337" width="30.28515625" style="4" customWidth="1"/>
    <col min="14338" max="14338" width="43.5703125" style="4" customWidth="1"/>
    <col min="14339" max="14339" width="6.5703125" style="4" customWidth="1"/>
    <col min="14340" max="14340" width="9.7109375" style="4" customWidth="1"/>
    <col min="14341" max="14341" width="15" style="4" customWidth="1"/>
    <col min="14342" max="14342" width="17.7109375" style="4" customWidth="1"/>
    <col min="14343" max="14343" width="20.140625" style="4" customWidth="1"/>
    <col min="14344" max="14344" width="11.85546875" style="4" customWidth="1"/>
    <col min="14345" max="14345" width="13.7109375" style="4" customWidth="1"/>
    <col min="14346" max="14346" width="12.28515625" style="4" customWidth="1"/>
    <col min="14347" max="14591" width="11.5703125" style="4"/>
    <col min="14592" max="14592" width="8.28515625" style="4" customWidth="1"/>
    <col min="14593" max="14593" width="30.28515625" style="4" customWidth="1"/>
    <col min="14594" max="14594" width="43.5703125" style="4" customWidth="1"/>
    <col min="14595" max="14595" width="6.5703125" style="4" customWidth="1"/>
    <col min="14596" max="14596" width="9.7109375" style="4" customWidth="1"/>
    <col min="14597" max="14597" width="15" style="4" customWidth="1"/>
    <col min="14598" max="14598" width="17.7109375" style="4" customWidth="1"/>
    <col min="14599" max="14599" width="20.140625" style="4" customWidth="1"/>
    <col min="14600" max="14600" width="11.85546875" style="4" customWidth="1"/>
    <col min="14601" max="14601" width="13.7109375" style="4" customWidth="1"/>
    <col min="14602" max="14602" width="12.28515625" style="4" customWidth="1"/>
    <col min="14603" max="14847" width="11.5703125" style="4"/>
    <col min="14848" max="14848" width="8.28515625" style="4" customWidth="1"/>
    <col min="14849" max="14849" width="30.28515625" style="4" customWidth="1"/>
    <col min="14850" max="14850" width="43.5703125" style="4" customWidth="1"/>
    <col min="14851" max="14851" width="6.5703125" style="4" customWidth="1"/>
    <col min="14852" max="14852" width="9.7109375" style="4" customWidth="1"/>
    <col min="14853" max="14853" width="15" style="4" customWidth="1"/>
    <col min="14854" max="14854" width="17.7109375" style="4" customWidth="1"/>
    <col min="14855" max="14855" width="20.140625" style="4" customWidth="1"/>
    <col min="14856" max="14856" width="11.85546875" style="4" customWidth="1"/>
    <col min="14857" max="14857" width="13.7109375" style="4" customWidth="1"/>
    <col min="14858" max="14858" width="12.28515625" style="4" customWidth="1"/>
    <col min="14859" max="15103" width="11.5703125" style="4"/>
    <col min="15104" max="15104" width="8.28515625" style="4" customWidth="1"/>
    <col min="15105" max="15105" width="30.28515625" style="4" customWidth="1"/>
    <col min="15106" max="15106" width="43.5703125" style="4" customWidth="1"/>
    <col min="15107" max="15107" width="6.5703125" style="4" customWidth="1"/>
    <col min="15108" max="15108" width="9.7109375" style="4" customWidth="1"/>
    <col min="15109" max="15109" width="15" style="4" customWidth="1"/>
    <col min="15110" max="15110" width="17.7109375" style="4" customWidth="1"/>
    <col min="15111" max="15111" width="20.140625" style="4" customWidth="1"/>
    <col min="15112" max="15112" width="11.85546875" style="4" customWidth="1"/>
    <col min="15113" max="15113" width="13.7109375" style="4" customWidth="1"/>
    <col min="15114" max="15114" width="12.28515625" style="4" customWidth="1"/>
    <col min="15115" max="15359" width="11.5703125" style="4"/>
    <col min="15360" max="15360" width="8.28515625" style="4" customWidth="1"/>
    <col min="15361" max="15361" width="30.28515625" style="4" customWidth="1"/>
    <col min="15362" max="15362" width="43.5703125" style="4" customWidth="1"/>
    <col min="15363" max="15363" width="6.5703125" style="4" customWidth="1"/>
    <col min="15364" max="15364" width="9.7109375" style="4" customWidth="1"/>
    <col min="15365" max="15365" width="15" style="4" customWidth="1"/>
    <col min="15366" max="15366" width="17.7109375" style="4" customWidth="1"/>
    <col min="15367" max="15367" width="20.140625" style="4" customWidth="1"/>
    <col min="15368" max="15368" width="11.85546875" style="4" customWidth="1"/>
    <col min="15369" max="15369" width="13.7109375" style="4" customWidth="1"/>
    <col min="15370" max="15370" width="12.28515625" style="4" customWidth="1"/>
    <col min="15371" max="15615" width="11.5703125" style="4"/>
    <col min="15616" max="15616" width="8.28515625" style="4" customWidth="1"/>
    <col min="15617" max="15617" width="30.28515625" style="4" customWidth="1"/>
    <col min="15618" max="15618" width="43.5703125" style="4" customWidth="1"/>
    <col min="15619" max="15619" width="6.5703125" style="4" customWidth="1"/>
    <col min="15620" max="15620" width="9.7109375" style="4" customWidth="1"/>
    <col min="15621" max="15621" width="15" style="4" customWidth="1"/>
    <col min="15622" max="15622" width="17.7109375" style="4" customWidth="1"/>
    <col min="15623" max="15623" width="20.140625" style="4" customWidth="1"/>
    <col min="15624" max="15624" width="11.85546875" style="4" customWidth="1"/>
    <col min="15625" max="15625" width="13.7109375" style="4" customWidth="1"/>
    <col min="15626" max="15626" width="12.28515625" style="4" customWidth="1"/>
    <col min="15627" max="15871" width="11.5703125" style="4"/>
    <col min="15872" max="15872" width="8.28515625" style="4" customWidth="1"/>
    <col min="15873" max="15873" width="30.28515625" style="4" customWidth="1"/>
    <col min="15874" max="15874" width="43.5703125" style="4" customWidth="1"/>
    <col min="15875" max="15875" width="6.5703125" style="4" customWidth="1"/>
    <col min="15876" max="15876" width="9.7109375" style="4" customWidth="1"/>
    <col min="15877" max="15877" width="15" style="4" customWidth="1"/>
    <col min="15878" max="15878" width="17.7109375" style="4" customWidth="1"/>
    <col min="15879" max="15879" width="20.140625" style="4" customWidth="1"/>
    <col min="15880" max="15880" width="11.85546875" style="4" customWidth="1"/>
    <col min="15881" max="15881" width="13.7109375" style="4" customWidth="1"/>
    <col min="15882" max="15882" width="12.28515625" style="4" customWidth="1"/>
    <col min="15883" max="16127" width="11.5703125" style="4"/>
    <col min="16128" max="16128" width="8.28515625" style="4" customWidth="1"/>
    <col min="16129" max="16129" width="30.28515625" style="4" customWidth="1"/>
    <col min="16130" max="16130" width="43.5703125" style="4" customWidth="1"/>
    <col min="16131" max="16131" width="6.5703125" style="4" customWidth="1"/>
    <col min="16132" max="16132" width="9.7109375" style="4" customWidth="1"/>
    <col min="16133" max="16133" width="15" style="4" customWidth="1"/>
    <col min="16134" max="16134" width="17.7109375" style="4" customWidth="1"/>
    <col min="16135" max="16135" width="20.140625" style="4" customWidth="1"/>
    <col min="16136" max="16136" width="11.85546875" style="4" customWidth="1"/>
    <col min="16137" max="16137" width="13.7109375" style="4" customWidth="1"/>
    <col min="16138" max="16138" width="12.28515625" style="4" customWidth="1"/>
    <col min="16139" max="16384" width="11.5703125" style="4"/>
  </cols>
  <sheetData>
    <row r="1" spans="1:8" customFormat="1" ht="20.25" customHeight="1" x14ac:dyDescent="0.25">
      <c r="A1" s="105" t="s">
        <v>194</v>
      </c>
      <c r="B1" s="106"/>
      <c r="C1" s="106"/>
      <c r="D1" s="106"/>
      <c r="E1" s="106"/>
      <c r="F1" s="106"/>
      <c r="G1" s="107"/>
      <c r="H1" s="83"/>
    </row>
    <row r="2" spans="1:8" customFormat="1" ht="20.25" customHeight="1" x14ac:dyDescent="0.25">
      <c r="A2" s="108" t="s">
        <v>179</v>
      </c>
      <c r="B2" s="109"/>
      <c r="C2" s="109"/>
      <c r="D2" s="109"/>
      <c r="E2" s="109"/>
      <c r="F2" s="109"/>
      <c r="G2" s="110"/>
      <c r="H2" s="83"/>
    </row>
    <row r="3" spans="1:8" customFormat="1" ht="30" customHeight="1" x14ac:dyDescent="0.25">
      <c r="A3" s="6" t="s">
        <v>0</v>
      </c>
      <c r="B3" s="7" t="s">
        <v>1</v>
      </c>
      <c r="C3" s="8" t="s">
        <v>2</v>
      </c>
      <c r="D3" s="8" t="s">
        <v>49</v>
      </c>
      <c r="E3" s="8" t="s">
        <v>3</v>
      </c>
      <c r="F3" s="9" t="s">
        <v>50</v>
      </c>
      <c r="G3" s="8" t="s">
        <v>51</v>
      </c>
      <c r="H3" s="83"/>
    </row>
    <row r="4" spans="1:8" customFormat="1" x14ac:dyDescent="0.25">
      <c r="A4" s="10">
        <v>1</v>
      </c>
      <c r="B4" s="11" t="s">
        <v>52</v>
      </c>
      <c r="C4" s="12"/>
      <c r="D4" s="13"/>
      <c r="E4" s="14"/>
      <c r="F4" s="15"/>
      <c r="G4" s="16"/>
      <c r="H4" s="39"/>
    </row>
    <row r="5" spans="1:8" s="1" customFormat="1" ht="25.5" x14ac:dyDescent="0.2">
      <c r="A5" s="17">
        <v>1.01</v>
      </c>
      <c r="B5" s="38" t="s">
        <v>4</v>
      </c>
      <c r="C5" s="18" t="s">
        <v>5</v>
      </c>
      <c r="D5" s="37">
        <v>1</v>
      </c>
      <c r="E5" s="20"/>
      <c r="F5" s="21"/>
      <c r="G5" s="22"/>
      <c r="H5" s="89"/>
    </row>
    <row r="6" spans="1:8" s="1" customFormat="1" ht="25.5" x14ac:dyDescent="0.25">
      <c r="A6" s="17">
        <v>1.02</v>
      </c>
      <c r="B6" s="38" t="s">
        <v>6</v>
      </c>
      <c r="C6" s="23" t="s">
        <v>163</v>
      </c>
      <c r="D6" s="37">
        <v>1100</v>
      </c>
      <c r="E6" s="20"/>
      <c r="F6" s="21"/>
      <c r="G6" s="25"/>
      <c r="H6" s="89"/>
    </row>
    <row r="7" spans="1:8" s="1" customFormat="1" ht="25.5" x14ac:dyDescent="0.25">
      <c r="A7" s="17">
        <v>1.03</v>
      </c>
      <c r="B7" s="38" t="s">
        <v>7</v>
      </c>
      <c r="C7" s="23" t="s">
        <v>163</v>
      </c>
      <c r="D7" s="19">
        <v>100</v>
      </c>
      <c r="E7" s="20"/>
      <c r="F7" s="21"/>
      <c r="G7" s="25"/>
      <c r="H7" s="89"/>
    </row>
    <row r="8" spans="1:8" s="1" customFormat="1" ht="21" x14ac:dyDescent="0.25">
      <c r="A8" s="17">
        <v>1.04</v>
      </c>
      <c r="B8" s="38" t="s">
        <v>8</v>
      </c>
      <c r="C8" s="23" t="s">
        <v>163</v>
      </c>
      <c r="D8" s="19">
        <f>50+200</f>
        <v>250</v>
      </c>
      <c r="E8" s="20"/>
      <c r="F8" s="21"/>
      <c r="G8" s="25"/>
      <c r="H8" s="89"/>
    </row>
    <row r="9" spans="1:8" s="1" customFormat="1" ht="25.5" x14ac:dyDescent="0.25">
      <c r="A9" s="17">
        <v>1.05</v>
      </c>
      <c r="B9" s="38" t="s">
        <v>9</v>
      </c>
      <c r="C9" s="23" t="s">
        <v>163</v>
      </c>
      <c r="D9" s="19">
        <f>57+103</f>
        <v>160</v>
      </c>
      <c r="E9" s="26"/>
      <c r="F9" s="21"/>
      <c r="G9" s="27"/>
      <c r="H9" s="89"/>
    </row>
    <row r="10" spans="1:8" s="1" customFormat="1" ht="38.25" x14ac:dyDescent="0.25">
      <c r="A10" s="17">
        <v>1.06</v>
      </c>
      <c r="B10" s="38" t="s">
        <v>181</v>
      </c>
      <c r="C10" s="23" t="s">
        <v>60</v>
      </c>
      <c r="D10" s="37">
        <v>700</v>
      </c>
      <c r="E10" s="26"/>
      <c r="F10" s="21"/>
      <c r="G10" s="27"/>
      <c r="H10" s="89"/>
    </row>
    <row r="11" spans="1:8" s="1" customFormat="1" ht="38.25" x14ac:dyDescent="0.25">
      <c r="A11" s="17">
        <v>1.07</v>
      </c>
      <c r="B11" s="38" t="s">
        <v>10</v>
      </c>
      <c r="C11" s="23" t="s">
        <v>11</v>
      </c>
      <c r="D11" s="19">
        <v>6</v>
      </c>
      <c r="E11" s="20"/>
      <c r="F11" s="21"/>
      <c r="G11" s="25"/>
      <c r="H11" s="89"/>
    </row>
    <row r="12" spans="1:8" s="1" customFormat="1" ht="25.5" x14ac:dyDescent="0.25">
      <c r="A12" s="17">
        <v>1.08</v>
      </c>
      <c r="B12" s="38" t="s">
        <v>12</v>
      </c>
      <c r="C12" s="23" t="s">
        <v>163</v>
      </c>
      <c r="D12" s="19">
        <f>((4.69+6.6+6.27+6+5.36+3)*2.5+18)</f>
        <v>97.8</v>
      </c>
      <c r="E12" s="33"/>
      <c r="F12" s="21"/>
      <c r="G12" s="34"/>
      <c r="H12" s="89"/>
    </row>
    <row r="13" spans="1:8" s="1" customFormat="1" ht="25.5" x14ac:dyDescent="0.25">
      <c r="A13" s="17">
        <v>1.0900000000000001</v>
      </c>
      <c r="B13" s="38" t="s">
        <v>13</v>
      </c>
      <c r="C13" s="32" t="s">
        <v>11</v>
      </c>
      <c r="D13" s="19">
        <v>150</v>
      </c>
      <c r="E13" s="33"/>
      <c r="F13" s="21"/>
      <c r="G13" s="34"/>
      <c r="H13" s="89"/>
    </row>
    <row r="14" spans="1:8" customFormat="1" x14ac:dyDescent="0.25">
      <c r="A14" s="10">
        <v>2</v>
      </c>
      <c r="B14" s="11" t="s">
        <v>14</v>
      </c>
      <c r="C14" s="12"/>
      <c r="D14" s="13"/>
      <c r="E14" s="14"/>
      <c r="F14" s="15"/>
      <c r="G14" s="16"/>
      <c r="H14" s="89"/>
    </row>
    <row r="15" spans="1:8" s="1" customFormat="1" ht="25.5" x14ac:dyDescent="0.25">
      <c r="A15" s="17">
        <v>2.0099999999999998</v>
      </c>
      <c r="B15" s="38" t="s">
        <v>15</v>
      </c>
      <c r="C15" s="43" t="s">
        <v>5</v>
      </c>
      <c r="D15" s="37">
        <v>1</v>
      </c>
      <c r="E15" s="44"/>
      <c r="F15" s="21"/>
      <c r="G15" s="25"/>
      <c r="H15" s="89"/>
    </row>
    <row r="16" spans="1:8" s="1" customFormat="1" ht="25.5" x14ac:dyDescent="0.25">
      <c r="A16" s="17">
        <v>2.02</v>
      </c>
      <c r="B16" s="38" t="s">
        <v>16</v>
      </c>
      <c r="C16" s="43" t="s">
        <v>11</v>
      </c>
      <c r="D16" s="37">
        <v>1</v>
      </c>
      <c r="E16" s="44"/>
      <c r="F16" s="21"/>
      <c r="G16" s="25"/>
      <c r="H16" s="89"/>
    </row>
    <row r="17" spans="1:8" s="1" customFormat="1" x14ac:dyDescent="0.25">
      <c r="A17" s="17">
        <v>2.0299999999999998</v>
      </c>
      <c r="B17" s="38" t="s">
        <v>17</v>
      </c>
      <c r="C17" s="45" t="s">
        <v>11</v>
      </c>
      <c r="D17" s="37">
        <v>1</v>
      </c>
      <c r="E17" s="44"/>
      <c r="F17" s="21"/>
      <c r="G17" s="31"/>
      <c r="H17" s="89"/>
    </row>
    <row r="18" spans="1:8" s="1" customFormat="1" ht="38.25" x14ac:dyDescent="0.25">
      <c r="A18" s="17">
        <v>2.04</v>
      </c>
      <c r="B18" s="38" t="s">
        <v>18</v>
      </c>
      <c r="C18" s="45" t="s">
        <v>11</v>
      </c>
      <c r="D18" s="37">
        <v>1</v>
      </c>
      <c r="E18" s="44"/>
      <c r="F18" s="21"/>
      <c r="G18" s="31"/>
      <c r="H18" s="89"/>
    </row>
    <row r="19" spans="1:8" s="1" customFormat="1" ht="51" x14ac:dyDescent="0.25">
      <c r="A19" s="17">
        <v>2.0499999999999998</v>
      </c>
      <c r="B19" s="38" t="s">
        <v>19</v>
      </c>
      <c r="C19" s="45" t="s">
        <v>11</v>
      </c>
      <c r="D19" s="37">
        <v>1</v>
      </c>
      <c r="E19" s="44"/>
      <c r="F19" s="21"/>
      <c r="G19" s="31"/>
      <c r="H19" s="89"/>
    </row>
    <row r="20" spans="1:8" s="1" customFormat="1" ht="51" x14ac:dyDescent="0.25">
      <c r="A20" s="17">
        <v>2.06</v>
      </c>
      <c r="B20" s="38" t="s">
        <v>20</v>
      </c>
      <c r="C20" s="45" t="s">
        <v>11</v>
      </c>
      <c r="D20" s="37">
        <v>150</v>
      </c>
      <c r="E20" s="30"/>
      <c r="F20" s="21"/>
      <c r="G20" s="31"/>
      <c r="H20" s="89"/>
    </row>
    <row r="21" spans="1:8" s="1" customFormat="1" ht="38.25" x14ac:dyDescent="0.25">
      <c r="A21" s="17">
        <v>2.0699999999999998</v>
      </c>
      <c r="B21" s="38" t="s">
        <v>21</v>
      </c>
      <c r="C21" s="45" t="s">
        <v>11</v>
      </c>
      <c r="D21" s="37">
        <f>D20</f>
        <v>150</v>
      </c>
      <c r="E21" s="33"/>
      <c r="F21" s="21"/>
      <c r="G21" s="34"/>
      <c r="H21" s="89"/>
    </row>
    <row r="22" spans="1:8" customFormat="1" x14ac:dyDescent="0.25">
      <c r="A22" s="10">
        <v>3</v>
      </c>
      <c r="B22" s="11" t="s">
        <v>22</v>
      </c>
      <c r="C22" s="12"/>
      <c r="D22" s="13"/>
      <c r="E22" s="14"/>
      <c r="F22" s="15"/>
      <c r="G22" s="16"/>
      <c r="H22" s="89"/>
    </row>
    <row r="23" spans="1:8" s="1" customFormat="1" ht="38.25" x14ac:dyDescent="0.25">
      <c r="A23" s="40">
        <v>3.01</v>
      </c>
      <c r="B23" s="38" t="s">
        <v>23</v>
      </c>
      <c r="C23" s="23" t="s">
        <v>163</v>
      </c>
      <c r="D23" s="48">
        <f>50*2.5+30</f>
        <v>155</v>
      </c>
      <c r="E23" s="26"/>
      <c r="F23" s="21"/>
      <c r="G23" s="27"/>
      <c r="H23" s="89"/>
    </row>
    <row r="24" spans="1:8" customFormat="1" x14ac:dyDescent="0.25">
      <c r="A24" s="10">
        <v>4</v>
      </c>
      <c r="B24" s="11" t="s">
        <v>24</v>
      </c>
      <c r="C24" s="12"/>
      <c r="D24" s="13"/>
      <c r="E24" s="14"/>
      <c r="F24" s="15"/>
      <c r="G24" s="16"/>
      <c r="H24" s="89"/>
    </row>
    <row r="25" spans="1:8" s="1" customFormat="1" ht="63.75" x14ac:dyDescent="0.25">
      <c r="A25" s="40">
        <v>4.01</v>
      </c>
      <c r="B25" s="38" t="s">
        <v>25</v>
      </c>
      <c r="C25" s="29" t="s">
        <v>26</v>
      </c>
      <c r="D25" s="48">
        <v>12</v>
      </c>
      <c r="E25" s="26"/>
      <c r="F25" s="21"/>
      <c r="G25" s="27"/>
      <c r="H25" s="89"/>
    </row>
    <row r="26" spans="1:8" s="1" customFormat="1" ht="51" x14ac:dyDescent="0.25">
      <c r="A26" s="40">
        <v>4.0199999999999996</v>
      </c>
      <c r="B26" s="38" t="s">
        <v>27</v>
      </c>
      <c r="C26" s="29" t="s">
        <v>26</v>
      </c>
      <c r="D26" s="48">
        <v>12</v>
      </c>
      <c r="E26" s="26"/>
      <c r="F26" s="21"/>
      <c r="G26" s="27"/>
      <c r="H26" s="89"/>
    </row>
    <row r="27" spans="1:8" s="1" customFormat="1" x14ac:dyDescent="0.25">
      <c r="A27" s="40">
        <v>4.03</v>
      </c>
      <c r="B27" s="38" t="s">
        <v>28</v>
      </c>
      <c r="C27" s="29" t="s">
        <v>60</v>
      </c>
      <c r="D27" s="48">
        <v>22</v>
      </c>
      <c r="E27" s="26"/>
      <c r="F27" s="21"/>
      <c r="G27" s="34"/>
      <c r="H27" s="89"/>
    </row>
    <row r="28" spans="1:8" s="1" customFormat="1" x14ac:dyDescent="0.25">
      <c r="A28" s="40">
        <v>4.04</v>
      </c>
      <c r="B28" s="38" t="s">
        <v>29</v>
      </c>
      <c r="C28" s="29" t="s">
        <v>11</v>
      </c>
      <c r="D28" s="48">
        <v>6</v>
      </c>
      <c r="E28" s="26"/>
      <c r="F28" s="21"/>
      <c r="G28" s="34"/>
      <c r="H28" s="89"/>
    </row>
    <row r="29" spans="1:8" s="1" customFormat="1" ht="25.5" x14ac:dyDescent="0.25">
      <c r="A29" s="40">
        <v>4.05</v>
      </c>
      <c r="B29" s="38" t="s">
        <v>30</v>
      </c>
      <c r="C29" s="29" t="s">
        <v>11</v>
      </c>
      <c r="D29" s="48">
        <v>6</v>
      </c>
      <c r="E29" s="26"/>
      <c r="F29" s="21"/>
      <c r="G29" s="34"/>
      <c r="H29" s="89"/>
    </row>
    <row r="30" spans="1:8" s="1" customFormat="1" ht="25.5" x14ac:dyDescent="0.25">
      <c r="A30" s="40">
        <v>4.0599999999999996</v>
      </c>
      <c r="B30" s="38" t="s">
        <v>31</v>
      </c>
      <c r="C30" s="29" t="s">
        <v>11</v>
      </c>
      <c r="D30" s="48">
        <v>6</v>
      </c>
      <c r="E30" s="26"/>
      <c r="F30" s="21"/>
      <c r="G30" s="34"/>
      <c r="H30" s="89"/>
    </row>
    <row r="31" spans="1:8" s="1" customFormat="1" ht="25.5" x14ac:dyDescent="0.25">
      <c r="A31" s="40">
        <v>4.07</v>
      </c>
      <c r="B31" s="38" t="s">
        <v>32</v>
      </c>
      <c r="C31" s="29" t="s">
        <v>33</v>
      </c>
      <c r="D31" s="48">
        <v>6</v>
      </c>
      <c r="E31" s="26"/>
      <c r="F31" s="21"/>
      <c r="G31" s="34"/>
      <c r="H31" s="89"/>
    </row>
    <row r="32" spans="1:8" s="1" customFormat="1" ht="25.5" x14ac:dyDescent="0.25">
      <c r="A32" s="40">
        <v>4.08</v>
      </c>
      <c r="B32" s="38" t="s">
        <v>34</v>
      </c>
      <c r="C32" s="29" t="s">
        <v>11</v>
      </c>
      <c r="D32" s="48">
        <v>6</v>
      </c>
      <c r="E32" s="26"/>
      <c r="F32" s="21"/>
      <c r="G32" s="34"/>
      <c r="H32" s="89"/>
    </row>
    <row r="33" spans="1:8" customFormat="1" x14ac:dyDescent="0.25">
      <c r="A33" s="10">
        <v>5</v>
      </c>
      <c r="B33" s="11" t="s">
        <v>170</v>
      </c>
      <c r="C33" s="12"/>
      <c r="D33" s="13"/>
      <c r="E33" s="14"/>
      <c r="F33" s="15"/>
      <c r="G33" s="16"/>
      <c r="H33" s="89"/>
    </row>
    <row r="34" spans="1:8" s="1" customFormat="1" ht="38.25" x14ac:dyDescent="0.25">
      <c r="A34" s="40">
        <v>5.01</v>
      </c>
      <c r="B34" s="38" t="s">
        <v>35</v>
      </c>
      <c r="C34" s="23" t="s">
        <v>163</v>
      </c>
      <c r="D34" s="48">
        <f>((4.69+6.6+6.27+6+5.36+3)*1.1)*2.5</f>
        <v>87.78</v>
      </c>
      <c r="E34" s="26"/>
      <c r="F34" s="21"/>
      <c r="G34" s="34"/>
      <c r="H34" s="89"/>
    </row>
    <row r="35" spans="1:8" s="1" customFormat="1" ht="38.25" x14ac:dyDescent="0.25">
      <c r="A35" s="40">
        <v>5.0199999999999996</v>
      </c>
      <c r="B35" s="38" t="s">
        <v>36</v>
      </c>
      <c r="C35" s="23" t="s">
        <v>163</v>
      </c>
      <c r="D35" s="48">
        <f>36*1.1</f>
        <v>39.6</v>
      </c>
      <c r="E35" s="26"/>
      <c r="F35" s="21"/>
      <c r="G35" s="34"/>
      <c r="H35" s="89"/>
    </row>
    <row r="36" spans="1:8" s="1" customFormat="1" ht="25.5" x14ac:dyDescent="0.25">
      <c r="A36" s="40">
        <v>5.03</v>
      </c>
      <c r="B36" s="38" t="s">
        <v>37</v>
      </c>
      <c r="C36" s="23" t="s">
        <v>163</v>
      </c>
      <c r="D36" s="48">
        <v>3</v>
      </c>
      <c r="E36" s="26"/>
      <c r="F36" s="21"/>
      <c r="G36" s="34"/>
      <c r="H36" s="89"/>
    </row>
    <row r="37" spans="1:8" s="1" customFormat="1" ht="25.5" x14ac:dyDescent="0.25">
      <c r="A37" s="40">
        <v>5.04</v>
      </c>
      <c r="B37" s="38" t="s">
        <v>38</v>
      </c>
      <c r="C37" s="23" t="s">
        <v>163</v>
      </c>
      <c r="D37" s="48">
        <v>700</v>
      </c>
      <c r="E37" s="26"/>
      <c r="F37" s="21"/>
      <c r="G37" s="34"/>
      <c r="H37" s="89"/>
    </row>
    <row r="38" spans="1:8" s="1" customFormat="1" ht="21" x14ac:dyDescent="0.25">
      <c r="A38" s="40">
        <v>5.05</v>
      </c>
      <c r="B38" s="38" t="s">
        <v>39</v>
      </c>
      <c r="C38" s="23" t="s">
        <v>163</v>
      </c>
      <c r="D38" s="48">
        <f>D35</f>
        <v>39.6</v>
      </c>
      <c r="E38" s="26"/>
      <c r="F38" s="21"/>
      <c r="G38" s="34"/>
      <c r="H38" s="89"/>
    </row>
    <row r="39" spans="1:8" s="1" customFormat="1" ht="25.5" x14ac:dyDescent="0.25">
      <c r="A39" s="40">
        <v>5.0599999999999996</v>
      </c>
      <c r="B39" s="38" t="s">
        <v>40</v>
      </c>
      <c r="C39" s="23" t="s">
        <v>163</v>
      </c>
      <c r="D39" s="48">
        <f>D8*1.1+200</f>
        <v>475</v>
      </c>
      <c r="E39" s="26"/>
      <c r="F39" s="21"/>
      <c r="G39" s="34"/>
      <c r="H39" s="89"/>
    </row>
    <row r="40" spans="1:8" s="1" customFormat="1" ht="25.5" x14ac:dyDescent="0.25">
      <c r="A40" s="40">
        <v>5.07</v>
      </c>
      <c r="B40" s="38" t="s">
        <v>41</v>
      </c>
      <c r="C40" s="29" t="s">
        <v>60</v>
      </c>
      <c r="D40" s="48">
        <f>50</f>
        <v>50</v>
      </c>
      <c r="E40" s="26"/>
      <c r="F40" s="21"/>
      <c r="G40" s="34"/>
      <c r="H40" s="89"/>
    </row>
    <row r="41" spans="1:8" customFormat="1" x14ac:dyDescent="0.25">
      <c r="A41" s="10">
        <v>6</v>
      </c>
      <c r="B41" s="11" t="s">
        <v>42</v>
      </c>
      <c r="C41" s="12"/>
      <c r="D41" s="13"/>
      <c r="E41" s="14"/>
      <c r="F41" s="15"/>
      <c r="G41" s="16"/>
      <c r="H41" s="89"/>
    </row>
    <row r="42" spans="1:8" s="1" customFormat="1" ht="25.5" x14ac:dyDescent="0.25">
      <c r="A42" s="40">
        <v>6.01</v>
      </c>
      <c r="B42" s="38" t="s">
        <v>43</v>
      </c>
      <c r="C42" s="23" t="s">
        <v>163</v>
      </c>
      <c r="D42" s="48">
        <v>90.5</v>
      </c>
      <c r="E42" s="26"/>
      <c r="F42" s="21"/>
      <c r="G42" s="34"/>
      <c r="H42" s="89"/>
    </row>
    <row r="43" spans="1:8" customFormat="1" x14ac:dyDescent="0.25">
      <c r="A43" s="10">
        <v>7</v>
      </c>
      <c r="B43" s="11" t="s">
        <v>44</v>
      </c>
      <c r="C43" s="12"/>
      <c r="D43" s="13"/>
      <c r="E43" s="14"/>
      <c r="F43" s="15"/>
      <c r="G43" s="16"/>
      <c r="H43" s="89"/>
    </row>
    <row r="44" spans="1:8" s="1" customFormat="1" ht="38.25" x14ac:dyDescent="0.25">
      <c r="A44" s="40">
        <v>7.01</v>
      </c>
      <c r="B44" s="38" t="s">
        <v>45</v>
      </c>
      <c r="C44" s="29" t="s">
        <v>5</v>
      </c>
      <c r="D44" s="48">
        <v>1</v>
      </c>
      <c r="E44" s="26"/>
      <c r="F44" s="21"/>
      <c r="G44" s="27"/>
      <c r="H44" s="89"/>
    </row>
    <row r="45" spans="1:8" customFormat="1" x14ac:dyDescent="0.25">
      <c r="A45" s="10">
        <v>8</v>
      </c>
      <c r="B45" s="11" t="s">
        <v>46</v>
      </c>
      <c r="C45" s="12"/>
      <c r="D45" s="13"/>
      <c r="E45" s="14"/>
      <c r="F45" s="15"/>
      <c r="G45" s="16"/>
      <c r="H45" s="89"/>
    </row>
    <row r="46" spans="1:8" s="2" customFormat="1" ht="21" x14ac:dyDescent="0.2">
      <c r="A46" s="40">
        <v>8.01</v>
      </c>
      <c r="B46" s="28" t="s">
        <v>174</v>
      </c>
      <c r="C46" s="23" t="s">
        <v>163</v>
      </c>
      <c r="D46" s="80">
        <v>700</v>
      </c>
      <c r="E46" s="81"/>
      <c r="F46" s="21"/>
      <c r="G46" s="88"/>
      <c r="H46" s="89"/>
    </row>
    <row r="47" spans="1:8" s="2" customFormat="1" ht="25.5" x14ac:dyDescent="0.25">
      <c r="A47" s="40">
        <v>8.02</v>
      </c>
      <c r="B47" s="24" t="s">
        <v>167</v>
      </c>
      <c r="C47" s="79" t="s">
        <v>11</v>
      </c>
      <c r="D47" s="80">
        <v>200</v>
      </c>
      <c r="E47" s="81"/>
      <c r="F47" s="21"/>
      <c r="G47" s="88"/>
      <c r="H47" s="89"/>
    </row>
    <row r="48" spans="1:8" s="1" customFormat="1" ht="38.25" x14ac:dyDescent="0.25">
      <c r="A48" s="40">
        <v>8.0299999999999994</v>
      </c>
      <c r="B48" s="28" t="s">
        <v>173</v>
      </c>
      <c r="C48" s="23" t="s">
        <v>163</v>
      </c>
      <c r="D48" s="48">
        <v>1100</v>
      </c>
      <c r="E48" s="26"/>
      <c r="F48" s="26"/>
      <c r="G48" s="34"/>
      <c r="H48" s="89"/>
    </row>
    <row r="49" spans="1:8" s="51" customFormat="1" x14ac:dyDescent="0.2">
      <c r="A49" s="52"/>
      <c r="B49" s="53"/>
      <c r="C49" s="54"/>
      <c r="D49" s="55"/>
      <c r="E49" s="56"/>
      <c r="F49" s="57"/>
      <c r="G49" s="57"/>
      <c r="H49" s="89"/>
    </row>
    <row r="50" spans="1:8" s="63" customFormat="1" ht="15.95" customHeight="1" x14ac:dyDescent="0.25">
      <c r="A50" s="58"/>
      <c r="B50" s="59" t="s">
        <v>176</v>
      </c>
      <c r="C50" s="60"/>
      <c r="D50" s="61"/>
      <c r="E50" s="62"/>
      <c r="F50" s="62"/>
      <c r="G50" s="62"/>
    </row>
    <row r="51" spans="1:8" s="94" customFormat="1" ht="15.95" customHeight="1" x14ac:dyDescent="0.25">
      <c r="A51" s="90"/>
      <c r="B51" s="91" t="s">
        <v>185</v>
      </c>
      <c r="C51" s="66" t="s">
        <v>177</v>
      </c>
      <c r="D51" s="92"/>
      <c r="E51" s="93"/>
      <c r="F51" s="93"/>
      <c r="G51" s="93"/>
    </row>
    <row r="52" spans="1:8" s="94" customFormat="1" ht="15.95" customHeight="1" x14ac:dyDescent="0.25">
      <c r="A52" s="90"/>
      <c r="B52" s="91" t="s">
        <v>186</v>
      </c>
      <c r="C52" s="66" t="s">
        <v>177</v>
      </c>
      <c r="D52" s="92"/>
      <c r="E52" s="93"/>
      <c r="F52" s="93"/>
      <c r="G52" s="93"/>
    </row>
    <row r="53" spans="1:8" s="94" customFormat="1" ht="15.95" customHeight="1" x14ac:dyDescent="0.25">
      <c r="A53" s="90"/>
      <c r="B53" s="91" t="s">
        <v>187</v>
      </c>
      <c r="C53" s="66" t="s">
        <v>177</v>
      </c>
      <c r="D53" s="92"/>
      <c r="E53" s="93"/>
      <c r="F53" s="93"/>
      <c r="G53" s="93"/>
    </row>
    <row r="54" spans="1:8" s="63" customFormat="1" ht="15.95" customHeight="1" x14ac:dyDescent="0.25">
      <c r="A54" s="64"/>
      <c r="B54" s="65"/>
      <c r="C54" s="66"/>
      <c r="D54" s="67"/>
      <c r="E54" s="68"/>
      <c r="F54" s="68"/>
      <c r="G54" s="69"/>
    </row>
    <row r="55" spans="1:8" s="63" customFormat="1" ht="15.95" customHeight="1" x14ac:dyDescent="0.25">
      <c r="A55" s="64"/>
      <c r="B55" s="65" t="s">
        <v>178</v>
      </c>
      <c r="C55" s="66" t="s">
        <v>177</v>
      </c>
      <c r="D55" s="67"/>
      <c r="E55" s="68"/>
      <c r="F55" s="68"/>
      <c r="G55" s="69"/>
    </row>
    <row r="56" spans="1:8" s="63" customFormat="1" ht="15.95" customHeight="1" x14ac:dyDescent="0.25">
      <c r="A56" s="64"/>
      <c r="B56" s="70"/>
      <c r="C56" s="66"/>
      <c r="D56" s="71"/>
      <c r="E56" s="68"/>
      <c r="F56" s="68"/>
      <c r="G56" s="68"/>
    </row>
    <row r="57" spans="1:8" s="63" customFormat="1" ht="15.95" customHeight="1" x14ac:dyDescent="0.25">
      <c r="A57" s="72"/>
      <c r="B57" s="73" t="s">
        <v>48</v>
      </c>
      <c r="C57" s="74"/>
      <c r="D57" s="75"/>
      <c r="E57" s="76"/>
      <c r="F57" s="76"/>
      <c r="G57" s="16"/>
    </row>
    <row r="58" spans="1:8" s="3" customFormat="1" ht="18.75" x14ac:dyDescent="0.3">
      <c r="C58" s="95"/>
      <c r="D58" s="96"/>
      <c r="E58" s="96"/>
      <c r="F58" s="96"/>
      <c r="H58" s="39"/>
    </row>
    <row r="59" spans="1:8" s="104" customFormat="1" ht="34.5" customHeight="1" x14ac:dyDescent="0.25">
      <c r="A59" s="126" t="s">
        <v>192</v>
      </c>
      <c r="B59" s="126"/>
      <c r="C59" s="126"/>
      <c r="D59" s="126"/>
      <c r="E59" s="126"/>
      <c r="F59" s="126"/>
    </row>
    <row r="60" spans="1:8" s="98" customFormat="1" ht="16.5" x14ac:dyDescent="0.3">
      <c r="A60" s="111" t="s">
        <v>188</v>
      </c>
      <c r="B60" s="112"/>
      <c r="C60" s="97"/>
      <c r="D60" s="117" t="s">
        <v>188</v>
      </c>
      <c r="E60" s="118"/>
      <c r="F60" s="118"/>
      <c r="G60" s="119"/>
    </row>
    <row r="61" spans="1:8" s="98" customFormat="1" ht="16.5" x14ac:dyDescent="0.3">
      <c r="A61" s="113"/>
      <c r="B61" s="114"/>
      <c r="C61" s="97"/>
      <c r="D61" s="120"/>
      <c r="E61" s="121"/>
      <c r="F61" s="121"/>
      <c r="G61" s="122"/>
    </row>
    <row r="62" spans="1:8" s="98" customFormat="1" ht="16.5" x14ac:dyDescent="0.3">
      <c r="A62" s="113"/>
      <c r="B62" s="114"/>
      <c r="C62" s="97"/>
      <c r="D62" s="120"/>
      <c r="E62" s="121"/>
      <c r="F62" s="121"/>
      <c r="G62" s="122"/>
    </row>
    <row r="63" spans="1:8" s="98" customFormat="1" ht="16.5" x14ac:dyDescent="0.3">
      <c r="A63" s="113"/>
      <c r="B63" s="114"/>
      <c r="C63" s="97"/>
      <c r="D63" s="120"/>
      <c r="E63" s="121"/>
      <c r="F63" s="121"/>
      <c r="G63" s="122"/>
    </row>
    <row r="64" spans="1:8" s="100" customFormat="1" ht="16.5" x14ac:dyDescent="0.3">
      <c r="A64" s="115"/>
      <c r="B64" s="116"/>
      <c r="C64" s="99"/>
      <c r="D64" s="123"/>
      <c r="E64" s="124"/>
      <c r="F64" s="124"/>
      <c r="G64" s="125"/>
    </row>
    <row r="65" spans="1:6" s="100" customFormat="1" ht="16.5" x14ac:dyDescent="0.3">
      <c r="A65" s="101" t="s">
        <v>189</v>
      </c>
      <c r="B65" s="102"/>
      <c r="C65" s="99"/>
      <c r="D65" s="101" t="s">
        <v>193</v>
      </c>
      <c r="E65" s="103"/>
      <c r="F65" s="103"/>
    </row>
    <row r="66" spans="1:6" s="100" customFormat="1" ht="16.5" x14ac:dyDescent="0.3">
      <c r="A66" s="101" t="s">
        <v>190</v>
      </c>
      <c r="B66" s="102"/>
      <c r="C66" s="99"/>
      <c r="D66" s="101" t="s">
        <v>190</v>
      </c>
      <c r="E66" s="103"/>
      <c r="F66" s="103"/>
    </row>
    <row r="67" spans="1:6" s="100" customFormat="1" ht="16.5" x14ac:dyDescent="0.3">
      <c r="A67" s="101" t="s">
        <v>191</v>
      </c>
      <c r="B67" s="102"/>
      <c r="C67" s="99"/>
      <c r="D67" s="101" t="s">
        <v>191</v>
      </c>
      <c r="E67" s="103"/>
      <c r="F67" s="103"/>
    </row>
  </sheetData>
  <mergeCells count="5">
    <mergeCell ref="A1:G1"/>
    <mergeCell ref="A2:G2"/>
    <mergeCell ref="A60:B64"/>
    <mergeCell ref="D60:G64"/>
    <mergeCell ref="A59:F59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7"/>
  <sheetViews>
    <sheetView view="pageBreakPreview" zoomScaleNormal="100" zoomScaleSheetLayoutView="100" workbookViewId="0">
      <selection activeCell="E88" sqref="E88"/>
    </sheetView>
  </sheetViews>
  <sheetFormatPr baseColWidth="10" defaultRowHeight="18" x14ac:dyDescent="0.25"/>
  <cols>
    <col min="1" max="1" width="7.140625" style="85" customWidth="1"/>
    <col min="2" max="2" width="50.7109375" style="85" customWidth="1"/>
    <col min="3" max="3" width="6.7109375" style="86" customWidth="1"/>
    <col min="4" max="4" width="14.28515625" style="87" customWidth="1"/>
    <col min="5" max="5" width="18.28515625" style="87" customWidth="1"/>
    <col min="6" max="6" width="19.28515625" style="87" customWidth="1"/>
    <col min="7" max="7" width="20.28515625" style="87" customWidth="1"/>
    <col min="8" max="8" width="15" style="3" customWidth="1"/>
    <col min="9" max="254" width="11.5703125" style="3"/>
    <col min="255" max="255" width="5.7109375" style="3" customWidth="1"/>
    <col min="256" max="256" width="19.28515625" style="3" customWidth="1"/>
    <col min="257" max="257" width="29.7109375" style="3" customWidth="1"/>
    <col min="258" max="258" width="6.7109375" style="3" customWidth="1"/>
    <col min="259" max="259" width="9.28515625" style="3" bestFit="1" customWidth="1"/>
    <col min="260" max="261" width="13.42578125" style="3" customWidth="1"/>
    <col min="262" max="262" width="15.7109375" style="3" customWidth="1"/>
    <col min="263" max="263" width="11.5703125" style="3"/>
    <col min="264" max="264" width="16.140625" style="3" bestFit="1" customWidth="1"/>
    <col min="265" max="510" width="11.5703125" style="3"/>
    <col min="511" max="511" width="5.7109375" style="3" customWidth="1"/>
    <col min="512" max="512" width="19.28515625" style="3" customWidth="1"/>
    <col min="513" max="513" width="29.7109375" style="3" customWidth="1"/>
    <col min="514" max="514" width="6.7109375" style="3" customWidth="1"/>
    <col min="515" max="515" width="9.28515625" style="3" bestFit="1" customWidth="1"/>
    <col min="516" max="517" width="13.42578125" style="3" customWidth="1"/>
    <col min="518" max="518" width="15.7109375" style="3" customWidth="1"/>
    <col min="519" max="519" width="11.5703125" style="3"/>
    <col min="520" max="520" width="16.140625" style="3" bestFit="1" customWidth="1"/>
    <col min="521" max="766" width="11.5703125" style="3"/>
    <col min="767" max="767" width="5.7109375" style="3" customWidth="1"/>
    <col min="768" max="768" width="19.28515625" style="3" customWidth="1"/>
    <col min="769" max="769" width="29.7109375" style="3" customWidth="1"/>
    <col min="770" max="770" width="6.7109375" style="3" customWidth="1"/>
    <col min="771" max="771" width="9.28515625" style="3" bestFit="1" customWidth="1"/>
    <col min="772" max="773" width="13.42578125" style="3" customWidth="1"/>
    <col min="774" max="774" width="15.7109375" style="3" customWidth="1"/>
    <col min="775" max="775" width="11.5703125" style="3"/>
    <col min="776" max="776" width="16.140625" style="3" bestFit="1" customWidth="1"/>
    <col min="777" max="1022" width="11.5703125" style="3"/>
    <col min="1023" max="1023" width="5.7109375" style="3" customWidth="1"/>
    <col min="1024" max="1024" width="19.28515625" style="3" customWidth="1"/>
    <col min="1025" max="1025" width="29.7109375" style="3" customWidth="1"/>
    <col min="1026" max="1026" width="6.7109375" style="3" customWidth="1"/>
    <col min="1027" max="1027" width="9.28515625" style="3" bestFit="1" customWidth="1"/>
    <col min="1028" max="1029" width="13.42578125" style="3" customWidth="1"/>
    <col min="1030" max="1030" width="15.7109375" style="3" customWidth="1"/>
    <col min="1031" max="1031" width="11.5703125" style="3"/>
    <col min="1032" max="1032" width="16.140625" style="3" bestFit="1" customWidth="1"/>
    <col min="1033" max="1278" width="11.5703125" style="3"/>
    <col min="1279" max="1279" width="5.7109375" style="3" customWidth="1"/>
    <col min="1280" max="1280" width="19.28515625" style="3" customWidth="1"/>
    <col min="1281" max="1281" width="29.7109375" style="3" customWidth="1"/>
    <col min="1282" max="1282" width="6.7109375" style="3" customWidth="1"/>
    <col min="1283" max="1283" width="9.28515625" style="3" bestFit="1" customWidth="1"/>
    <col min="1284" max="1285" width="13.42578125" style="3" customWidth="1"/>
    <col min="1286" max="1286" width="15.7109375" style="3" customWidth="1"/>
    <col min="1287" max="1287" width="11.5703125" style="3"/>
    <col min="1288" max="1288" width="16.140625" style="3" bestFit="1" customWidth="1"/>
    <col min="1289" max="1534" width="11.5703125" style="3"/>
    <col min="1535" max="1535" width="5.7109375" style="3" customWidth="1"/>
    <col min="1536" max="1536" width="19.28515625" style="3" customWidth="1"/>
    <col min="1537" max="1537" width="29.7109375" style="3" customWidth="1"/>
    <col min="1538" max="1538" width="6.7109375" style="3" customWidth="1"/>
    <col min="1539" max="1539" width="9.28515625" style="3" bestFit="1" customWidth="1"/>
    <col min="1540" max="1541" width="13.42578125" style="3" customWidth="1"/>
    <col min="1542" max="1542" width="15.7109375" style="3" customWidth="1"/>
    <col min="1543" max="1543" width="11.5703125" style="3"/>
    <col min="1544" max="1544" width="16.140625" style="3" bestFit="1" customWidth="1"/>
    <col min="1545" max="1790" width="11.5703125" style="3"/>
    <col min="1791" max="1791" width="5.7109375" style="3" customWidth="1"/>
    <col min="1792" max="1792" width="19.28515625" style="3" customWidth="1"/>
    <col min="1793" max="1793" width="29.7109375" style="3" customWidth="1"/>
    <col min="1794" max="1794" width="6.7109375" style="3" customWidth="1"/>
    <col min="1795" max="1795" width="9.28515625" style="3" bestFit="1" customWidth="1"/>
    <col min="1796" max="1797" width="13.42578125" style="3" customWidth="1"/>
    <col min="1798" max="1798" width="15.7109375" style="3" customWidth="1"/>
    <col min="1799" max="1799" width="11.5703125" style="3"/>
    <col min="1800" max="1800" width="16.140625" style="3" bestFit="1" customWidth="1"/>
    <col min="1801" max="2046" width="11.5703125" style="3"/>
    <col min="2047" max="2047" width="5.7109375" style="3" customWidth="1"/>
    <col min="2048" max="2048" width="19.28515625" style="3" customWidth="1"/>
    <col min="2049" max="2049" width="29.7109375" style="3" customWidth="1"/>
    <col min="2050" max="2050" width="6.7109375" style="3" customWidth="1"/>
    <col min="2051" max="2051" width="9.28515625" style="3" bestFit="1" customWidth="1"/>
    <col min="2052" max="2053" width="13.42578125" style="3" customWidth="1"/>
    <col min="2054" max="2054" width="15.7109375" style="3" customWidth="1"/>
    <col min="2055" max="2055" width="11.5703125" style="3"/>
    <col min="2056" max="2056" width="16.140625" style="3" bestFit="1" customWidth="1"/>
    <col min="2057" max="2302" width="11.5703125" style="3"/>
    <col min="2303" max="2303" width="5.7109375" style="3" customWidth="1"/>
    <col min="2304" max="2304" width="19.28515625" style="3" customWidth="1"/>
    <col min="2305" max="2305" width="29.7109375" style="3" customWidth="1"/>
    <col min="2306" max="2306" width="6.7109375" style="3" customWidth="1"/>
    <col min="2307" max="2307" width="9.28515625" style="3" bestFit="1" customWidth="1"/>
    <col min="2308" max="2309" width="13.42578125" style="3" customWidth="1"/>
    <col min="2310" max="2310" width="15.7109375" style="3" customWidth="1"/>
    <col min="2311" max="2311" width="11.5703125" style="3"/>
    <col min="2312" max="2312" width="16.140625" style="3" bestFit="1" customWidth="1"/>
    <col min="2313" max="2558" width="11.5703125" style="3"/>
    <col min="2559" max="2559" width="5.7109375" style="3" customWidth="1"/>
    <col min="2560" max="2560" width="19.28515625" style="3" customWidth="1"/>
    <col min="2561" max="2561" width="29.7109375" style="3" customWidth="1"/>
    <col min="2562" max="2562" width="6.7109375" style="3" customWidth="1"/>
    <col min="2563" max="2563" width="9.28515625" style="3" bestFit="1" customWidth="1"/>
    <col min="2564" max="2565" width="13.42578125" style="3" customWidth="1"/>
    <col min="2566" max="2566" width="15.7109375" style="3" customWidth="1"/>
    <col min="2567" max="2567" width="11.5703125" style="3"/>
    <col min="2568" max="2568" width="16.140625" style="3" bestFit="1" customWidth="1"/>
    <col min="2569" max="2814" width="11.5703125" style="3"/>
    <col min="2815" max="2815" width="5.7109375" style="3" customWidth="1"/>
    <col min="2816" max="2816" width="19.28515625" style="3" customWidth="1"/>
    <col min="2817" max="2817" width="29.7109375" style="3" customWidth="1"/>
    <col min="2818" max="2818" width="6.7109375" style="3" customWidth="1"/>
    <col min="2819" max="2819" width="9.28515625" style="3" bestFit="1" customWidth="1"/>
    <col min="2820" max="2821" width="13.42578125" style="3" customWidth="1"/>
    <col min="2822" max="2822" width="15.7109375" style="3" customWidth="1"/>
    <col min="2823" max="2823" width="11.5703125" style="3"/>
    <col min="2824" max="2824" width="16.140625" style="3" bestFit="1" customWidth="1"/>
    <col min="2825" max="3070" width="11.5703125" style="3"/>
    <col min="3071" max="3071" width="5.7109375" style="3" customWidth="1"/>
    <col min="3072" max="3072" width="19.28515625" style="3" customWidth="1"/>
    <col min="3073" max="3073" width="29.7109375" style="3" customWidth="1"/>
    <col min="3074" max="3074" width="6.7109375" style="3" customWidth="1"/>
    <col min="3075" max="3075" width="9.28515625" style="3" bestFit="1" customWidth="1"/>
    <col min="3076" max="3077" width="13.42578125" style="3" customWidth="1"/>
    <col min="3078" max="3078" width="15.7109375" style="3" customWidth="1"/>
    <col min="3079" max="3079" width="11.5703125" style="3"/>
    <col min="3080" max="3080" width="16.140625" style="3" bestFit="1" customWidth="1"/>
    <col min="3081" max="3326" width="11.5703125" style="3"/>
    <col min="3327" max="3327" width="5.7109375" style="3" customWidth="1"/>
    <col min="3328" max="3328" width="19.28515625" style="3" customWidth="1"/>
    <col min="3329" max="3329" width="29.7109375" style="3" customWidth="1"/>
    <col min="3330" max="3330" width="6.7109375" style="3" customWidth="1"/>
    <col min="3331" max="3331" width="9.28515625" style="3" bestFit="1" customWidth="1"/>
    <col min="3332" max="3333" width="13.42578125" style="3" customWidth="1"/>
    <col min="3334" max="3334" width="15.7109375" style="3" customWidth="1"/>
    <col min="3335" max="3335" width="11.5703125" style="3"/>
    <col min="3336" max="3336" width="16.140625" style="3" bestFit="1" customWidth="1"/>
    <col min="3337" max="3582" width="11.5703125" style="3"/>
    <col min="3583" max="3583" width="5.7109375" style="3" customWidth="1"/>
    <col min="3584" max="3584" width="19.28515625" style="3" customWidth="1"/>
    <col min="3585" max="3585" width="29.7109375" style="3" customWidth="1"/>
    <col min="3586" max="3586" width="6.7109375" style="3" customWidth="1"/>
    <col min="3587" max="3587" width="9.28515625" style="3" bestFit="1" customWidth="1"/>
    <col min="3588" max="3589" width="13.42578125" style="3" customWidth="1"/>
    <col min="3590" max="3590" width="15.7109375" style="3" customWidth="1"/>
    <col min="3591" max="3591" width="11.5703125" style="3"/>
    <col min="3592" max="3592" width="16.140625" style="3" bestFit="1" customWidth="1"/>
    <col min="3593" max="3838" width="11.5703125" style="3"/>
    <col min="3839" max="3839" width="5.7109375" style="3" customWidth="1"/>
    <col min="3840" max="3840" width="19.28515625" style="3" customWidth="1"/>
    <col min="3841" max="3841" width="29.7109375" style="3" customWidth="1"/>
    <col min="3842" max="3842" width="6.7109375" style="3" customWidth="1"/>
    <col min="3843" max="3843" width="9.28515625" style="3" bestFit="1" customWidth="1"/>
    <col min="3844" max="3845" width="13.42578125" style="3" customWidth="1"/>
    <col min="3846" max="3846" width="15.7109375" style="3" customWidth="1"/>
    <col min="3847" max="3847" width="11.5703125" style="3"/>
    <col min="3848" max="3848" width="16.140625" style="3" bestFit="1" customWidth="1"/>
    <col min="3849" max="4094" width="11.5703125" style="3"/>
    <col min="4095" max="4095" width="5.7109375" style="3" customWidth="1"/>
    <col min="4096" max="4096" width="19.28515625" style="3" customWidth="1"/>
    <col min="4097" max="4097" width="29.7109375" style="3" customWidth="1"/>
    <col min="4098" max="4098" width="6.7109375" style="3" customWidth="1"/>
    <col min="4099" max="4099" width="9.28515625" style="3" bestFit="1" customWidth="1"/>
    <col min="4100" max="4101" width="13.42578125" style="3" customWidth="1"/>
    <col min="4102" max="4102" width="15.7109375" style="3" customWidth="1"/>
    <col min="4103" max="4103" width="11.5703125" style="3"/>
    <col min="4104" max="4104" width="16.140625" style="3" bestFit="1" customWidth="1"/>
    <col min="4105" max="4350" width="11.5703125" style="3"/>
    <col min="4351" max="4351" width="5.7109375" style="3" customWidth="1"/>
    <col min="4352" max="4352" width="19.28515625" style="3" customWidth="1"/>
    <col min="4353" max="4353" width="29.7109375" style="3" customWidth="1"/>
    <col min="4354" max="4354" width="6.7109375" style="3" customWidth="1"/>
    <col min="4355" max="4355" width="9.28515625" style="3" bestFit="1" customWidth="1"/>
    <col min="4356" max="4357" width="13.42578125" style="3" customWidth="1"/>
    <col min="4358" max="4358" width="15.7109375" style="3" customWidth="1"/>
    <col min="4359" max="4359" width="11.5703125" style="3"/>
    <col min="4360" max="4360" width="16.140625" style="3" bestFit="1" customWidth="1"/>
    <col min="4361" max="4606" width="11.5703125" style="3"/>
    <col min="4607" max="4607" width="5.7109375" style="3" customWidth="1"/>
    <col min="4608" max="4608" width="19.28515625" style="3" customWidth="1"/>
    <col min="4609" max="4609" width="29.7109375" style="3" customWidth="1"/>
    <col min="4610" max="4610" width="6.7109375" style="3" customWidth="1"/>
    <col min="4611" max="4611" width="9.28515625" style="3" bestFit="1" customWidth="1"/>
    <col min="4612" max="4613" width="13.42578125" style="3" customWidth="1"/>
    <col min="4614" max="4614" width="15.7109375" style="3" customWidth="1"/>
    <col min="4615" max="4615" width="11.5703125" style="3"/>
    <col min="4616" max="4616" width="16.140625" style="3" bestFit="1" customWidth="1"/>
    <col min="4617" max="4862" width="11.5703125" style="3"/>
    <col min="4863" max="4863" width="5.7109375" style="3" customWidth="1"/>
    <col min="4864" max="4864" width="19.28515625" style="3" customWidth="1"/>
    <col min="4865" max="4865" width="29.7109375" style="3" customWidth="1"/>
    <col min="4866" max="4866" width="6.7109375" style="3" customWidth="1"/>
    <col min="4867" max="4867" width="9.28515625" style="3" bestFit="1" customWidth="1"/>
    <col min="4868" max="4869" width="13.42578125" style="3" customWidth="1"/>
    <col min="4870" max="4870" width="15.7109375" style="3" customWidth="1"/>
    <col min="4871" max="4871" width="11.5703125" style="3"/>
    <col min="4872" max="4872" width="16.140625" style="3" bestFit="1" customWidth="1"/>
    <col min="4873" max="5118" width="11.5703125" style="3"/>
    <col min="5119" max="5119" width="5.7109375" style="3" customWidth="1"/>
    <col min="5120" max="5120" width="19.28515625" style="3" customWidth="1"/>
    <col min="5121" max="5121" width="29.7109375" style="3" customWidth="1"/>
    <col min="5122" max="5122" width="6.7109375" style="3" customWidth="1"/>
    <col min="5123" max="5123" width="9.28515625" style="3" bestFit="1" customWidth="1"/>
    <col min="5124" max="5125" width="13.42578125" style="3" customWidth="1"/>
    <col min="5126" max="5126" width="15.7109375" style="3" customWidth="1"/>
    <col min="5127" max="5127" width="11.5703125" style="3"/>
    <col min="5128" max="5128" width="16.140625" style="3" bestFit="1" customWidth="1"/>
    <col min="5129" max="5374" width="11.5703125" style="3"/>
    <col min="5375" max="5375" width="5.7109375" style="3" customWidth="1"/>
    <col min="5376" max="5376" width="19.28515625" style="3" customWidth="1"/>
    <col min="5377" max="5377" width="29.7109375" style="3" customWidth="1"/>
    <col min="5378" max="5378" width="6.7109375" style="3" customWidth="1"/>
    <col min="5379" max="5379" width="9.28515625" style="3" bestFit="1" customWidth="1"/>
    <col min="5380" max="5381" width="13.42578125" style="3" customWidth="1"/>
    <col min="5382" max="5382" width="15.7109375" style="3" customWidth="1"/>
    <col min="5383" max="5383" width="11.5703125" style="3"/>
    <col min="5384" max="5384" width="16.140625" style="3" bestFit="1" customWidth="1"/>
    <col min="5385" max="5630" width="11.5703125" style="3"/>
    <col min="5631" max="5631" width="5.7109375" style="3" customWidth="1"/>
    <col min="5632" max="5632" width="19.28515625" style="3" customWidth="1"/>
    <col min="5633" max="5633" width="29.7109375" style="3" customWidth="1"/>
    <col min="5634" max="5634" width="6.7109375" style="3" customWidth="1"/>
    <col min="5635" max="5635" width="9.28515625" style="3" bestFit="1" customWidth="1"/>
    <col min="5636" max="5637" width="13.42578125" style="3" customWidth="1"/>
    <col min="5638" max="5638" width="15.7109375" style="3" customWidth="1"/>
    <col min="5639" max="5639" width="11.5703125" style="3"/>
    <col min="5640" max="5640" width="16.140625" style="3" bestFit="1" customWidth="1"/>
    <col min="5641" max="5886" width="11.5703125" style="3"/>
    <col min="5887" max="5887" width="5.7109375" style="3" customWidth="1"/>
    <col min="5888" max="5888" width="19.28515625" style="3" customWidth="1"/>
    <col min="5889" max="5889" width="29.7109375" style="3" customWidth="1"/>
    <col min="5890" max="5890" width="6.7109375" style="3" customWidth="1"/>
    <col min="5891" max="5891" width="9.28515625" style="3" bestFit="1" customWidth="1"/>
    <col min="5892" max="5893" width="13.42578125" style="3" customWidth="1"/>
    <col min="5894" max="5894" width="15.7109375" style="3" customWidth="1"/>
    <col min="5895" max="5895" width="11.5703125" style="3"/>
    <col min="5896" max="5896" width="16.140625" style="3" bestFit="1" customWidth="1"/>
    <col min="5897" max="6142" width="11.5703125" style="3"/>
    <col min="6143" max="6143" width="5.7109375" style="3" customWidth="1"/>
    <col min="6144" max="6144" width="19.28515625" style="3" customWidth="1"/>
    <col min="6145" max="6145" width="29.7109375" style="3" customWidth="1"/>
    <col min="6146" max="6146" width="6.7109375" style="3" customWidth="1"/>
    <col min="6147" max="6147" width="9.28515625" style="3" bestFit="1" customWidth="1"/>
    <col min="6148" max="6149" width="13.42578125" style="3" customWidth="1"/>
    <col min="6150" max="6150" width="15.7109375" style="3" customWidth="1"/>
    <col min="6151" max="6151" width="11.5703125" style="3"/>
    <col min="6152" max="6152" width="16.140625" style="3" bestFit="1" customWidth="1"/>
    <col min="6153" max="6398" width="11.5703125" style="3"/>
    <col min="6399" max="6399" width="5.7109375" style="3" customWidth="1"/>
    <col min="6400" max="6400" width="19.28515625" style="3" customWidth="1"/>
    <col min="6401" max="6401" width="29.7109375" style="3" customWidth="1"/>
    <col min="6402" max="6402" width="6.7109375" style="3" customWidth="1"/>
    <col min="6403" max="6403" width="9.28515625" style="3" bestFit="1" customWidth="1"/>
    <col min="6404" max="6405" width="13.42578125" style="3" customWidth="1"/>
    <col min="6406" max="6406" width="15.7109375" style="3" customWidth="1"/>
    <col min="6407" max="6407" width="11.5703125" style="3"/>
    <col min="6408" max="6408" width="16.140625" style="3" bestFit="1" customWidth="1"/>
    <col min="6409" max="6654" width="11.5703125" style="3"/>
    <col min="6655" max="6655" width="5.7109375" style="3" customWidth="1"/>
    <col min="6656" max="6656" width="19.28515625" style="3" customWidth="1"/>
    <col min="6657" max="6657" width="29.7109375" style="3" customWidth="1"/>
    <col min="6658" max="6658" width="6.7109375" style="3" customWidth="1"/>
    <col min="6659" max="6659" width="9.28515625" style="3" bestFit="1" customWidth="1"/>
    <col min="6660" max="6661" width="13.42578125" style="3" customWidth="1"/>
    <col min="6662" max="6662" width="15.7109375" style="3" customWidth="1"/>
    <col min="6663" max="6663" width="11.5703125" style="3"/>
    <col min="6664" max="6664" width="16.140625" style="3" bestFit="1" customWidth="1"/>
    <col min="6665" max="6910" width="11.5703125" style="3"/>
    <col min="6911" max="6911" width="5.7109375" style="3" customWidth="1"/>
    <col min="6912" max="6912" width="19.28515625" style="3" customWidth="1"/>
    <col min="6913" max="6913" width="29.7109375" style="3" customWidth="1"/>
    <col min="6914" max="6914" width="6.7109375" style="3" customWidth="1"/>
    <col min="6915" max="6915" width="9.28515625" style="3" bestFit="1" customWidth="1"/>
    <col min="6916" max="6917" width="13.42578125" style="3" customWidth="1"/>
    <col min="6918" max="6918" width="15.7109375" style="3" customWidth="1"/>
    <col min="6919" max="6919" width="11.5703125" style="3"/>
    <col min="6920" max="6920" width="16.140625" style="3" bestFit="1" customWidth="1"/>
    <col min="6921" max="7166" width="11.5703125" style="3"/>
    <col min="7167" max="7167" width="5.7109375" style="3" customWidth="1"/>
    <col min="7168" max="7168" width="19.28515625" style="3" customWidth="1"/>
    <col min="7169" max="7169" width="29.7109375" style="3" customWidth="1"/>
    <col min="7170" max="7170" width="6.7109375" style="3" customWidth="1"/>
    <col min="7171" max="7171" width="9.28515625" style="3" bestFit="1" customWidth="1"/>
    <col min="7172" max="7173" width="13.42578125" style="3" customWidth="1"/>
    <col min="7174" max="7174" width="15.7109375" style="3" customWidth="1"/>
    <col min="7175" max="7175" width="11.5703125" style="3"/>
    <col min="7176" max="7176" width="16.140625" style="3" bestFit="1" customWidth="1"/>
    <col min="7177" max="7422" width="11.5703125" style="3"/>
    <col min="7423" max="7423" width="5.7109375" style="3" customWidth="1"/>
    <col min="7424" max="7424" width="19.28515625" style="3" customWidth="1"/>
    <col min="7425" max="7425" width="29.7109375" style="3" customWidth="1"/>
    <col min="7426" max="7426" width="6.7109375" style="3" customWidth="1"/>
    <col min="7427" max="7427" width="9.28515625" style="3" bestFit="1" customWidth="1"/>
    <col min="7428" max="7429" width="13.42578125" style="3" customWidth="1"/>
    <col min="7430" max="7430" width="15.7109375" style="3" customWidth="1"/>
    <col min="7431" max="7431" width="11.5703125" style="3"/>
    <col min="7432" max="7432" width="16.140625" style="3" bestFit="1" customWidth="1"/>
    <col min="7433" max="7678" width="11.5703125" style="3"/>
    <col min="7679" max="7679" width="5.7109375" style="3" customWidth="1"/>
    <col min="7680" max="7680" width="19.28515625" style="3" customWidth="1"/>
    <col min="7681" max="7681" width="29.7109375" style="3" customWidth="1"/>
    <col min="7682" max="7682" width="6.7109375" style="3" customWidth="1"/>
    <col min="7683" max="7683" width="9.28515625" style="3" bestFit="1" customWidth="1"/>
    <col min="7684" max="7685" width="13.42578125" style="3" customWidth="1"/>
    <col min="7686" max="7686" width="15.7109375" style="3" customWidth="1"/>
    <col min="7687" max="7687" width="11.5703125" style="3"/>
    <col min="7688" max="7688" width="16.140625" style="3" bestFit="1" customWidth="1"/>
    <col min="7689" max="7934" width="11.5703125" style="3"/>
    <col min="7935" max="7935" width="5.7109375" style="3" customWidth="1"/>
    <col min="7936" max="7936" width="19.28515625" style="3" customWidth="1"/>
    <col min="7937" max="7937" width="29.7109375" style="3" customWidth="1"/>
    <col min="7938" max="7938" width="6.7109375" style="3" customWidth="1"/>
    <col min="7939" max="7939" width="9.28515625" style="3" bestFit="1" customWidth="1"/>
    <col min="7940" max="7941" width="13.42578125" style="3" customWidth="1"/>
    <col min="7942" max="7942" width="15.7109375" style="3" customWidth="1"/>
    <col min="7943" max="7943" width="11.5703125" style="3"/>
    <col min="7944" max="7944" width="16.140625" style="3" bestFit="1" customWidth="1"/>
    <col min="7945" max="8190" width="11.5703125" style="3"/>
    <col min="8191" max="8191" width="5.7109375" style="3" customWidth="1"/>
    <col min="8192" max="8192" width="19.28515625" style="3" customWidth="1"/>
    <col min="8193" max="8193" width="29.7109375" style="3" customWidth="1"/>
    <col min="8194" max="8194" width="6.7109375" style="3" customWidth="1"/>
    <col min="8195" max="8195" width="9.28515625" style="3" bestFit="1" customWidth="1"/>
    <col min="8196" max="8197" width="13.42578125" style="3" customWidth="1"/>
    <col min="8198" max="8198" width="15.7109375" style="3" customWidth="1"/>
    <col min="8199" max="8199" width="11.5703125" style="3"/>
    <col min="8200" max="8200" width="16.140625" style="3" bestFit="1" customWidth="1"/>
    <col min="8201" max="8446" width="11.5703125" style="3"/>
    <col min="8447" max="8447" width="5.7109375" style="3" customWidth="1"/>
    <col min="8448" max="8448" width="19.28515625" style="3" customWidth="1"/>
    <col min="8449" max="8449" width="29.7109375" style="3" customWidth="1"/>
    <col min="8450" max="8450" width="6.7109375" style="3" customWidth="1"/>
    <col min="8451" max="8451" width="9.28515625" style="3" bestFit="1" customWidth="1"/>
    <col min="8452" max="8453" width="13.42578125" style="3" customWidth="1"/>
    <col min="8454" max="8454" width="15.7109375" style="3" customWidth="1"/>
    <col min="8455" max="8455" width="11.5703125" style="3"/>
    <col min="8456" max="8456" width="16.140625" style="3" bestFit="1" customWidth="1"/>
    <col min="8457" max="8702" width="11.5703125" style="3"/>
    <col min="8703" max="8703" width="5.7109375" style="3" customWidth="1"/>
    <col min="8704" max="8704" width="19.28515625" style="3" customWidth="1"/>
    <col min="8705" max="8705" width="29.7109375" style="3" customWidth="1"/>
    <col min="8706" max="8706" width="6.7109375" style="3" customWidth="1"/>
    <col min="8707" max="8707" width="9.28515625" style="3" bestFit="1" customWidth="1"/>
    <col min="8708" max="8709" width="13.42578125" style="3" customWidth="1"/>
    <col min="8710" max="8710" width="15.7109375" style="3" customWidth="1"/>
    <col min="8711" max="8711" width="11.5703125" style="3"/>
    <col min="8712" max="8712" width="16.140625" style="3" bestFit="1" customWidth="1"/>
    <col min="8713" max="8958" width="11.5703125" style="3"/>
    <col min="8959" max="8959" width="5.7109375" style="3" customWidth="1"/>
    <col min="8960" max="8960" width="19.28515625" style="3" customWidth="1"/>
    <col min="8961" max="8961" width="29.7109375" style="3" customWidth="1"/>
    <col min="8962" max="8962" width="6.7109375" style="3" customWidth="1"/>
    <col min="8963" max="8963" width="9.28515625" style="3" bestFit="1" customWidth="1"/>
    <col min="8964" max="8965" width="13.42578125" style="3" customWidth="1"/>
    <col min="8966" max="8966" width="15.7109375" style="3" customWidth="1"/>
    <col min="8967" max="8967" width="11.5703125" style="3"/>
    <col min="8968" max="8968" width="16.140625" style="3" bestFit="1" customWidth="1"/>
    <col min="8969" max="9214" width="11.5703125" style="3"/>
    <col min="9215" max="9215" width="5.7109375" style="3" customWidth="1"/>
    <col min="9216" max="9216" width="19.28515625" style="3" customWidth="1"/>
    <col min="9217" max="9217" width="29.7109375" style="3" customWidth="1"/>
    <col min="9218" max="9218" width="6.7109375" style="3" customWidth="1"/>
    <col min="9219" max="9219" width="9.28515625" style="3" bestFit="1" customWidth="1"/>
    <col min="9220" max="9221" width="13.42578125" style="3" customWidth="1"/>
    <col min="9222" max="9222" width="15.7109375" style="3" customWidth="1"/>
    <col min="9223" max="9223" width="11.5703125" style="3"/>
    <col min="9224" max="9224" width="16.140625" style="3" bestFit="1" customWidth="1"/>
    <col min="9225" max="9470" width="11.5703125" style="3"/>
    <col min="9471" max="9471" width="5.7109375" style="3" customWidth="1"/>
    <col min="9472" max="9472" width="19.28515625" style="3" customWidth="1"/>
    <col min="9473" max="9473" width="29.7109375" style="3" customWidth="1"/>
    <col min="9474" max="9474" width="6.7109375" style="3" customWidth="1"/>
    <col min="9475" max="9475" width="9.28515625" style="3" bestFit="1" customWidth="1"/>
    <col min="9476" max="9477" width="13.42578125" style="3" customWidth="1"/>
    <col min="9478" max="9478" width="15.7109375" style="3" customWidth="1"/>
    <col min="9479" max="9479" width="11.5703125" style="3"/>
    <col min="9480" max="9480" width="16.140625" style="3" bestFit="1" customWidth="1"/>
    <col min="9481" max="9726" width="11.5703125" style="3"/>
    <col min="9727" max="9727" width="5.7109375" style="3" customWidth="1"/>
    <col min="9728" max="9728" width="19.28515625" style="3" customWidth="1"/>
    <col min="9729" max="9729" width="29.7109375" style="3" customWidth="1"/>
    <col min="9730" max="9730" width="6.7109375" style="3" customWidth="1"/>
    <col min="9731" max="9731" width="9.28515625" style="3" bestFit="1" customWidth="1"/>
    <col min="9732" max="9733" width="13.42578125" style="3" customWidth="1"/>
    <col min="9734" max="9734" width="15.7109375" style="3" customWidth="1"/>
    <col min="9735" max="9735" width="11.5703125" style="3"/>
    <col min="9736" max="9736" width="16.140625" style="3" bestFit="1" customWidth="1"/>
    <col min="9737" max="9982" width="11.5703125" style="3"/>
    <col min="9983" max="9983" width="5.7109375" style="3" customWidth="1"/>
    <col min="9984" max="9984" width="19.28515625" style="3" customWidth="1"/>
    <col min="9985" max="9985" width="29.7109375" style="3" customWidth="1"/>
    <col min="9986" max="9986" width="6.7109375" style="3" customWidth="1"/>
    <col min="9987" max="9987" width="9.28515625" style="3" bestFit="1" customWidth="1"/>
    <col min="9988" max="9989" width="13.42578125" style="3" customWidth="1"/>
    <col min="9990" max="9990" width="15.7109375" style="3" customWidth="1"/>
    <col min="9991" max="9991" width="11.5703125" style="3"/>
    <col min="9992" max="9992" width="16.140625" style="3" bestFit="1" customWidth="1"/>
    <col min="9993" max="10238" width="11.5703125" style="3"/>
    <col min="10239" max="10239" width="5.7109375" style="3" customWidth="1"/>
    <col min="10240" max="10240" width="19.28515625" style="3" customWidth="1"/>
    <col min="10241" max="10241" width="29.7109375" style="3" customWidth="1"/>
    <col min="10242" max="10242" width="6.7109375" style="3" customWidth="1"/>
    <col min="10243" max="10243" width="9.28515625" style="3" bestFit="1" customWidth="1"/>
    <col min="10244" max="10245" width="13.42578125" style="3" customWidth="1"/>
    <col min="10246" max="10246" width="15.7109375" style="3" customWidth="1"/>
    <col min="10247" max="10247" width="11.5703125" style="3"/>
    <col min="10248" max="10248" width="16.140625" style="3" bestFit="1" customWidth="1"/>
    <col min="10249" max="10494" width="11.5703125" style="3"/>
    <col min="10495" max="10495" width="5.7109375" style="3" customWidth="1"/>
    <col min="10496" max="10496" width="19.28515625" style="3" customWidth="1"/>
    <col min="10497" max="10497" width="29.7109375" style="3" customWidth="1"/>
    <col min="10498" max="10498" width="6.7109375" style="3" customWidth="1"/>
    <col min="10499" max="10499" width="9.28515625" style="3" bestFit="1" customWidth="1"/>
    <col min="10500" max="10501" width="13.42578125" style="3" customWidth="1"/>
    <col min="10502" max="10502" width="15.7109375" style="3" customWidth="1"/>
    <col min="10503" max="10503" width="11.5703125" style="3"/>
    <col min="10504" max="10504" width="16.140625" style="3" bestFit="1" customWidth="1"/>
    <col min="10505" max="10750" width="11.5703125" style="3"/>
    <col min="10751" max="10751" width="5.7109375" style="3" customWidth="1"/>
    <col min="10752" max="10752" width="19.28515625" style="3" customWidth="1"/>
    <col min="10753" max="10753" width="29.7109375" style="3" customWidth="1"/>
    <col min="10754" max="10754" width="6.7109375" style="3" customWidth="1"/>
    <col min="10755" max="10755" width="9.28515625" style="3" bestFit="1" customWidth="1"/>
    <col min="10756" max="10757" width="13.42578125" style="3" customWidth="1"/>
    <col min="10758" max="10758" width="15.7109375" style="3" customWidth="1"/>
    <col min="10759" max="10759" width="11.5703125" style="3"/>
    <col min="10760" max="10760" width="16.140625" style="3" bestFit="1" customWidth="1"/>
    <col min="10761" max="11006" width="11.5703125" style="3"/>
    <col min="11007" max="11007" width="5.7109375" style="3" customWidth="1"/>
    <col min="11008" max="11008" width="19.28515625" style="3" customWidth="1"/>
    <col min="11009" max="11009" width="29.7109375" style="3" customWidth="1"/>
    <col min="11010" max="11010" width="6.7109375" style="3" customWidth="1"/>
    <col min="11011" max="11011" width="9.28515625" style="3" bestFit="1" customWidth="1"/>
    <col min="11012" max="11013" width="13.42578125" style="3" customWidth="1"/>
    <col min="11014" max="11014" width="15.7109375" style="3" customWidth="1"/>
    <col min="11015" max="11015" width="11.5703125" style="3"/>
    <col min="11016" max="11016" width="16.140625" style="3" bestFit="1" customWidth="1"/>
    <col min="11017" max="11262" width="11.5703125" style="3"/>
    <col min="11263" max="11263" width="5.7109375" style="3" customWidth="1"/>
    <col min="11264" max="11264" width="19.28515625" style="3" customWidth="1"/>
    <col min="11265" max="11265" width="29.7109375" style="3" customWidth="1"/>
    <col min="11266" max="11266" width="6.7109375" style="3" customWidth="1"/>
    <col min="11267" max="11267" width="9.28515625" style="3" bestFit="1" customWidth="1"/>
    <col min="11268" max="11269" width="13.42578125" style="3" customWidth="1"/>
    <col min="11270" max="11270" width="15.7109375" style="3" customWidth="1"/>
    <col min="11271" max="11271" width="11.5703125" style="3"/>
    <col min="11272" max="11272" width="16.140625" style="3" bestFit="1" customWidth="1"/>
    <col min="11273" max="11518" width="11.5703125" style="3"/>
    <col min="11519" max="11519" width="5.7109375" style="3" customWidth="1"/>
    <col min="11520" max="11520" width="19.28515625" style="3" customWidth="1"/>
    <col min="11521" max="11521" width="29.7109375" style="3" customWidth="1"/>
    <col min="11522" max="11522" width="6.7109375" style="3" customWidth="1"/>
    <col min="11523" max="11523" width="9.28515625" style="3" bestFit="1" customWidth="1"/>
    <col min="11524" max="11525" width="13.42578125" style="3" customWidth="1"/>
    <col min="11526" max="11526" width="15.7109375" style="3" customWidth="1"/>
    <col min="11527" max="11527" width="11.5703125" style="3"/>
    <col min="11528" max="11528" width="16.140625" style="3" bestFit="1" customWidth="1"/>
    <col min="11529" max="11774" width="11.5703125" style="3"/>
    <col min="11775" max="11775" width="5.7109375" style="3" customWidth="1"/>
    <col min="11776" max="11776" width="19.28515625" style="3" customWidth="1"/>
    <col min="11777" max="11777" width="29.7109375" style="3" customWidth="1"/>
    <col min="11778" max="11778" width="6.7109375" style="3" customWidth="1"/>
    <col min="11779" max="11779" width="9.28515625" style="3" bestFit="1" customWidth="1"/>
    <col min="11780" max="11781" width="13.42578125" style="3" customWidth="1"/>
    <col min="11782" max="11782" width="15.7109375" style="3" customWidth="1"/>
    <col min="11783" max="11783" width="11.5703125" style="3"/>
    <col min="11784" max="11784" width="16.140625" style="3" bestFit="1" customWidth="1"/>
    <col min="11785" max="12030" width="11.5703125" style="3"/>
    <col min="12031" max="12031" width="5.7109375" style="3" customWidth="1"/>
    <col min="12032" max="12032" width="19.28515625" style="3" customWidth="1"/>
    <col min="12033" max="12033" width="29.7109375" style="3" customWidth="1"/>
    <col min="12034" max="12034" width="6.7109375" style="3" customWidth="1"/>
    <col min="12035" max="12035" width="9.28515625" style="3" bestFit="1" customWidth="1"/>
    <col min="12036" max="12037" width="13.42578125" style="3" customWidth="1"/>
    <col min="12038" max="12038" width="15.7109375" style="3" customWidth="1"/>
    <col min="12039" max="12039" width="11.5703125" style="3"/>
    <col min="12040" max="12040" width="16.140625" style="3" bestFit="1" customWidth="1"/>
    <col min="12041" max="12286" width="11.5703125" style="3"/>
    <col min="12287" max="12287" width="5.7109375" style="3" customWidth="1"/>
    <col min="12288" max="12288" width="19.28515625" style="3" customWidth="1"/>
    <col min="12289" max="12289" width="29.7109375" style="3" customWidth="1"/>
    <col min="12290" max="12290" width="6.7109375" style="3" customWidth="1"/>
    <col min="12291" max="12291" width="9.28515625" style="3" bestFit="1" customWidth="1"/>
    <col min="12292" max="12293" width="13.42578125" style="3" customWidth="1"/>
    <col min="12294" max="12294" width="15.7109375" style="3" customWidth="1"/>
    <col min="12295" max="12295" width="11.5703125" style="3"/>
    <col min="12296" max="12296" width="16.140625" style="3" bestFit="1" customWidth="1"/>
    <col min="12297" max="12542" width="11.5703125" style="3"/>
    <col min="12543" max="12543" width="5.7109375" style="3" customWidth="1"/>
    <col min="12544" max="12544" width="19.28515625" style="3" customWidth="1"/>
    <col min="12545" max="12545" width="29.7109375" style="3" customWidth="1"/>
    <col min="12546" max="12546" width="6.7109375" style="3" customWidth="1"/>
    <col min="12547" max="12547" width="9.28515625" style="3" bestFit="1" customWidth="1"/>
    <col min="12548" max="12549" width="13.42578125" style="3" customWidth="1"/>
    <col min="12550" max="12550" width="15.7109375" style="3" customWidth="1"/>
    <col min="12551" max="12551" width="11.5703125" style="3"/>
    <col min="12552" max="12552" width="16.140625" style="3" bestFit="1" customWidth="1"/>
    <col min="12553" max="12798" width="11.5703125" style="3"/>
    <col min="12799" max="12799" width="5.7109375" style="3" customWidth="1"/>
    <col min="12800" max="12800" width="19.28515625" style="3" customWidth="1"/>
    <col min="12801" max="12801" width="29.7109375" style="3" customWidth="1"/>
    <col min="12802" max="12802" width="6.7109375" style="3" customWidth="1"/>
    <col min="12803" max="12803" width="9.28515625" style="3" bestFit="1" customWidth="1"/>
    <col min="12804" max="12805" width="13.42578125" style="3" customWidth="1"/>
    <col min="12806" max="12806" width="15.7109375" style="3" customWidth="1"/>
    <col min="12807" max="12807" width="11.5703125" style="3"/>
    <col min="12808" max="12808" width="16.140625" style="3" bestFit="1" customWidth="1"/>
    <col min="12809" max="13054" width="11.5703125" style="3"/>
    <col min="13055" max="13055" width="5.7109375" style="3" customWidth="1"/>
    <col min="13056" max="13056" width="19.28515625" style="3" customWidth="1"/>
    <col min="13057" max="13057" width="29.7109375" style="3" customWidth="1"/>
    <col min="13058" max="13058" width="6.7109375" style="3" customWidth="1"/>
    <col min="13059" max="13059" width="9.28515625" style="3" bestFit="1" customWidth="1"/>
    <col min="13060" max="13061" width="13.42578125" style="3" customWidth="1"/>
    <col min="13062" max="13062" width="15.7109375" style="3" customWidth="1"/>
    <col min="13063" max="13063" width="11.5703125" style="3"/>
    <col min="13064" max="13064" width="16.140625" style="3" bestFit="1" customWidth="1"/>
    <col min="13065" max="13310" width="11.5703125" style="3"/>
    <col min="13311" max="13311" width="5.7109375" style="3" customWidth="1"/>
    <col min="13312" max="13312" width="19.28515625" style="3" customWidth="1"/>
    <col min="13313" max="13313" width="29.7109375" style="3" customWidth="1"/>
    <col min="13314" max="13314" width="6.7109375" style="3" customWidth="1"/>
    <col min="13315" max="13315" width="9.28515625" style="3" bestFit="1" customWidth="1"/>
    <col min="13316" max="13317" width="13.42578125" style="3" customWidth="1"/>
    <col min="13318" max="13318" width="15.7109375" style="3" customWidth="1"/>
    <col min="13319" max="13319" width="11.5703125" style="3"/>
    <col min="13320" max="13320" width="16.140625" style="3" bestFit="1" customWidth="1"/>
    <col min="13321" max="13566" width="11.5703125" style="3"/>
    <col min="13567" max="13567" width="5.7109375" style="3" customWidth="1"/>
    <col min="13568" max="13568" width="19.28515625" style="3" customWidth="1"/>
    <col min="13569" max="13569" width="29.7109375" style="3" customWidth="1"/>
    <col min="13570" max="13570" width="6.7109375" style="3" customWidth="1"/>
    <col min="13571" max="13571" width="9.28515625" style="3" bestFit="1" customWidth="1"/>
    <col min="13572" max="13573" width="13.42578125" style="3" customWidth="1"/>
    <col min="13574" max="13574" width="15.7109375" style="3" customWidth="1"/>
    <col min="13575" max="13575" width="11.5703125" style="3"/>
    <col min="13576" max="13576" width="16.140625" style="3" bestFit="1" customWidth="1"/>
    <col min="13577" max="13822" width="11.5703125" style="3"/>
    <col min="13823" max="13823" width="5.7109375" style="3" customWidth="1"/>
    <col min="13824" max="13824" width="19.28515625" style="3" customWidth="1"/>
    <col min="13825" max="13825" width="29.7109375" style="3" customWidth="1"/>
    <col min="13826" max="13826" width="6.7109375" style="3" customWidth="1"/>
    <col min="13827" max="13827" width="9.28515625" style="3" bestFit="1" customWidth="1"/>
    <col min="13828" max="13829" width="13.42578125" style="3" customWidth="1"/>
    <col min="13830" max="13830" width="15.7109375" style="3" customWidth="1"/>
    <col min="13831" max="13831" width="11.5703125" style="3"/>
    <col min="13832" max="13832" width="16.140625" style="3" bestFit="1" customWidth="1"/>
    <col min="13833" max="14078" width="11.5703125" style="3"/>
    <col min="14079" max="14079" width="5.7109375" style="3" customWidth="1"/>
    <col min="14080" max="14080" width="19.28515625" style="3" customWidth="1"/>
    <col min="14081" max="14081" width="29.7109375" style="3" customWidth="1"/>
    <col min="14082" max="14082" width="6.7109375" style="3" customWidth="1"/>
    <col min="14083" max="14083" width="9.28515625" style="3" bestFit="1" customWidth="1"/>
    <col min="14084" max="14085" width="13.42578125" style="3" customWidth="1"/>
    <col min="14086" max="14086" width="15.7109375" style="3" customWidth="1"/>
    <col min="14087" max="14087" width="11.5703125" style="3"/>
    <col min="14088" max="14088" width="16.140625" style="3" bestFit="1" customWidth="1"/>
    <col min="14089" max="14334" width="11.5703125" style="3"/>
    <col min="14335" max="14335" width="5.7109375" style="3" customWidth="1"/>
    <col min="14336" max="14336" width="19.28515625" style="3" customWidth="1"/>
    <col min="14337" max="14337" width="29.7109375" style="3" customWidth="1"/>
    <col min="14338" max="14338" width="6.7109375" style="3" customWidth="1"/>
    <col min="14339" max="14339" width="9.28515625" style="3" bestFit="1" customWidth="1"/>
    <col min="14340" max="14341" width="13.42578125" style="3" customWidth="1"/>
    <col min="14342" max="14342" width="15.7109375" style="3" customWidth="1"/>
    <col min="14343" max="14343" width="11.5703125" style="3"/>
    <col min="14344" max="14344" width="16.140625" style="3" bestFit="1" customWidth="1"/>
    <col min="14345" max="14590" width="11.5703125" style="3"/>
    <col min="14591" max="14591" width="5.7109375" style="3" customWidth="1"/>
    <col min="14592" max="14592" width="19.28515625" style="3" customWidth="1"/>
    <col min="14593" max="14593" width="29.7109375" style="3" customWidth="1"/>
    <col min="14594" max="14594" width="6.7109375" style="3" customWidth="1"/>
    <col min="14595" max="14595" width="9.28515625" style="3" bestFit="1" customWidth="1"/>
    <col min="14596" max="14597" width="13.42578125" style="3" customWidth="1"/>
    <col min="14598" max="14598" width="15.7109375" style="3" customWidth="1"/>
    <col min="14599" max="14599" width="11.5703125" style="3"/>
    <col min="14600" max="14600" width="16.140625" style="3" bestFit="1" customWidth="1"/>
    <col min="14601" max="14846" width="11.5703125" style="3"/>
    <col min="14847" max="14847" width="5.7109375" style="3" customWidth="1"/>
    <col min="14848" max="14848" width="19.28515625" style="3" customWidth="1"/>
    <col min="14849" max="14849" width="29.7109375" style="3" customWidth="1"/>
    <col min="14850" max="14850" width="6.7109375" style="3" customWidth="1"/>
    <col min="14851" max="14851" width="9.28515625" style="3" bestFit="1" customWidth="1"/>
    <col min="14852" max="14853" width="13.42578125" style="3" customWidth="1"/>
    <col min="14854" max="14854" width="15.7109375" style="3" customWidth="1"/>
    <col min="14855" max="14855" width="11.5703125" style="3"/>
    <col min="14856" max="14856" width="16.140625" style="3" bestFit="1" customWidth="1"/>
    <col min="14857" max="15102" width="11.5703125" style="3"/>
    <col min="15103" max="15103" width="5.7109375" style="3" customWidth="1"/>
    <col min="15104" max="15104" width="19.28515625" style="3" customWidth="1"/>
    <col min="15105" max="15105" width="29.7109375" style="3" customWidth="1"/>
    <col min="15106" max="15106" width="6.7109375" style="3" customWidth="1"/>
    <col min="15107" max="15107" width="9.28515625" style="3" bestFit="1" customWidth="1"/>
    <col min="15108" max="15109" width="13.42578125" style="3" customWidth="1"/>
    <col min="15110" max="15110" width="15.7109375" style="3" customWidth="1"/>
    <col min="15111" max="15111" width="11.5703125" style="3"/>
    <col min="15112" max="15112" width="16.140625" style="3" bestFit="1" customWidth="1"/>
    <col min="15113" max="15358" width="11.5703125" style="3"/>
    <col min="15359" max="15359" width="5.7109375" style="3" customWidth="1"/>
    <col min="15360" max="15360" width="19.28515625" style="3" customWidth="1"/>
    <col min="15361" max="15361" width="29.7109375" style="3" customWidth="1"/>
    <col min="15362" max="15362" width="6.7109375" style="3" customWidth="1"/>
    <col min="15363" max="15363" width="9.28515625" style="3" bestFit="1" customWidth="1"/>
    <col min="15364" max="15365" width="13.42578125" style="3" customWidth="1"/>
    <col min="15366" max="15366" width="15.7109375" style="3" customWidth="1"/>
    <col min="15367" max="15367" width="11.5703125" style="3"/>
    <col min="15368" max="15368" width="16.140625" style="3" bestFit="1" customWidth="1"/>
    <col min="15369" max="15614" width="11.5703125" style="3"/>
    <col min="15615" max="15615" width="5.7109375" style="3" customWidth="1"/>
    <col min="15616" max="15616" width="19.28515625" style="3" customWidth="1"/>
    <col min="15617" max="15617" width="29.7109375" style="3" customWidth="1"/>
    <col min="15618" max="15618" width="6.7109375" style="3" customWidth="1"/>
    <col min="15619" max="15619" width="9.28515625" style="3" bestFit="1" customWidth="1"/>
    <col min="15620" max="15621" width="13.42578125" style="3" customWidth="1"/>
    <col min="15622" max="15622" width="15.7109375" style="3" customWidth="1"/>
    <col min="15623" max="15623" width="11.5703125" style="3"/>
    <col min="15624" max="15624" width="16.140625" style="3" bestFit="1" customWidth="1"/>
    <col min="15625" max="15870" width="11.5703125" style="3"/>
    <col min="15871" max="15871" width="5.7109375" style="3" customWidth="1"/>
    <col min="15872" max="15872" width="19.28515625" style="3" customWidth="1"/>
    <col min="15873" max="15873" width="29.7109375" style="3" customWidth="1"/>
    <col min="15874" max="15874" width="6.7109375" style="3" customWidth="1"/>
    <col min="15875" max="15875" width="9.28515625" style="3" bestFit="1" customWidth="1"/>
    <col min="15876" max="15877" width="13.42578125" style="3" customWidth="1"/>
    <col min="15878" max="15878" width="15.7109375" style="3" customWidth="1"/>
    <col min="15879" max="15879" width="11.5703125" style="3"/>
    <col min="15880" max="15880" width="16.140625" style="3" bestFit="1" customWidth="1"/>
    <col min="15881" max="16126" width="11.5703125" style="3"/>
    <col min="16127" max="16127" width="5.7109375" style="3" customWidth="1"/>
    <col min="16128" max="16128" width="19.28515625" style="3" customWidth="1"/>
    <col min="16129" max="16129" width="29.7109375" style="3" customWidth="1"/>
    <col min="16130" max="16130" width="6.7109375" style="3" customWidth="1"/>
    <col min="16131" max="16131" width="9.28515625" style="3" bestFit="1" customWidth="1"/>
    <col min="16132" max="16133" width="13.42578125" style="3" customWidth="1"/>
    <col min="16134" max="16134" width="15.7109375" style="3" customWidth="1"/>
    <col min="16135" max="16135" width="11.5703125" style="3"/>
    <col min="16136" max="16136" width="16.140625" style="3" bestFit="1" customWidth="1"/>
    <col min="16137" max="16384" width="11.5703125" style="3"/>
  </cols>
  <sheetData>
    <row r="1" spans="1:8" customFormat="1" ht="20.25" customHeight="1" x14ac:dyDescent="0.25">
      <c r="A1" s="105" t="s">
        <v>194</v>
      </c>
      <c r="B1" s="106"/>
      <c r="C1" s="106"/>
      <c r="D1" s="106"/>
      <c r="E1" s="106"/>
      <c r="F1" s="106"/>
      <c r="G1" s="107"/>
      <c r="H1" s="83"/>
    </row>
    <row r="2" spans="1:8" customFormat="1" ht="20.25" customHeight="1" x14ac:dyDescent="0.25">
      <c r="A2" s="108" t="s">
        <v>180</v>
      </c>
      <c r="B2" s="109"/>
      <c r="C2" s="109"/>
      <c r="D2" s="109"/>
      <c r="E2" s="109"/>
      <c r="F2" s="109"/>
      <c r="G2" s="110"/>
      <c r="H2" s="83"/>
    </row>
    <row r="3" spans="1:8" customFormat="1" ht="30" customHeight="1" x14ac:dyDescent="0.25">
      <c r="A3" s="6" t="s">
        <v>0</v>
      </c>
      <c r="B3" s="7" t="s">
        <v>1</v>
      </c>
      <c r="C3" s="8" t="s">
        <v>2</v>
      </c>
      <c r="D3" s="8" t="s">
        <v>49</v>
      </c>
      <c r="E3" s="8" t="s">
        <v>3</v>
      </c>
      <c r="F3" s="9" t="s">
        <v>50</v>
      </c>
      <c r="G3" s="8" t="s">
        <v>51</v>
      </c>
      <c r="H3" s="83"/>
    </row>
    <row r="4" spans="1:8" customFormat="1" x14ac:dyDescent="0.25">
      <c r="A4" s="10">
        <v>1</v>
      </c>
      <c r="B4" s="11" t="s">
        <v>52</v>
      </c>
      <c r="C4" s="12"/>
      <c r="D4" s="13"/>
      <c r="E4" s="14"/>
      <c r="F4" s="15"/>
      <c r="G4" s="16"/>
      <c r="H4" s="39"/>
    </row>
    <row r="5" spans="1:8" ht="25.5" x14ac:dyDescent="0.25">
      <c r="A5" s="17" t="s">
        <v>53</v>
      </c>
      <c r="B5" s="38" t="s">
        <v>4</v>
      </c>
      <c r="C5" s="18" t="s">
        <v>5</v>
      </c>
      <c r="D5" s="19">
        <v>5</v>
      </c>
      <c r="E5" s="20"/>
      <c r="F5" s="21"/>
      <c r="G5" s="22"/>
      <c r="H5" s="89"/>
    </row>
    <row r="6" spans="1:8" ht="25.5" x14ac:dyDescent="0.25">
      <c r="A6" s="17" t="s">
        <v>54</v>
      </c>
      <c r="B6" s="38" t="s">
        <v>6</v>
      </c>
      <c r="C6" s="23" t="s">
        <v>163</v>
      </c>
      <c r="D6" s="48">
        <v>1241.2600000000002</v>
      </c>
      <c r="E6" s="20"/>
      <c r="F6" s="21"/>
      <c r="G6" s="25"/>
      <c r="H6" s="89"/>
    </row>
    <row r="7" spans="1:8" ht="25.5" x14ac:dyDescent="0.25">
      <c r="A7" s="17" t="s">
        <v>55</v>
      </c>
      <c r="B7" s="38" t="s">
        <v>7</v>
      </c>
      <c r="C7" s="23" t="s">
        <v>163</v>
      </c>
      <c r="D7" s="19">
        <v>54.84</v>
      </c>
      <c r="E7" s="20"/>
      <c r="F7" s="21"/>
      <c r="G7" s="25"/>
      <c r="H7" s="89"/>
    </row>
    <row r="8" spans="1:8" ht="21" x14ac:dyDescent="0.25">
      <c r="A8" s="17" t="s">
        <v>56</v>
      </c>
      <c r="B8" s="38" t="s">
        <v>57</v>
      </c>
      <c r="C8" s="23" t="s">
        <v>163</v>
      </c>
      <c r="D8" s="19">
        <v>10.250499999999999</v>
      </c>
      <c r="E8" s="30"/>
      <c r="F8" s="21"/>
      <c r="G8" s="31"/>
      <c r="H8" s="89"/>
    </row>
    <row r="9" spans="1:8" ht="38.25" x14ac:dyDescent="0.25">
      <c r="A9" s="17" t="s">
        <v>58</v>
      </c>
      <c r="B9" s="38" t="s">
        <v>59</v>
      </c>
      <c r="C9" s="23" t="s">
        <v>60</v>
      </c>
      <c r="D9" s="19">
        <v>10.8</v>
      </c>
      <c r="E9" s="20"/>
      <c r="F9" s="21"/>
      <c r="G9" s="25"/>
      <c r="H9" s="89"/>
    </row>
    <row r="10" spans="1:8" ht="25.5" x14ac:dyDescent="0.25">
      <c r="A10" s="17" t="s">
        <v>61</v>
      </c>
      <c r="B10" s="38" t="s">
        <v>62</v>
      </c>
      <c r="C10" s="29" t="s">
        <v>60</v>
      </c>
      <c r="D10" s="19">
        <v>17.8</v>
      </c>
      <c r="E10" s="26"/>
      <c r="F10" s="21"/>
      <c r="G10" s="27"/>
      <c r="H10" s="89"/>
    </row>
    <row r="11" spans="1:8" x14ac:dyDescent="0.25">
      <c r="A11" s="17" t="s">
        <v>63</v>
      </c>
      <c r="B11" s="38" t="s">
        <v>64</v>
      </c>
      <c r="C11" s="32" t="s">
        <v>60</v>
      </c>
      <c r="D11" s="19">
        <v>18.28</v>
      </c>
      <c r="E11" s="33"/>
      <c r="F11" s="21"/>
      <c r="G11" s="34"/>
      <c r="H11" s="89"/>
    </row>
    <row r="12" spans="1:8" ht="21" x14ac:dyDescent="0.25">
      <c r="A12" s="17" t="s">
        <v>65</v>
      </c>
      <c r="B12" s="38" t="s">
        <v>66</v>
      </c>
      <c r="C12" s="23" t="s">
        <v>163</v>
      </c>
      <c r="D12" s="19">
        <v>54.84</v>
      </c>
      <c r="E12" s="33"/>
      <c r="F12" s="21"/>
      <c r="G12" s="34"/>
      <c r="H12" s="89"/>
    </row>
    <row r="13" spans="1:8" ht="38.25" x14ac:dyDescent="0.25">
      <c r="A13" s="17" t="s">
        <v>67</v>
      </c>
      <c r="B13" s="38" t="s">
        <v>10</v>
      </c>
      <c r="C13" s="23" t="s">
        <v>11</v>
      </c>
      <c r="D13" s="19">
        <v>37</v>
      </c>
      <c r="E13" s="20"/>
      <c r="F13" s="21"/>
      <c r="G13" s="25"/>
      <c r="H13" s="89"/>
    </row>
    <row r="14" spans="1:8" ht="25.5" x14ac:dyDescent="0.25">
      <c r="A14" s="17" t="s">
        <v>68</v>
      </c>
      <c r="B14" s="38" t="s">
        <v>12</v>
      </c>
      <c r="C14" s="23" t="s">
        <v>163</v>
      </c>
      <c r="D14" s="19">
        <v>415.44800000000004</v>
      </c>
      <c r="E14" s="33"/>
      <c r="F14" s="21"/>
      <c r="G14" s="34"/>
      <c r="H14" s="89"/>
    </row>
    <row r="15" spans="1:8" ht="21" x14ac:dyDescent="0.25">
      <c r="A15" s="17" t="s">
        <v>69</v>
      </c>
      <c r="B15" s="38" t="s">
        <v>70</v>
      </c>
      <c r="C15" s="23" t="s">
        <v>163</v>
      </c>
      <c r="D15" s="19">
        <v>20</v>
      </c>
      <c r="E15" s="33"/>
      <c r="F15" s="21"/>
      <c r="G15" s="34"/>
      <c r="H15" s="89"/>
    </row>
    <row r="16" spans="1:8" ht="51" x14ac:dyDescent="0.25">
      <c r="A16" s="17" t="s">
        <v>71</v>
      </c>
      <c r="B16" s="38" t="s">
        <v>72</v>
      </c>
      <c r="C16" s="32" t="s">
        <v>11</v>
      </c>
      <c r="D16" s="19">
        <v>2</v>
      </c>
      <c r="E16" s="33"/>
      <c r="F16" s="21"/>
      <c r="G16" s="34"/>
      <c r="H16" s="89"/>
    </row>
    <row r="17" spans="1:8" ht="25.5" x14ac:dyDescent="0.25">
      <c r="A17" s="17" t="s">
        <v>73</v>
      </c>
      <c r="B17" s="38" t="s">
        <v>74</v>
      </c>
      <c r="C17" s="32" t="s">
        <v>11</v>
      </c>
      <c r="D17" s="19">
        <v>2</v>
      </c>
      <c r="E17" s="33"/>
      <c r="F17" s="21"/>
      <c r="G17" s="34"/>
      <c r="H17" s="89"/>
    </row>
    <row r="18" spans="1:8" ht="25.5" x14ac:dyDescent="0.25">
      <c r="A18" s="17" t="s">
        <v>75</v>
      </c>
      <c r="B18" s="38" t="s">
        <v>13</v>
      </c>
      <c r="C18" s="32" t="s">
        <v>11</v>
      </c>
      <c r="D18" s="19">
        <v>226</v>
      </c>
      <c r="E18" s="33"/>
      <c r="F18" s="21"/>
      <c r="G18" s="34"/>
      <c r="H18" s="89"/>
    </row>
    <row r="19" spans="1:8" ht="25.5" x14ac:dyDescent="0.25">
      <c r="A19" s="17" t="s">
        <v>76</v>
      </c>
      <c r="B19" s="38" t="s">
        <v>77</v>
      </c>
      <c r="C19" s="23" t="s">
        <v>163</v>
      </c>
      <c r="D19" s="19">
        <v>100</v>
      </c>
      <c r="E19" s="26"/>
      <c r="F19" s="21"/>
      <c r="G19" s="34"/>
      <c r="H19" s="89"/>
    </row>
    <row r="20" spans="1:8" ht="25.5" x14ac:dyDescent="0.25">
      <c r="A20" s="17" t="s">
        <v>78</v>
      </c>
      <c r="B20" s="38" t="s">
        <v>79</v>
      </c>
      <c r="C20" s="32" t="s">
        <v>11</v>
      </c>
      <c r="D20" s="19">
        <v>40</v>
      </c>
      <c r="E20" s="33"/>
      <c r="F20" s="21"/>
      <c r="G20" s="34"/>
      <c r="H20" s="89"/>
    </row>
    <row r="21" spans="1:8" x14ac:dyDescent="0.25">
      <c r="A21" s="17" t="s">
        <v>80</v>
      </c>
      <c r="B21" s="38" t="s">
        <v>81</v>
      </c>
      <c r="C21" s="32" t="s">
        <v>11</v>
      </c>
      <c r="D21" s="19">
        <v>1</v>
      </c>
      <c r="E21" s="33"/>
      <c r="F21" s="21"/>
      <c r="G21" s="34"/>
      <c r="H21" s="89"/>
    </row>
    <row r="22" spans="1:8" ht="38.25" x14ac:dyDescent="0.25">
      <c r="A22" s="17" t="s">
        <v>82</v>
      </c>
      <c r="B22" s="24" t="s">
        <v>164</v>
      </c>
      <c r="C22" s="32" t="s">
        <v>60</v>
      </c>
      <c r="D22" s="19">
        <v>241.26999999999998</v>
      </c>
      <c r="E22" s="35"/>
      <c r="F22" s="21"/>
      <c r="G22" s="34"/>
      <c r="H22" s="89"/>
    </row>
    <row r="23" spans="1:8" ht="38.25" x14ac:dyDescent="0.25">
      <c r="A23" s="17" t="s">
        <v>83</v>
      </c>
      <c r="B23" s="38" t="s">
        <v>84</v>
      </c>
      <c r="C23" s="32" t="s">
        <v>60</v>
      </c>
      <c r="D23" s="19">
        <v>100</v>
      </c>
      <c r="E23" s="33"/>
      <c r="F23" s="21"/>
      <c r="G23" s="34"/>
      <c r="H23" s="89"/>
    </row>
    <row r="24" spans="1:8" ht="25.5" x14ac:dyDescent="0.25">
      <c r="A24" s="17" t="s">
        <v>85</v>
      </c>
      <c r="B24" s="38" t="s">
        <v>86</v>
      </c>
      <c r="C24" s="32" t="s">
        <v>60</v>
      </c>
      <c r="D24" s="19">
        <v>10</v>
      </c>
      <c r="E24" s="33"/>
      <c r="F24" s="21"/>
      <c r="G24" s="34"/>
      <c r="H24" s="89"/>
    </row>
    <row r="25" spans="1:8" ht="25.5" x14ac:dyDescent="0.25">
      <c r="A25" s="17" t="s">
        <v>87</v>
      </c>
      <c r="B25" s="38" t="s">
        <v>88</v>
      </c>
      <c r="C25" s="23" t="s">
        <v>60</v>
      </c>
      <c r="D25" s="19">
        <v>20</v>
      </c>
      <c r="E25" s="33"/>
      <c r="F25" s="21"/>
      <c r="G25" s="34"/>
      <c r="H25" s="89"/>
    </row>
    <row r="26" spans="1:8" ht="51" x14ac:dyDescent="0.25">
      <c r="A26" s="17" t="s">
        <v>89</v>
      </c>
      <c r="B26" s="36" t="s">
        <v>165</v>
      </c>
      <c r="C26" s="23" t="s">
        <v>11</v>
      </c>
      <c r="D26" s="19">
        <v>1</v>
      </c>
      <c r="E26" s="33"/>
      <c r="F26" s="21"/>
      <c r="G26" s="34"/>
      <c r="H26" s="89"/>
    </row>
    <row r="27" spans="1:8" customFormat="1" x14ac:dyDescent="0.25">
      <c r="A27" s="10">
        <v>2</v>
      </c>
      <c r="B27" s="11" t="s">
        <v>90</v>
      </c>
      <c r="C27" s="12"/>
      <c r="D27" s="13"/>
      <c r="E27" s="14"/>
      <c r="F27" s="15"/>
      <c r="G27" s="16"/>
      <c r="H27" s="89"/>
    </row>
    <row r="28" spans="1:8" x14ac:dyDescent="0.25">
      <c r="A28" s="40" t="s">
        <v>91</v>
      </c>
      <c r="B28" s="38" t="s">
        <v>92</v>
      </c>
      <c r="C28" s="32" t="s">
        <v>60</v>
      </c>
      <c r="D28" s="41">
        <v>18.28</v>
      </c>
      <c r="E28" s="33"/>
      <c r="F28" s="21"/>
      <c r="G28" s="34"/>
      <c r="H28" s="89"/>
    </row>
    <row r="29" spans="1:8" ht="21" x14ac:dyDescent="0.25">
      <c r="A29" s="40" t="s">
        <v>93</v>
      </c>
      <c r="B29" s="38" t="s">
        <v>94</v>
      </c>
      <c r="C29" s="23" t="s">
        <v>163</v>
      </c>
      <c r="D29" s="41">
        <v>54.84</v>
      </c>
      <c r="E29" s="33"/>
      <c r="F29" s="21"/>
      <c r="G29" s="34"/>
      <c r="H29" s="89"/>
    </row>
    <row r="30" spans="1:8" ht="21" x14ac:dyDescent="0.25">
      <c r="A30" s="40">
        <v>2.0299999999999998</v>
      </c>
      <c r="B30" s="38" t="s">
        <v>95</v>
      </c>
      <c r="C30" s="23" t="s">
        <v>163</v>
      </c>
      <c r="D30" s="41">
        <v>54.54</v>
      </c>
      <c r="E30" s="33"/>
      <c r="F30" s="21"/>
      <c r="G30" s="34"/>
      <c r="H30" s="89"/>
    </row>
    <row r="31" spans="1:8" customFormat="1" x14ac:dyDescent="0.25">
      <c r="A31" s="10">
        <v>3</v>
      </c>
      <c r="B31" s="11" t="s">
        <v>14</v>
      </c>
      <c r="C31" s="12"/>
      <c r="D31" s="13"/>
      <c r="E31" s="14"/>
      <c r="F31" s="15"/>
      <c r="G31" s="16"/>
      <c r="H31" s="89"/>
    </row>
    <row r="32" spans="1:8" ht="25.5" x14ac:dyDescent="0.25">
      <c r="A32" s="17" t="s">
        <v>96</v>
      </c>
      <c r="B32" s="38" t="s">
        <v>15</v>
      </c>
      <c r="C32" s="43" t="s">
        <v>5</v>
      </c>
      <c r="D32" s="37">
        <v>1</v>
      </c>
      <c r="E32" s="44"/>
      <c r="F32" s="21"/>
      <c r="G32" s="25"/>
      <c r="H32" s="89"/>
    </row>
    <row r="33" spans="1:8" ht="25.5" x14ac:dyDescent="0.25">
      <c r="A33" s="17" t="s">
        <v>97</v>
      </c>
      <c r="B33" s="38" t="s">
        <v>16</v>
      </c>
      <c r="C33" s="43" t="s">
        <v>11</v>
      </c>
      <c r="D33" s="37">
        <v>1</v>
      </c>
      <c r="E33" s="44"/>
      <c r="F33" s="21"/>
      <c r="G33" s="25"/>
      <c r="H33" s="89"/>
    </row>
    <row r="34" spans="1:8" x14ac:dyDescent="0.25">
      <c r="A34" s="17" t="s">
        <v>98</v>
      </c>
      <c r="B34" s="38" t="s">
        <v>17</v>
      </c>
      <c r="C34" s="45" t="s">
        <v>11</v>
      </c>
      <c r="D34" s="37">
        <v>1</v>
      </c>
      <c r="E34" s="44"/>
      <c r="F34" s="21"/>
      <c r="G34" s="31"/>
      <c r="H34" s="89"/>
    </row>
    <row r="35" spans="1:8" ht="38.25" x14ac:dyDescent="0.25">
      <c r="A35" s="17" t="s">
        <v>99</v>
      </c>
      <c r="B35" s="38" t="s">
        <v>18</v>
      </c>
      <c r="C35" s="45" t="s">
        <v>11</v>
      </c>
      <c r="D35" s="37">
        <v>5</v>
      </c>
      <c r="E35" s="44"/>
      <c r="F35" s="21"/>
      <c r="G35" s="31"/>
      <c r="H35" s="89"/>
    </row>
    <row r="36" spans="1:8" ht="51" x14ac:dyDescent="0.25">
      <c r="A36" s="17" t="s">
        <v>100</v>
      </c>
      <c r="B36" s="38" t="s">
        <v>19</v>
      </c>
      <c r="C36" s="45" t="s">
        <v>11</v>
      </c>
      <c r="D36" s="37">
        <v>1</v>
      </c>
      <c r="E36" s="44"/>
      <c r="F36" s="21"/>
      <c r="G36" s="31"/>
      <c r="H36" s="89"/>
    </row>
    <row r="37" spans="1:8" ht="51" x14ac:dyDescent="0.25">
      <c r="A37" s="17" t="s">
        <v>101</v>
      </c>
      <c r="B37" s="38" t="s">
        <v>20</v>
      </c>
      <c r="C37" s="45" t="s">
        <v>11</v>
      </c>
      <c r="D37" s="37">
        <v>204</v>
      </c>
      <c r="E37" s="30"/>
      <c r="F37" s="21"/>
      <c r="G37" s="31"/>
      <c r="H37" s="89"/>
    </row>
    <row r="38" spans="1:8" ht="51" x14ac:dyDescent="0.25">
      <c r="A38" s="17" t="s">
        <v>102</v>
      </c>
      <c r="B38" s="38" t="s">
        <v>103</v>
      </c>
      <c r="C38" s="45" t="s">
        <v>11</v>
      </c>
      <c r="D38" s="37">
        <v>10</v>
      </c>
      <c r="E38" s="30"/>
      <c r="F38" s="21"/>
      <c r="G38" s="31"/>
      <c r="H38" s="89"/>
    </row>
    <row r="39" spans="1:8" ht="25.5" x14ac:dyDescent="0.25">
      <c r="A39" s="17" t="s">
        <v>104</v>
      </c>
      <c r="B39" s="24" t="s">
        <v>166</v>
      </c>
      <c r="C39" s="45" t="s">
        <v>11</v>
      </c>
      <c r="D39" s="37">
        <v>10</v>
      </c>
      <c r="E39" s="44"/>
      <c r="F39" s="21"/>
      <c r="G39" s="25"/>
      <c r="H39" s="89"/>
    </row>
    <row r="40" spans="1:8" ht="38.25" x14ac:dyDescent="0.25">
      <c r="A40" s="17" t="s">
        <v>105</v>
      </c>
      <c r="B40" s="38" t="s">
        <v>21</v>
      </c>
      <c r="C40" s="45" t="s">
        <v>11</v>
      </c>
      <c r="D40" s="37">
        <v>210</v>
      </c>
      <c r="E40" s="33"/>
      <c r="F40" s="21"/>
      <c r="G40" s="34"/>
      <c r="H40" s="89"/>
    </row>
    <row r="41" spans="1:8" ht="38.25" customHeight="1" x14ac:dyDescent="0.25">
      <c r="A41" s="17" t="s">
        <v>106</v>
      </c>
      <c r="B41" s="38" t="s">
        <v>107</v>
      </c>
      <c r="C41" s="45" t="s">
        <v>11</v>
      </c>
      <c r="D41" s="37">
        <v>60</v>
      </c>
      <c r="E41" s="33"/>
      <c r="F41" s="21"/>
      <c r="G41" s="34"/>
      <c r="H41" s="89"/>
    </row>
    <row r="42" spans="1:8" ht="25.5" x14ac:dyDescent="0.25">
      <c r="A42" s="17" t="s">
        <v>108</v>
      </c>
      <c r="B42" s="38" t="s">
        <v>109</v>
      </c>
      <c r="C42" s="45" t="s">
        <v>11</v>
      </c>
      <c r="D42" s="37">
        <v>4</v>
      </c>
      <c r="E42" s="35"/>
      <c r="F42" s="21"/>
      <c r="G42" s="34"/>
      <c r="H42" s="89"/>
    </row>
    <row r="43" spans="1:8" ht="51" x14ac:dyDescent="0.25">
      <c r="A43" s="17" t="s">
        <v>110</v>
      </c>
      <c r="B43" s="38" t="s">
        <v>111</v>
      </c>
      <c r="C43" s="45" t="s">
        <v>11</v>
      </c>
      <c r="D43" s="37">
        <v>20</v>
      </c>
      <c r="E43" s="35"/>
      <c r="F43" s="21"/>
      <c r="G43" s="34"/>
      <c r="H43" s="89"/>
    </row>
    <row r="44" spans="1:8" ht="51" x14ac:dyDescent="0.25">
      <c r="A44" s="17" t="s">
        <v>112</v>
      </c>
      <c r="B44" s="38" t="s">
        <v>113</v>
      </c>
      <c r="C44" s="45" t="s">
        <v>11</v>
      </c>
      <c r="D44" s="37">
        <v>20</v>
      </c>
      <c r="E44" s="46"/>
      <c r="F44" s="21"/>
      <c r="G44" s="47"/>
      <c r="H44" s="89"/>
    </row>
    <row r="45" spans="1:8" ht="25.5" x14ac:dyDescent="0.25">
      <c r="A45" s="17" t="s">
        <v>114</v>
      </c>
      <c r="B45" s="38" t="s">
        <v>183</v>
      </c>
      <c r="C45" s="45" t="s">
        <v>11</v>
      </c>
      <c r="D45" s="37">
        <v>1</v>
      </c>
      <c r="E45" s="46"/>
      <c r="F45" s="21"/>
      <c r="G45" s="47"/>
      <c r="H45" s="89"/>
    </row>
    <row r="46" spans="1:8" customFormat="1" x14ac:dyDescent="0.25">
      <c r="A46" s="10">
        <v>4</v>
      </c>
      <c r="B46" s="11" t="s">
        <v>115</v>
      </c>
      <c r="C46" s="12"/>
      <c r="D46" s="13"/>
      <c r="E46" s="14"/>
      <c r="F46" s="15"/>
      <c r="G46" s="16"/>
      <c r="H46" s="89"/>
    </row>
    <row r="47" spans="1:8" ht="25.5" x14ac:dyDescent="0.25">
      <c r="A47" s="40" t="s">
        <v>116</v>
      </c>
      <c r="B47" s="49" t="s">
        <v>117</v>
      </c>
      <c r="C47" s="32" t="s">
        <v>60</v>
      </c>
      <c r="D47" s="41">
        <v>10</v>
      </c>
      <c r="E47" s="33"/>
      <c r="F47" s="21"/>
      <c r="G47" s="34"/>
      <c r="H47" s="89"/>
    </row>
    <row r="48" spans="1:8" ht="38.25" x14ac:dyDescent="0.25">
      <c r="A48" s="40" t="s">
        <v>118</v>
      </c>
      <c r="B48" s="49" t="s">
        <v>119</v>
      </c>
      <c r="C48" s="29" t="s">
        <v>11</v>
      </c>
      <c r="D48" s="41">
        <v>40</v>
      </c>
      <c r="E48" s="26"/>
      <c r="F48" s="21"/>
      <c r="G48" s="27"/>
      <c r="H48" s="89"/>
    </row>
    <row r="49" spans="1:8" x14ac:dyDescent="0.25">
      <c r="A49" s="40" t="s">
        <v>120</v>
      </c>
      <c r="B49" s="49" t="s">
        <v>121</v>
      </c>
      <c r="C49" s="29" t="s">
        <v>11</v>
      </c>
      <c r="D49" s="41">
        <v>10</v>
      </c>
      <c r="E49" s="26"/>
      <c r="F49" s="21"/>
      <c r="G49" s="34"/>
      <c r="H49" s="89"/>
    </row>
    <row r="50" spans="1:8" ht="38.25" x14ac:dyDescent="0.25">
      <c r="A50" s="40" t="s">
        <v>122</v>
      </c>
      <c r="B50" s="49" t="s">
        <v>123</v>
      </c>
      <c r="C50" s="29" t="s">
        <v>11</v>
      </c>
      <c r="D50" s="41">
        <v>2</v>
      </c>
      <c r="E50" s="26"/>
      <c r="F50" s="21"/>
      <c r="G50" s="34"/>
      <c r="H50" s="89"/>
    </row>
    <row r="51" spans="1:8" ht="38.25" x14ac:dyDescent="0.25">
      <c r="A51" s="40" t="s">
        <v>124</v>
      </c>
      <c r="B51" s="28" t="s">
        <v>168</v>
      </c>
      <c r="C51" s="29" t="s">
        <v>60</v>
      </c>
      <c r="D51" s="41">
        <v>10</v>
      </c>
      <c r="E51" s="26"/>
      <c r="F51" s="21"/>
      <c r="G51" s="34"/>
      <c r="H51" s="89"/>
    </row>
    <row r="52" spans="1:8" ht="38.25" x14ac:dyDescent="0.25">
      <c r="A52" s="40" t="s">
        <v>125</v>
      </c>
      <c r="B52" s="28" t="s">
        <v>169</v>
      </c>
      <c r="C52" s="29" t="s">
        <v>60</v>
      </c>
      <c r="D52" s="41">
        <v>10</v>
      </c>
      <c r="E52" s="26"/>
      <c r="F52" s="21"/>
      <c r="G52" s="34"/>
      <c r="H52" s="89"/>
    </row>
    <row r="53" spans="1:8" customFormat="1" x14ac:dyDescent="0.25">
      <c r="A53" s="10">
        <v>5</v>
      </c>
      <c r="B53" s="11" t="s">
        <v>22</v>
      </c>
      <c r="C53" s="12"/>
      <c r="D53" s="13"/>
      <c r="E53" s="14"/>
      <c r="F53" s="15"/>
      <c r="G53" s="16"/>
      <c r="H53" s="89"/>
    </row>
    <row r="54" spans="1:8" ht="38.25" x14ac:dyDescent="0.25">
      <c r="A54" s="40" t="s">
        <v>126</v>
      </c>
      <c r="B54" s="49" t="s">
        <v>23</v>
      </c>
      <c r="C54" s="23" t="s">
        <v>163</v>
      </c>
      <c r="D54" s="48">
        <v>2792.386</v>
      </c>
      <c r="E54" s="26"/>
      <c r="F54" s="21"/>
      <c r="G54" s="27"/>
      <c r="H54" s="89"/>
    </row>
    <row r="55" spans="1:8" ht="21" x14ac:dyDescent="0.25">
      <c r="A55" s="40" t="s">
        <v>127</v>
      </c>
      <c r="B55" s="49" t="s">
        <v>128</v>
      </c>
      <c r="C55" s="23" t="s">
        <v>163</v>
      </c>
      <c r="D55" s="48">
        <v>20</v>
      </c>
      <c r="E55" s="26"/>
      <c r="F55" s="21"/>
      <c r="G55" s="27"/>
      <c r="H55" s="89"/>
    </row>
    <row r="56" spans="1:8" ht="25.5" x14ac:dyDescent="0.25">
      <c r="A56" s="40" t="s">
        <v>129</v>
      </c>
      <c r="B56" s="49" t="s">
        <v>130</v>
      </c>
      <c r="C56" s="29" t="s">
        <v>60</v>
      </c>
      <c r="D56" s="48">
        <v>60</v>
      </c>
      <c r="E56" s="26"/>
      <c r="F56" s="21"/>
      <c r="G56" s="27"/>
      <c r="H56" s="89"/>
    </row>
    <row r="57" spans="1:8" customFormat="1" x14ac:dyDescent="0.25">
      <c r="A57" s="10">
        <v>6</v>
      </c>
      <c r="B57" s="11" t="s">
        <v>24</v>
      </c>
      <c r="C57" s="12"/>
      <c r="D57" s="13"/>
      <c r="E57" s="14"/>
      <c r="F57" s="15"/>
      <c r="G57" s="16"/>
      <c r="H57" s="89"/>
    </row>
    <row r="58" spans="1:8" ht="63.75" x14ac:dyDescent="0.25">
      <c r="A58" s="40" t="s">
        <v>131</v>
      </c>
      <c r="B58" s="49" t="s">
        <v>25</v>
      </c>
      <c r="C58" s="29" t="s">
        <v>26</v>
      </c>
      <c r="D58" s="48">
        <v>37</v>
      </c>
      <c r="E58" s="26"/>
      <c r="F58" s="21"/>
      <c r="G58" s="27"/>
      <c r="H58" s="89"/>
    </row>
    <row r="59" spans="1:8" ht="51" x14ac:dyDescent="0.25">
      <c r="A59" s="40" t="s">
        <v>132</v>
      </c>
      <c r="B59" s="49" t="s">
        <v>27</v>
      </c>
      <c r="C59" s="29" t="s">
        <v>26</v>
      </c>
      <c r="D59" s="48">
        <v>37</v>
      </c>
      <c r="E59" s="26"/>
      <c r="F59" s="21"/>
      <c r="G59" s="27"/>
      <c r="H59" s="89"/>
    </row>
    <row r="60" spans="1:8" x14ac:dyDescent="0.25">
      <c r="A60" s="40" t="s">
        <v>133</v>
      </c>
      <c r="B60" s="49" t="s">
        <v>29</v>
      </c>
      <c r="C60" s="29" t="s">
        <v>11</v>
      </c>
      <c r="D60" s="48">
        <v>8</v>
      </c>
      <c r="E60" s="26"/>
      <c r="F60" s="21"/>
      <c r="G60" s="34"/>
      <c r="H60" s="89"/>
    </row>
    <row r="61" spans="1:8" ht="25.5" x14ac:dyDescent="0.25">
      <c r="A61" s="40" t="s">
        <v>134</v>
      </c>
      <c r="B61" s="49" t="s">
        <v>30</v>
      </c>
      <c r="C61" s="29" t="s">
        <v>11</v>
      </c>
      <c r="D61" s="48">
        <v>21</v>
      </c>
      <c r="E61" s="26"/>
      <c r="F61" s="21"/>
      <c r="G61" s="34"/>
      <c r="H61" s="89"/>
    </row>
    <row r="62" spans="1:8" ht="25.5" x14ac:dyDescent="0.25">
      <c r="A62" s="40" t="s">
        <v>135</v>
      </c>
      <c r="B62" s="49" t="s">
        <v>31</v>
      </c>
      <c r="C62" s="29" t="s">
        <v>11</v>
      </c>
      <c r="D62" s="48">
        <v>16</v>
      </c>
      <c r="E62" s="26"/>
      <c r="F62" s="21"/>
      <c r="G62" s="34"/>
      <c r="H62" s="89"/>
    </row>
    <row r="63" spans="1:8" ht="25.5" x14ac:dyDescent="0.25">
      <c r="A63" s="40" t="s">
        <v>136</v>
      </c>
      <c r="B63" s="49" t="s">
        <v>137</v>
      </c>
      <c r="C63" s="29" t="s">
        <v>11</v>
      </c>
      <c r="D63" s="48">
        <v>4</v>
      </c>
      <c r="E63" s="26"/>
      <c r="F63" s="21"/>
      <c r="G63" s="34"/>
      <c r="H63" s="89"/>
    </row>
    <row r="64" spans="1:8" ht="25.5" x14ac:dyDescent="0.25">
      <c r="A64" s="40" t="s">
        <v>138</v>
      </c>
      <c r="B64" s="49" t="s">
        <v>32</v>
      </c>
      <c r="C64" s="29" t="s">
        <v>33</v>
      </c>
      <c r="D64" s="48">
        <v>10</v>
      </c>
      <c r="E64" s="26"/>
      <c r="F64" s="21"/>
      <c r="G64" s="34"/>
      <c r="H64" s="89"/>
    </row>
    <row r="65" spans="1:9" ht="25.5" x14ac:dyDescent="0.25">
      <c r="A65" s="40" t="s">
        <v>139</v>
      </c>
      <c r="B65" s="49" t="s">
        <v>140</v>
      </c>
      <c r="C65" s="29" t="s">
        <v>60</v>
      </c>
      <c r="D65" s="48">
        <v>60</v>
      </c>
      <c r="E65" s="26"/>
      <c r="F65" s="21"/>
      <c r="G65" s="34"/>
      <c r="H65" s="89"/>
    </row>
    <row r="66" spans="1:9" ht="25.5" x14ac:dyDescent="0.25">
      <c r="A66" s="40" t="s">
        <v>141</v>
      </c>
      <c r="B66" s="49" t="s">
        <v>34</v>
      </c>
      <c r="C66" s="29" t="s">
        <v>11</v>
      </c>
      <c r="D66" s="48">
        <v>10</v>
      </c>
      <c r="E66" s="26"/>
      <c r="F66" s="21"/>
      <c r="G66" s="34"/>
      <c r="H66" s="89"/>
    </row>
    <row r="67" spans="1:9" customFormat="1" x14ac:dyDescent="0.25">
      <c r="A67" s="10">
        <v>7</v>
      </c>
      <c r="B67" s="11" t="s">
        <v>170</v>
      </c>
      <c r="C67" s="12"/>
      <c r="D67" s="13"/>
      <c r="E67" s="14"/>
      <c r="F67" s="15"/>
      <c r="G67" s="16"/>
      <c r="H67" s="89"/>
    </row>
    <row r="68" spans="1:9" ht="38.25" x14ac:dyDescent="0.25">
      <c r="A68" s="50" t="s">
        <v>142</v>
      </c>
      <c r="B68" s="49" t="s">
        <v>35</v>
      </c>
      <c r="C68" s="23" t="s">
        <v>163</v>
      </c>
      <c r="D68" s="48">
        <v>415.44800000000004</v>
      </c>
      <c r="E68" s="26"/>
      <c r="F68" s="21"/>
      <c r="G68" s="34"/>
      <c r="H68" s="89"/>
    </row>
    <row r="69" spans="1:9" ht="38.25" x14ac:dyDescent="0.25">
      <c r="A69" s="50" t="s">
        <v>143</v>
      </c>
      <c r="B69" s="49" t="s">
        <v>36</v>
      </c>
      <c r="C69" s="23" t="s">
        <v>163</v>
      </c>
      <c r="D69" s="48">
        <v>54.84</v>
      </c>
      <c r="E69" s="26"/>
      <c r="F69" s="21"/>
      <c r="G69" s="34"/>
      <c r="H69" s="89"/>
    </row>
    <row r="70" spans="1:9" ht="25.5" x14ac:dyDescent="0.25">
      <c r="A70" s="50" t="s">
        <v>144</v>
      </c>
      <c r="B70" s="49" t="s">
        <v>37</v>
      </c>
      <c r="C70" s="23" t="s">
        <v>163</v>
      </c>
      <c r="D70" s="48">
        <v>16</v>
      </c>
      <c r="E70" s="26"/>
      <c r="F70" s="21"/>
      <c r="G70" s="34"/>
      <c r="H70" s="89"/>
    </row>
    <row r="71" spans="1:9" ht="25.5" x14ac:dyDescent="0.25">
      <c r="A71" s="50" t="s">
        <v>145</v>
      </c>
      <c r="B71" s="49" t="s">
        <v>38</v>
      </c>
      <c r="C71" s="23" t="s">
        <v>163</v>
      </c>
      <c r="D71" s="48">
        <v>54.84</v>
      </c>
      <c r="E71" s="26"/>
      <c r="F71" s="21"/>
      <c r="G71" s="34"/>
      <c r="H71" s="89"/>
    </row>
    <row r="72" spans="1:9" ht="25.5" x14ac:dyDescent="0.25">
      <c r="A72" s="50" t="s">
        <v>146</v>
      </c>
      <c r="B72" s="49" t="s">
        <v>147</v>
      </c>
      <c r="C72" s="23" t="s">
        <v>163</v>
      </c>
      <c r="D72" s="48">
        <v>54.84</v>
      </c>
      <c r="E72" s="26"/>
      <c r="F72" s="21"/>
      <c r="G72" s="34"/>
      <c r="H72" s="89"/>
    </row>
    <row r="73" spans="1:9" x14ac:dyDescent="0.25">
      <c r="A73" s="50" t="s">
        <v>148</v>
      </c>
      <c r="B73" s="28" t="s">
        <v>171</v>
      </c>
      <c r="C73" s="29" t="s">
        <v>60</v>
      </c>
      <c r="D73" s="48">
        <v>10</v>
      </c>
      <c r="E73" s="26"/>
      <c r="F73" s="21"/>
      <c r="G73" s="34"/>
      <c r="H73" s="89"/>
    </row>
    <row r="74" spans="1:9" ht="38.25" x14ac:dyDescent="0.25">
      <c r="A74" s="50" t="s">
        <v>149</v>
      </c>
      <c r="B74" s="38" t="s">
        <v>184</v>
      </c>
      <c r="C74" s="29" t="s">
        <v>11</v>
      </c>
      <c r="D74" s="48">
        <v>80</v>
      </c>
      <c r="E74" s="26"/>
      <c r="F74" s="21"/>
      <c r="G74" s="34"/>
      <c r="H74" s="89"/>
    </row>
    <row r="75" spans="1:9" ht="25.5" x14ac:dyDescent="0.25">
      <c r="A75" s="50" t="s">
        <v>150</v>
      </c>
      <c r="B75" s="38" t="s">
        <v>182</v>
      </c>
      <c r="C75" s="23" t="s">
        <v>163</v>
      </c>
      <c r="D75" s="48">
        <v>10</v>
      </c>
      <c r="E75" s="26"/>
      <c r="F75" s="21"/>
      <c r="G75" s="34"/>
      <c r="H75" s="89"/>
      <c r="I75" s="42"/>
    </row>
    <row r="76" spans="1:9" customFormat="1" x14ac:dyDescent="0.25">
      <c r="A76" s="10">
        <v>8</v>
      </c>
      <c r="B76" s="11" t="s">
        <v>172</v>
      </c>
      <c r="C76" s="12"/>
      <c r="D76" s="13"/>
      <c r="E76" s="14"/>
      <c r="F76" s="15"/>
      <c r="G76" s="16"/>
      <c r="H76" s="89"/>
    </row>
    <row r="77" spans="1:9" ht="21" x14ac:dyDescent="0.25">
      <c r="A77" s="40" t="s">
        <v>151</v>
      </c>
      <c r="B77" s="28" t="s">
        <v>174</v>
      </c>
      <c r="C77" s="23" t="s">
        <v>163</v>
      </c>
      <c r="D77" s="48">
        <v>100</v>
      </c>
      <c r="E77" s="26"/>
      <c r="F77" s="21"/>
      <c r="G77" s="34"/>
      <c r="H77" s="89"/>
    </row>
    <row r="78" spans="1:9" ht="63.75" x14ac:dyDescent="0.25">
      <c r="A78" s="40" t="s">
        <v>152</v>
      </c>
      <c r="B78" s="49" t="s">
        <v>47</v>
      </c>
      <c r="C78" s="23" t="s">
        <v>163</v>
      </c>
      <c r="D78" s="48">
        <v>1241.2600000000002</v>
      </c>
      <c r="E78" s="26"/>
      <c r="F78" s="21"/>
      <c r="G78" s="34"/>
      <c r="H78" s="89"/>
    </row>
    <row r="79" spans="1:9" customFormat="1" x14ac:dyDescent="0.25">
      <c r="A79" s="10">
        <v>9</v>
      </c>
      <c r="B79" s="11" t="s">
        <v>42</v>
      </c>
      <c r="C79" s="12"/>
      <c r="D79" s="13"/>
      <c r="E79" s="14"/>
      <c r="F79" s="15"/>
      <c r="G79" s="16"/>
      <c r="H79" s="89"/>
    </row>
    <row r="80" spans="1:9" ht="51" x14ac:dyDescent="0.25">
      <c r="A80" s="40">
        <v>9.01</v>
      </c>
      <c r="B80" s="49" t="s">
        <v>153</v>
      </c>
      <c r="C80" s="23" t="s">
        <v>163</v>
      </c>
      <c r="D80" s="48">
        <v>12</v>
      </c>
      <c r="E80" s="26"/>
      <c r="F80" s="21"/>
      <c r="G80" s="34"/>
      <c r="H80" s="89"/>
    </row>
    <row r="81" spans="1:8" ht="25.5" x14ac:dyDescent="0.25">
      <c r="A81" s="40">
        <v>9.02</v>
      </c>
      <c r="B81" s="49" t="s">
        <v>154</v>
      </c>
      <c r="C81" s="23" t="s">
        <v>163</v>
      </c>
      <c r="D81" s="48">
        <v>50</v>
      </c>
      <c r="E81" s="26"/>
      <c r="F81" s="21"/>
      <c r="G81" s="34"/>
      <c r="H81" s="89"/>
    </row>
    <row r="82" spans="1:8" ht="25.5" x14ac:dyDescent="0.25">
      <c r="A82" s="40">
        <v>9.06</v>
      </c>
      <c r="B82" s="28" t="s">
        <v>175</v>
      </c>
      <c r="C82" s="23" t="s">
        <v>163</v>
      </c>
      <c r="D82" s="48">
        <v>280</v>
      </c>
      <c r="E82" s="26"/>
      <c r="F82" s="26"/>
      <c r="G82" s="34"/>
      <c r="H82" s="89"/>
    </row>
    <row r="83" spans="1:8" customFormat="1" x14ac:dyDescent="0.25">
      <c r="A83" s="10">
        <v>10</v>
      </c>
      <c r="B83" s="11" t="s">
        <v>155</v>
      </c>
      <c r="C83" s="12"/>
      <c r="D83" s="13"/>
      <c r="E83" s="14"/>
      <c r="F83" s="15"/>
      <c r="G83" s="16"/>
      <c r="H83" s="89"/>
    </row>
    <row r="84" spans="1:8" ht="51" x14ac:dyDescent="0.25">
      <c r="A84" s="40" t="s">
        <v>156</v>
      </c>
      <c r="B84" s="49" t="s">
        <v>157</v>
      </c>
      <c r="C84" s="43" t="s">
        <v>11</v>
      </c>
      <c r="D84" s="37">
        <v>5</v>
      </c>
      <c r="E84" s="20"/>
      <c r="F84" s="21"/>
      <c r="G84" s="34"/>
      <c r="H84" s="89"/>
    </row>
    <row r="85" spans="1:8" ht="38.25" x14ac:dyDescent="0.25">
      <c r="A85" s="40" t="s">
        <v>158</v>
      </c>
      <c r="B85" s="49" t="s">
        <v>159</v>
      </c>
      <c r="C85" s="43" t="s">
        <v>11</v>
      </c>
      <c r="D85" s="37">
        <v>20</v>
      </c>
      <c r="E85" s="20"/>
      <c r="F85" s="21"/>
      <c r="G85" s="34"/>
      <c r="H85" s="89"/>
    </row>
    <row r="86" spans="1:8" ht="38.25" x14ac:dyDescent="0.25">
      <c r="A86" s="40" t="s">
        <v>160</v>
      </c>
      <c r="B86" s="49" t="s">
        <v>161</v>
      </c>
      <c r="C86" s="43" t="s">
        <v>11</v>
      </c>
      <c r="D86" s="37">
        <v>1</v>
      </c>
      <c r="E86" s="20"/>
      <c r="F86" s="21"/>
      <c r="G86" s="34"/>
      <c r="H86" s="89"/>
    </row>
    <row r="87" spans="1:8" customFormat="1" x14ac:dyDescent="0.25">
      <c r="A87" s="10">
        <v>11</v>
      </c>
      <c r="B87" s="11" t="s">
        <v>44</v>
      </c>
      <c r="C87" s="12"/>
      <c r="D87" s="13"/>
      <c r="E87" s="14"/>
      <c r="F87" s="15"/>
      <c r="G87" s="16"/>
      <c r="H87" s="89"/>
    </row>
    <row r="88" spans="1:8" ht="38.25" x14ac:dyDescent="0.25">
      <c r="A88" s="40" t="s">
        <v>162</v>
      </c>
      <c r="B88" s="28" t="s">
        <v>45</v>
      </c>
      <c r="C88" s="29" t="s">
        <v>5</v>
      </c>
      <c r="D88" s="48">
        <v>1</v>
      </c>
      <c r="E88" s="26"/>
      <c r="F88" s="21"/>
      <c r="G88" s="27"/>
      <c r="H88" s="89"/>
    </row>
    <row r="89" spans="1:8" s="51" customFormat="1" x14ac:dyDescent="0.2">
      <c r="A89" s="52"/>
      <c r="B89" s="53"/>
      <c r="C89" s="54"/>
      <c r="D89" s="55"/>
      <c r="E89" s="56"/>
      <c r="F89" s="57"/>
      <c r="G89" s="57"/>
    </row>
    <row r="90" spans="1:8" s="63" customFormat="1" ht="15.95" customHeight="1" x14ac:dyDescent="0.25">
      <c r="A90" s="58"/>
      <c r="B90" s="59" t="s">
        <v>176</v>
      </c>
      <c r="C90" s="60"/>
      <c r="D90" s="61"/>
      <c r="E90" s="62"/>
      <c r="F90" s="62"/>
      <c r="G90" s="62"/>
    </row>
    <row r="91" spans="1:8" s="94" customFormat="1" ht="15.95" customHeight="1" x14ac:dyDescent="0.25">
      <c r="A91" s="90"/>
      <c r="B91" s="91" t="s">
        <v>185</v>
      </c>
      <c r="C91" s="66" t="s">
        <v>177</v>
      </c>
      <c r="D91" s="92"/>
      <c r="E91" s="93"/>
      <c r="F91" s="93"/>
      <c r="G91" s="93"/>
    </row>
    <row r="92" spans="1:8" s="94" customFormat="1" ht="15.95" customHeight="1" x14ac:dyDescent="0.25">
      <c r="A92" s="90"/>
      <c r="B92" s="91" t="s">
        <v>186</v>
      </c>
      <c r="C92" s="66" t="s">
        <v>177</v>
      </c>
      <c r="D92" s="92"/>
      <c r="E92" s="93"/>
      <c r="F92" s="93"/>
      <c r="G92" s="93"/>
    </row>
    <row r="93" spans="1:8" s="94" customFormat="1" ht="15.95" customHeight="1" x14ac:dyDescent="0.25">
      <c r="A93" s="90"/>
      <c r="B93" s="91" t="s">
        <v>187</v>
      </c>
      <c r="C93" s="66" t="s">
        <v>177</v>
      </c>
      <c r="D93" s="92"/>
      <c r="E93" s="93"/>
      <c r="F93" s="93"/>
      <c r="G93" s="93"/>
    </row>
    <row r="94" spans="1:8" s="63" customFormat="1" ht="15.95" customHeight="1" x14ac:dyDescent="0.25">
      <c r="A94" s="64"/>
      <c r="B94" s="65"/>
      <c r="C94" s="66"/>
      <c r="D94" s="67"/>
      <c r="E94" s="68"/>
      <c r="F94" s="68"/>
      <c r="G94" s="69"/>
    </row>
    <row r="95" spans="1:8" s="63" customFormat="1" ht="15.95" customHeight="1" x14ac:dyDescent="0.25">
      <c r="A95" s="64"/>
      <c r="B95" s="65" t="s">
        <v>178</v>
      </c>
      <c r="C95" s="66" t="s">
        <v>177</v>
      </c>
      <c r="D95" s="67"/>
      <c r="E95" s="68"/>
      <c r="F95" s="68"/>
      <c r="G95" s="69"/>
    </row>
    <row r="96" spans="1:8" s="63" customFormat="1" ht="15.95" customHeight="1" x14ac:dyDescent="0.25">
      <c r="A96" s="64"/>
      <c r="B96" s="70"/>
      <c r="C96" s="66"/>
      <c r="D96" s="71"/>
      <c r="E96" s="68"/>
      <c r="F96" s="68"/>
      <c r="G96" s="68"/>
    </row>
    <row r="97" spans="1:7" s="63" customFormat="1" ht="15.95" customHeight="1" x14ac:dyDescent="0.25">
      <c r="A97" s="72"/>
      <c r="B97" s="73" t="s">
        <v>48</v>
      </c>
      <c r="C97" s="74"/>
      <c r="D97" s="75"/>
      <c r="E97" s="76"/>
      <c r="F97" s="76"/>
      <c r="G97" s="16"/>
    </row>
    <row r="99" spans="1:7" s="104" customFormat="1" ht="34.5" customHeight="1" x14ac:dyDescent="0.25">
      <c r="A99" s="126" t="s">
        <v>192</v>
      </c>
      <c r="B99" s="126"/>
      <c r="C99" s="126"/>
      <c r="D99" s="126"/>
      <c r="E99" s="126"/>
      <c r="F99" s="126"/>
    </row>
    <row r="100" spans="1:7" s="98" customFormat="1" ht="16.5" x14ac:dyDescent="0.3">
      <c r="A100" s="111" t="s">
        <v>188</v>
      </c>
      <c r="B100" s="112"/>
      <c r="C100" s="97"/>
      <c r="D100" s="117" t="s">
        <v>188</v>
      </c>
      <c r="E100" s="118"/>
      <c r="F100" s="118"/>
      <c r="G100" s="119"/>
    </row>
    <row r="101" spans="1:7" s="98" customFormat="1" ht="16.5" x14ac:dyDescent="0.3">
      <c r="A101" s="113"/>
      <c r="B101" s="114"/>
      <c r="C101" s="97"/>
      <c r="D101" s="120"/>
      <c r="E101" s="121"/>
      <c r="F101" s="121"/>
      <c r="G101" s="122"/>
    </row>
    <row r="102" spans="1:7" s="98" customFormat="1" ht="16.5" x14ac:dyDescent="0.3">
      <c r="A102" s="113"/>
      <c r="B102" s="114"/>
      <c r="C102" s="97"/>
      <c r="D102" s="120"/>
      <c r="E102" s="121"/>
      <c r="F102" s="121"/>
      <c r="G102" s="122"/>
    </row>
    <row r="103" spans="1:7" s="98" customFormat="1" ht="16.5" x14ac:dyDescent="0.3">
      <c r="A103" s="113"/>
      <c r="B103" s="114"/>
      <c r="C103" s="97"/>
      <c r="D103" s="120"/>
      <c r="E103" s="121"/>
      <c r="F103" s="121"/>
      <c r="G103" s="122"/>
    </row>
    <row r="104" spans="1:7" s="100" customFormat="1" ht="16.5" x14ac:dyDescent="0.3">
      <c r="A104" s="115"/>
      <c r="B104" s="116"/>
      <c r="C104" s="99"/>
      <c r="D104" s="123"/>
      <c r="E104" s="124"/>
      <c r="F104" s="124"/>
      <c r="G104" s="125"/>
    </row>
    <row r="105" spans="1:7" s="100" customFormat="1" ht="16.5" x14ac:dyDescent="0.3">
      <c r="A105" s="101" t="s">
        <v>189</v>
      </c>
      <c r="B105" s="102"/>
      <c r="C105" s="99"/>
      <c r="D105" s="101" t="s">
        <v>193</v>
      </c>
      <c r="E105" s="103"/>
      <c r="F105" s="103"/>
    </row>
    <row r="106" spans="1:7" s="100" customFormat="1" ht="16.5" x14ac:dyDescent="0.3">
      <c r="A106" s="101" t="s">
        <v>190</v>
      </c>
      <c r="B106" s="102"/>
      <c r="C106" s="99"/>
      <c r="D106" s="101" t="s">
        <v>190</v>
      </c>
      <c r="E106" s="103"/>
      <c r="F106" s="103"/>
    </row>
    <row r="107" spans="1:7" s="100" customFormat="1" ht="16.5" x14ac:dyDescent="0.3">
      <c r="A107" s="101" t="s">
        <v>191</v>
      </c>
      <c r="B107" s="102"/>
      <c r="C107" s="99"/>
      <c r="D107" s="101" t="s">
        <v>191</v>
      </c>
      <c r="E107" s="103"/>
      <c r="F107" s="103"/>
    </row>
  </sheetData>
  <mergeCells count="5">
    <mergeCell ref="A1:G1"/>
    <mergeCell ref="A2:G2"/>
    <mergeCell ref="A100:B104"/>
    <mergeCell ref="D100:G104"/>
    <mergeCell ref="A99:F99"/>
  </mergeCells>
  <pageMargins left="1.0986614173228348" right="0.70866141732283472" top="0.74803149606299213" bottom="0.74803149606299213" header="0.31496062992125984" footer="0.31496062992125984"/>
  <pageSetup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52-SUPERINTENDENCIA</vt:lpstr>
      <vt:lpstr>53-CUCUTA</vt:lpstr>
      <vt:lpstr>'52-SUPERINTENDENCIA'!Área_de_impresión</vt:lpstr>
      <vt:lpstr>'53-CUCUTA'!Área_de_impresión</vt:lpstr>
      <vt:lpstr>'52-SUPERINTENDENCIA'!Títulos_a_imprimir</vt:lpstr>
      <vt:lpstr>'53-CUCUTA'!Títulos_a_imprimir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Julian Martin Gomez Gomez</cp:lastModifiedBy>
  <cp:lastPrinted>2019-06-04T13:52:48Z</cp:lastPrinted>
  <dcterms:created xsi:type="dcterms:W3CDTF">2019-05-31T03:37:40Z</dcterms:created>
  <dcterms:modified xsi:type="dcterms:W3CDTF">2019-08-02T16:21:20Z</dcterms:modified>
</cp:coreProperties>
</file>