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defaultThemeVersion="166925"/>
  <mc:AlternateContent xmlns:mc="http://schemas.openxmlformats.org/markup-compatibility/2006">
    <mc:Choice Requires="x15">
      <x15ac:absPath xmlns:x15ac="http://schemas.microsoft.com/office/spreadsheetml/2010/11/ac" url="Y:\VP_GestionCorporativa\GAD\DBS\ASUNTOS_TRANSVERSALES\Seg_Gestion_Administrativa\ASEO Y CAFETERIA\4. Nuevo Proveso 2023\1. Revisado\1. Ficha y anexos\1. Proceso\Anexo Convocatoria\1. Definitivos\Región No. 4\"/>
    </mc:Choice>
  </mc:AlternateContent>
  <xr:revisionPtr revIDLastSave="0" documentId="13_ncr:1_{6AE37887-F478-4CE7-AD60-4DE7735E9EF9}" xr6:coauthVersionLast="47" xr6:coauthVersionMax="47" xr10:uidLastSave="{00000000-0000-0000-0000-000000000000}"/>
  <bookViews>
    <workbookView xWindow="-28920" yWindow="-120" windowWidth="29040" windowHeight="15840" xr2:uid="{ED4B01EA-A54A-4050-BF55-438EC8DC4176}"/>
  </bookViews>
  <sheets>
    <sheet name="R4 Anexo 12" sheetId="1" r:id="rId1"/>
  </sheets>
  <externalReferences>
    <externalReference r:id="rId2"/>
  </externalReferences>
  <definedNames>
    <definedName name="_xlnm._FilterDatabase" localSheetId="0" hidden="1">'R4 Anexo 12'!$A$112:$O$138</definedName>
    <definedName name="_xlnm.Print_Area" localSheetId="0">'R4 Anexo 12'!$B$2:$H$54</definedName>
    <definedName name="Confirmacion">[1]Listas!$E$2:$E$3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H135" i="1" l="1"/>
  <c r="H131" i="1"/>
  <c r="H127" i="1"/>
  <c r="H123" i="1"/>
  <c r="H119" i="1"/>
  <c r="H115" i="1"/>
  <c r="H113" i="1"/>
  <c r="H104" i="1"/>
  <c r="H103" i="1"/>
  <c r="H96" i="1"/>
  <c r="H95" i="1"/>
  <c r="H92" i="1"/>
  <c r="H91" i="1"/>
  <c r="H87" i="1"/>
  <c r="H76" i="1"/>
  <c r="H75" i="1"/>
  <c r="H72" i="1"/>
  <c r="H71" i="1"/>
  <c r="H64" i="1"/>
  <c r="H63" i="1"/>
  <c r="H60" i="1"/>
  <c r="H59" i="1"/>
  <c r="H55" i="1"/>
  <c r="H44" i="1"/>
  <c r="H43" i="1"/>
  <c r="H40" i="1"/>
  <c r="H39" i="1"/>
  <c r="H32" i="1"/>
  <c r="H31" i="1"/>
  <c r="H28" i="1"/>
  <c r="H27" i="1"/>
  <c r="H23" i="1"/>
  <c r="H12" i="1"/>
  <c r="H11" i="1"/>
  <c r="H8" i="1"/>
  <c r="H7" i="1"/>
  <c r="H102" i="1"/>
  <c r="H94" i="1"/>
  <c r="H88" i="1"/>
  <c r="H86" i="1"/>
  <c r="H80" i="1"/>
  <c r="H79" i="1"/>
  <c r="H78" i="1"/>
  <c r="H70" i="1"/>
  <c r="H62" i="1"/>
  <c r="H56" i="1"/>
  <c r="H54" i="1"/>
  <c r="H48" i="1"/>
  <c r="H47" i="1"/>
  <c r="H46" i="1"/>
  <c r="H38" i="1"/>
  <c r="H30" i="1"/>
  <c r="H24" i="1"/>
  <c r="H22" i="1"/>
  <c r="H16" i="1"/>
  <c r="H15" i="1"/>
  <c r="H14" i="1"/>
  <c r="H136" i="1"/>
  <c r="H132" i="1"/>
  <c r="H128" i="1"/>
  <c r="H124" i="1"/>
  <c r="H120" i="1"/>
  <c r="H116" i="1"/>
  <c r="H100" i="1"/>
  <c r="H99" i="1"/>
  <c r="H84" i="1"/>
  <c r="H83" i="1"/>
  <c r="H68" i="1"/>
  <c r="H67" i="1"/>
  <c r="H52" i="1"/>
  <c r="H51" i="1"/>
  <c r="H36" i="1"/>
  <c r="H35" i="1"/>
  <c r="H20" i="1"/>
  <c r="H19" i="1"/>
  <c r="H138" i="1"/>
  <c r="H137" i="1"/>
  <c r="H134" i="1"/>
  <c r="H133" i="1"/>
  <c r="H130" i="1"/>
  <c r="H129" i="1"/>
  <c r="H126" i="1"/>
  <c r="H125" i="1"/>
  <c r="H122" i="1"/>
  <c r="H121" i="1"/>
  <c r="H118" i="1"/>
  <c r="H117" i="1"/>
  <c r="H114" i="1"/>
  <c r="H112" i="1"/>
  <c r="G112" i="1"/>
  <c r="F112" i="1"/>
  <c r="E112" i="1"/>
  <c r="H106" i="1"/>
  <c r="H105" i="1"/>
  <c r="H101" i="1"/>
  <c r="H98" i="1"/>
  <c r="H97" i="1"/>
  <c r="H93" i="1"/>
  <c r="H90" i="1"/>
  <c r="H89" i="1"/>
  <c r="H85" i="1"/>
  <c r="H82" i="1"/>
  <c r="H81" i="1"/>
  <c r="H77" i="1"/>
  <c r="H74" i="1"/>
  <c r="H73" i="1"/>
  <c r="H69" i="1"/>
  <c r="H66" i="1"/>
  <c r="H65" i="1"/>
  <c r="H61" i="1"/>
  <c r="H58" i="1"/>
  <c r="H57" i="1"/>
  <c r="H53" i="1"/>
  <c r="H50" i="1"/>
  <c r="H49" i="1"/>
  <c r="H45" i="1"/>
  <c r="H42" i="1"/>
  <c r="H41" i="1"/>
  <c r="H37" i="1"/>
  <c r="H34" i="1"/>
  <c r="H33" i="1"/>
  <c r="H29" i="1"/>
  <c r="H26" i="1"/>
  <c r="H25" i="1"/>
  <c r="H21" i="1"/>
  <c r="H18" i="1"/>
  <c r="H17" i="1"/>
  <c r="H13" i="1"/>
  <c r="H10" i="1"/>
  <c r="H9" i="1"/>
  <c r="H140" i="1" l="1"/>
  <c r="H108" i="1"/>
  <c r="H141" i="1" s="1"/>
  <c r="H142" i="1" l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Juan Daniel Reyes Avendaño</author>
  </authors>
  <commentList>
    <comment ref="G6" authorId="0" shapeId="0" xr:uid="{76A4A577-711D-46B8-A4E4-B47722D8FF39}">
      <text>
        <r>
          <rPr>
            <b/>
            <sz val="9"/>
            <color indexed="81"/>
            <rFont val="Tahoma"/>
            <family val="2"/>
          </rPr>
          <t>Solo diligenciar números enteros en esta columna.: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<sst xmlns="http://schemas.openxmlformats.org/spreadsheetml/2006/main" count="402" uniqueCount="308">
  <si>
    <t>A. Insumos</t>
  </si>
  <si>
    <t>No.</t>
  </si>
  <si>
    <t>Bien</t>
  </si>
  <si>
    <t xml:space="preserve">Especificación </t>
  </si>
  <si>
    <t xml:space="preserve">Presentación </t>
  </si>
  <si>
    <t>Cantidad  mensual estimada (Q)</t>
  </si>
  <si>
    <t>Jabón para loza 1</t>
  </si>
  <si>
    <r>
      <rPr>
        <sz val="10"/>
        <rFont val="Arial"/>
        <family val="2"/>
      </rPr>
      <t>- Con agente(s) tensoactivo(s) principal(es) con efecto limpiador y desengrasante en una concentración mínima del 8%.
- Disponible en mínimo (2) dos fragancias</t>
    </r>
    <r>
      <rPr>
        <sz val="10"/>
        <color rgb="FF000000"/>
        <rFont val="Arial"/>
        <family val="2"/>
      </rPr>
      <t xml:space="preserve">
 - El  envase del producto deberá estar correctamente etiquetado bajo los parámetros establecidos en el sistema globalmente armonizado, indicando: nombre comercial del producto, pictogramas de los compuestos peligrosos e instrucciones de uso</t>
    </r>
  </si>
  <si>
    <t>Líquido, en recipiente plástico con capacidad mínima de 3.785 cc</t>
  </si>
  <si>
    <t>Jabón en barra</t>
  </si>
  <si>
    <t>-Composición de ácidos grasos de mínimo 50%.</t>
  </si>
  <si>
    <r>
      <rPr>
        <sz val="10"/>
        <rFont val="Arial"/>
        <family val="2"/>
      </rPr>
      <t>Barra, unidad con peso mínimo de 250 gr en
envoltura individual</t>
    </r>
  </si>
  <si>
    <t>Jabón abrasivo</t>
  </si>
  <si>
    <r>
      <rPr>
        <sz val="10"/>
        <rFont val="Arial"/>
        <family val="2"/>
      </rPr>
      <t>-Con agente(s) tensoactivo(s) pincipal(es) con efecto limpiador, pulidor y desengrasante
- Con agente activo mínimo del 5%</t>
    </r>
  </si>
  <si>
    <t>En polvo, en tarro de mínimo 500 gr</t>
  </si>
  <si>
    <t>Jabón de dispensador para manos 1</t>
  </si>
  <si>
    <t>- Con agente limpiador en una concentración mínima del 6%
- Con agente humectante en una concentración mínima del 3%
- pH entre 5,5 a 7
- Disponible en mínimo (2) dos fragancias</t>
  </si>
  <si>
    <t>Líquido, en recipiente plástico con dispensador y capacidad mínima de 500 ml.</t>
  </si>
  <si>
    <t>Jabón de dispensador para manos 2</t>
  </si>
  <si>
    <t>Gel antibacterial para manos</t>
  </si>
  <si>
    <t>- Con agente antibacterial en una concentración mínima del 0,2%
- Con agente humectante
- pH entre 5, 5 a 7
- Con fragancia</t>
  </si>
  <si>
    <t>Gel, en recipiente plástico con capacidad mínima de 3.785 cc</t>
  </si>
  <si>
    <t>Limpiador multiusos 1</t>
  </si>
  <si>
    <r>
      <rPr>
        <sz val="10"/>
        <rFont val="Arial"/>
        <family val="2"/>
      </rPr>
      <t>- Con agente(s) tensoactivo(s) principal(es) con efecto limpiador en una concentración mínima del 8%
- Disponible en mínimo (2) dos fragancias</t>
    </r>
    <r>
      <rPr>
        <sz val="10"/>
        <color rgb="FF000000"/>
        <rFont val="Arial"/>
        <family val="2"/>
      </rPr>
      <t xml:space="preserve">
 - El envase debe estar  correctamente etiquetados bajo los parámetros establecidos en el sistema globalmente armonizado indicando: nombre comercial del producto, pictogramas de los compuestos peligrosos e instrucciones de uso</t>
    </r>
  </si>
  <si>
    <t xml:space="preserve">Líquido, en recipiente plástico con capacidad mínima de 3.785 cc </t>
  </si>
  <si>
    <t>Limpiador multiusos 2</t>
  </si>
  <si>
    <t>- Con agente(s) tensoactivo(s) principal(es) con efecto limpiador y desengrasante en una concentración mínima del 8%
- Disponible en mínimo (2) dos fragancias
 - El envase debe estar  correctamente etiquetados bajo los parámetros establecidos en el sistema globalmente armonizado indicando: nombre comercial del producto, pictogramas de los compuestos peligrosos e instrucciones de uso</t>
  </si>
  <si>
    <t>Líquido, en recipiente plástico con capacidad mínima de 500 cc, con
atomizador de pistola.</t>
  </si>
  <si>
    <t>Líquido desengrasante</t>
  </si>
  <si>
    <t xml:space="preserve"> - Con agente(s) tensoactivo(s) principal(es) con efecto limpiador y desengrasante en una concentración mínima del 10%
 - El envase debe estar  correctamente etiquetados bajo los parámetros establecidos en el sistema globalmente armonizado indicando: nombre comercial del producto, pictogramas de los compuestos peligrosos e instrucciones de uso
</t>
  </si>
  <si>
    <t>Detergente multiusos en polvo</t>
  </si>
  <si>
    <r>
      <rPr>
        <sz val="10"/>
        <rFont val="Arial"/>
        <family val="2"/>
      </rPr>
      <t xml:space="preserve"> - Con agente tensoactivo de mínimo 60% de biodegradabilidad
  -Con efecto limpiador de mínimo 9%.</t>
    </r>
    <r>
      <rPr>
        <sz val="10"/>
        <color rgb="FF000000"/>
        <rFont val="Arial"/>
        <family val="2"/>
      </rPr>
      <t xml:space="preserve">
 -  El  envase del producto deberá estar correctamente etiquetado bajo los parámetros: nombre comercial del producto, pictogramas de los compuestos peligrosos e instrucciones de uso
</t>
    </r>
  </si>
  <si>
    <t>Polvo, en bolsa plástica o recipiente plástico
con un peso de 1.000 gr</t>
  </si>
  <si>
    <t>Desinfectante para uso general 1</t>
  </si>
  <si>
    <r>
      <rPr>
        <sz val="10"/>
        <rFont val="Arial"/>
        <family val="2"/>
      </rPr>
      <t>- Con agente(s) tensoactivo(s) con efecto antibacterial en una concentración mínima del 0,2%
- Con agente(s) tensoactivo(s) con efecto limpiador y desengrasante en una concentración mínima del 1,5%</t>
    </r>
    <r>
      <rPr>
        <sz val="10"/>
        <color rgb="FF000000"/>
        <rFont val="Arial"/>
        <family val="2"/>
      </rPr>
      <t xml:space="preserve">
 - El envase debe estar  correctamente etiquetados bajo los parámetros establecidos en el sistema globalmente armonizado indicando: nombre comercial del producto, pictogramas de los compuestos peligrosos e instrucciones de uso</t>
    </r>
  </si>
  <si>
    <t>Pastilla desinfectante para sanitario</t>
  </si>
  <si>
    <t>- Con agentes bactericidas, fungicidas y virucidas.</t>
  </si>
  <si>
    <t>Unidad con peso mínimo de 45 gr</t>
  </si>
  <si>
    <t>Líquido para limpiar vidrios 1</t>
  </si>
  <si>
    <r>
      <rPr>
        <sz val="10"/>
        <rFont val="Arial"/>
        <family val="2"/>
      </rPr>
      <t>- Con agente(s) principal(es) con efecto limpiador y desengrasante en una concentración mínima del 4%
- Disponible mínimo en dos (2) fragancias</t>
    </r>
    <r>
      <rPr>
        <sz val="10"/>
        <color rgb="FF000000"/>
        <rFont val="Arial"/>
        <family val="2"/>
      </rPr>
      <t xml:space="preserve">
 - El envase debe estar  correctamente etiquetados bajo los parámetros establecidos en el sistema globalmente armonizado indicando: nombre comercial del producto, pictogramas de los compuestos peligrosos e instrucciones de uso</t>
    </r>
  </si>
  <si>
    <t>Líquido para limpiar vidrios 2</t>
  </si>
  <si>
    <r>
      <rPr>
        <sz val="10"/>
        <rFont val="Arial"/>
        <family val="2"/>
      </rPr>
      <t>Líquido, en recipiente plástico con capacidad mínima de 500 cc, con
atomizador de pistola.</t>
    </r>
  </si>
  <si>
    <t>Blanqueador o hipoclorito 1</t>
  </si>
  <si>
    <t>- Solución con una concentración mínima del 5%
 - El  envase del producto deberá estar correctamente etiquetado, indicando: nombre comercial del producto, pictogramas de los compuestos peligrosos e instrucciones de uso
 -  El  envase del producto deberá estar correctamente etiquetado bajo los parámetros establecidos en el sistema globalmente armonizado, indicando: nombre comercial del producto, pictogramas de los compuestos peligrosos e instrucciones de uso</t>
  </si>
  <si>
    <t>Líquido, en recipiente plástico con capacidad
mínima de 3.785 cc</t>
  </si>
  <si>
    <t>Blanqueador o hipoclorito 2</t>
  </si>
  <si>
    <r>
      <rPr>
        <sz val="10"/>
        <rFont val="Arial"/>
        <family val="2"/>
      </rPr>
      <t>Líquido, en recipiente plástico con capacidad
mínima de 1.000 cc</t>
    </r>
  </si>
  <si>
    <t>Blanqueador o hipoclorito 3</t>
  </si>
  <si>
    <t>- Granulado con una concentración mínima del 90%
 - El  envase del producto deberá estar correctamente etiquetado, indicando: nombre comercial del producto, pictogramas de los compuestos peligrosos e instrucciones de uso
 -  El  envase del producto deberá estar correctamente etiquetado bajo los parámetros establecidos en el sistema globalmente armonizado, indicando: nombre comercial del producto, pictogramas de los compuestos peligrosos e instrucciones de uso</t>
  </si>
  <si>
    <t>Granulado, en bolsa plástica de mínimo
1.000 g</t>
  </si>
  <si>
    <t>Alcohol industrial 1</t>
  </si>
  <si>
    <r>
      <t xml:space="preserve"> - Solución acuosa de alcohol etílico desnaturalizado con una concentración mínima de </t>
    </r>
    <r>
      <rPr>
        <sz val="10"/>
        <color theme="1" tint="4.9989318521683403E-2"/>
        <rFont val="Arial"/>
        <family val="2"/>
      </rPr>
      <t>70%</t>
    </r>
    <r>
      <rPr>
        <sz val="10"/>
        <rFont val="Arial"/>
        <family val="2"/>
      </rPr>
      <t xml:space="preserve">
 - Desnaturalizado</t>
    </r>
  </si>
  <si>
    <t>Alcohol industrial 2</t>
  </si>
  <si>
    <t>- Solución acuosa de alcohol etílico desnaturalizado con una concentración mínima de 70%
- Desnaturalizado</t>
  </si>
  <si>
    <r>
      <t xml:space="preserve">Líquido, en recipiente plástico con capacidad mínima de </t>
    </r>
    <r>
      <rPr>
        <sz val="10"/>
        <color theme="1" tint="4.9989318521683403E-2"/>
        <rFont val="Arial"/>
        <family val="2"/>
      </rPr>
      <t>1000cc</t>
    </r>
  </si>
  <si>
    <t>Creolina 1</t>
  </si>
  <si>
    <t>- Solución con una concentración mínima de fenoles de 4%</t>
  </si>
  <si>
    <r>
      <rPr>
        <sz val="10"/>
        <rFont val="Arial"/>
        <family val="2"/>
      </rPr>
      <t>Líquido, en recipiente
plástico con capacidad mínima de 500 cc</t>
    </r>
  </si>
  <si>
    <t>Creolina 2</t>
  </si>
  <si>
    <t>Líquido para limpiar equipos de oficina 1</t>
  </si>
  <si>
    <t xml:space="preserve"> - Con agente(s) principal(es) con efecto limpiador, desengrasante y desinfectante en una concentración mínima del 4%
 - El envase debe estar  correctamente etiquetados bajo los parámetros establecidos en el sistema globalmente armonizado indicando: nombre comercial del producto, pictogramas de los compuestos peligrosos e instrucciones de uso</t>
  </si>
  <si>
    <t>Líquido, en recipiente plástico con capacidad mínima de 500 cc con
atomizador</t>
  </si>
  <si>
    <t>Champú para alfombras y tapizados 1</t>
  </si>
  <si>
    <t>- Con agente(s) principal(es) con efecto limpiador en una concentración mínima del 8%
 - El envase debe estar  correctamente etiquetado: nombre comercial del producto, pictogramas de los compuestos peligrosos e instrucciones de uso</t>
  </si>
  <si>
    <t>Desodorizador de alfombras y tapizados</t>
  </si>
  <si>
    <t>- Con agente con efecto neutralizador de la molécula de olor.</t>
  </si>
  <si>
    <r>
      <rPr>
        <sz val="10"/>
        <rFont val="Arial"/>
        <family val="2"/>
      </rPr>
      <t>Polvo, en recipiente plástico con un peso de
mínimo 400 gr</t>
    </r>
  </si>
  <si>
    <t>Lustrador de muebles</t>
  </si>
  <si>
    <r>
      <t xml:space="preserve"> - Con agentes limpiadores y abrillantadores en una concentración mínima del 5%
</t>
    </r>
    <r>
      <rPr>
        <sz val="10"/>
        <color rgb="FFFF0000"/>
        <rFont val="Arial"/>
        <family val="2"/>
      </rPr>
      <t xml:space="preserve"> </t>
    </r>
    <r>
      <rPr>
        <sz val="10"/>
        <color rgb="FF000000"/>
        <rFont val="Arial"/>
        <family val="2"/>
      </rPr>
      <t>-  El  envase del producto deberá estar correctamente etiquetado bajo los parámetros establecidos en el sistema globalmente armonizado, indicando: nombre comercial del producto, pictogramas de los compuestos peligrosos e instrucciones de uso</t>
    </r>
  </si>
  <si>
    <r>
      <t xml:space="preserve">Líquido, en recipiente plástico con capacidad mínima de </t>
    </r>
    <r>
      <rPr>
        <sz val="10"/>
        <color theme="1" tint="4.9989318521683403E-2"/>
        <rFont val="Arial"/>
        <family val="2"/>
      </rPr>
      <t>200 cc</t>
    </r>
  </si>
  <si>
    <t>Removedor de cera</t>
  </si>
  <si>
    <t>- Con agente activo alcalino en una concentración mínima del 9%
- pH entre 11 y 14</t>
  </si>
  <si>
    <t xml:space="preserve">Jabón neutro para pisos </t>
  </si>
  <si>
    <t xml:space="preserve"> - Jabón multiusos
 - PH Neutro, 
 - No corrosivo ni tóxico. </t>
  </si>
  <si>
    <t>Líquido, en recipiente
plástico con capacidad mínima de 3.785 cc</t>
  </si>
  <si>
    <t>Varsol  ecológico 1</t>
  </si>
  <si>
    <r>
      <rPr>
        <sz val="10"/>
        <rFont val="Arial"/>
        <family val="2"/>
      </rPr>
      <t>- Solución con agentes desinfectantes, desmanchadores y desengrasantes  en concentración mínima del 15%.
- Biodegradable mínimo en un 95%</t>
    </r>
  </si>
  <si>
    <t>Líquido, en recipiente plástico con capacidad mínima de 1000 cc</t>
  </si>
  <si>
    <t>Varsol ecológico 2</t>
  </si>
  <si>
    <t>Desmanchador multiusos</t>
  </si>
  <si>
    <r>
      <rPr>
        <sz val="10"/>
        <rFont val="Arial"/>
        <family val="2"/>
      </rPr>
      <t>- Con agente(s) tensoactivo(s) con efecto limpiador y desengrasante
- Para superficies de todo tipo.</t>
    </r>
  </si>
  <si>
    <t>Crema, en bolsa plástica de mínimo 500 gr</t>
  </si>
  <si>
    <t>Ambientador 1</t>
  </si>
  <si>
    <t>- Solución con alcohol etílico y solventes.
- Con fragancia en una concentración del 1,5%
- En múltiples fragancias
 - Envase correctamente etiquetado bajo los parámetros establecidos en el sistema globalmente armonizado.</t>
  </si>
  <si>
    <t>Ambientador 2</t>
  </si>
  <si>
    <r>
      <rPr>
        <sz val="10"/>
        <rFont val="Arial"/>
        <family val="2"/>
      </rPr>
      <t>- Solución con alcohol etílico y solventes.
- Con fragancia en una concentración del 1,5%
- En múltiples fragancias
- libre de CFC</t>
    </r>
    <r>
      <rPr>
        <sz val="10"/>
        <color rgb="FF000000"/>
        <rFont val="Arial"/>
        <family val="2"/>
      </rPr>
      <t xml:space="preserve">
 - Envase correctamente etiquetado bajo los parámetros establecidos indicando: nombre comercial del producto, pictogramas de los compuestos peligrosos e instrucciones de uso.</t>
    </r>
  </si>
  <si>
    <t>Líquido, en aerosol seguro para la capa de ozono con capacidad mínima de 400 cc</t>
  </si>
  <si>
    <t>Insecticida 1</t>
  </si>
  <si>
    <t>- Para eliminar insectos rastreros.
- Con acción residual hasta por 4 semanas
- Sin olor
- Libre de CFC
 - El  envase del producto deberá estar correctamente etiquetado, indicando: nombre comercial del producto, pictogramas de los compuestos peligrosos e instrucciones de uso</t>
  </si>
  <si>
    <r>
      <rPr>
        <sz val="10"/>
        <rFont val="Arial"/>
        <family val="2"/>
      </rPr>
      <t>Líquido, en aerosol seguro para la capa de ozono con capacidad
mínima de 350 cc</t>
    </r>
  </si>
  <si>
    <t>Insecticida 2</t>
  </si>
  <si>
    <r>
      <rPr>
        <sz val="10"/>
        <rFont val="Arial"/>
        <family val="2"/>
      </rPr>
      <t>- Para eliminar insectos voladores
- Con acción residual hasta por 4 semanas
- Sin olor
- Libre de CFC</t>
    </r>
    <r>
      <rPr>
        <sz val="10"/>
        <color rgb="FF000000"/>
        <rFont val="Arial"/>
        <family val="2"/>
      </rPr>
      <t xml:space="preserve">
 - El  envase del producto deberá estar correctamente etiquetado, indicando: nombre comercial del producto, pictogramas de los compuestos peligrosos e instrucciones de uso</t>
    </r>
  </si>
  <si>
    <t>Limpiones 1</t>
  </si>
  <si>
    <r>
      <rPr>
        <sz val="10"/>
        <rFont val="Arial"/>
        <family val="2"/>
      </rPr>
      <t>- En tela de toalla fileteada
- Color blanco sin estampado
- Tamaño mínimo de 45cm de largo por 45cm de ancho.</t>
    </r>
  </si>
  <si>
    <t>Unidad</t>
  </si>
  <si>
    <t>Bayetilla 1</t>
  </si>
  <si>
    <t xml:space="preserve"> - En tela fileteada
 -  100% algodón y fibra natural 
- Color blanco sin estampado
-Tamaño mínimo de 100 cm de largo por 70 cm de ancho</t>
  </si>
  <si>
    <t>Bayetilla 2</t>
  </si>
  <si>
    <t xml:space="preserve"> - En tela fileteada
 - 100% algodón y fibra natural 
 - Color rojo sin estampado
 -Tamaño mínimo de 100 cm de largo por 70 cm de ancho</t>
  </si>
  <si>
    <t>Toalla en tela blanca para pisos por metro (repuesto de haraganes)</t>
  </si>
  <si>
    <t xml:space="preserve"> - Elaborado  en microfibras
 - Color blanco
 - Tamaño mínimo de 100 cm de largo por 70 cm de ancho</t>
  </si>
  <si>
    <t>Paño absorbente multiusos 1</t>
  </si>
  <si>
    <r>
      <rPr>
        <sz val="10"/>
        <rFont val="Arial"/>
        <family val="2"/>
      </rPr>
      <t>- Material que no libera motas o pelusas
-Interfoliado
- Reutilizable
- Tamaño mínimo de 38 cm de largo por 25 cm de ancho</t>
    </r>
  </si>
  <si>
    <t>Esponjilla 1</t>
  </si>
  <si>
    <r>
      <rPr>
        <sz val="10"/>
        <rFont val="Arial"/>
        <family val="2"/>
      </rPr>
      <t>- Espuma enmallada
- Tamaño mínimo de 7 cm de largo por 10 cm de ancho</t>
    </r>
  </si>
  <si>
    <t>Esponjilla 2</t>
  </si>
  <si>
    <r>
      <rPr>
        <sz val="10"/>
        <rFont val="Arial"/>
        <family val="2"/>
      </rPr>
      <t>- Doble uso (material de esponjilla blanda y abrasiva)
- Tamaño mínimo de 7 cm de largo por 10 cm de
ancho</t>
    </r>
  </si>
  <si>
    <t>Esponjilla 3</t>
  </si>
  <si>
    <r>
      <rPr>
        <sz val="10"/>
        <rFont val="Arial"/>
        <family val="2"/>
      </rPr>
      <t>- Abrasiva
- Tamaño mínimo de 9 cm de largo por 12 cm de</t>
    </r>
  </si>
  <si>
    <t>Escoba 1</t>
  </si>
  <si>
    <t xml:space="preserve">- Cerdas suaves elaboradas con PET calibre entre 0,3 y 0,4 mm.
- Área de barrido mínima de 25 cm de largo por 8 cm de ancho por 10 cm de alto
- Material de base en plástico con acople tipo rosca
</t>
  </si>
  <si>
    <t>Escoba 2</t>
  </si>
  <si>
    <t xml:space="preserve">- Cerdas duras elaboradas con PET calibre entre 0,4 y 0,6 mm.
- Área de barrido mínima de 25 cm de largo por 8 cm de ancho por 10 cm de alto
- Material de base en plástico con acople tipo rosca
</t>
  </si>
  <si>
    <t>Escoba 3</t>
  </si>
  <si>
    <t xml:space="preserve">- Cerdas suaves elaboradas con PET calibre entre 0,3 y 0,4 mm.
- Área de barrido mínima de 35 cm de largo por 8 cm de ancho por 10 cm de alto
- Material de base en plástico con acople tipo rosca
</t>
  </si>
  <si>
    <t>Mango madera escoba 1</t>
  </si>
  <si>
    <t xml:space="preserve">- Extensión mínima de 140 cm
 -Acople plástico o rosca para palos de escoba
 </t>
  </si>
  <si>
    <t>Cepillos 1</t>
  </si>
  <si>
    <r>
      <rPr>
        <sz val="10"/>
        <rFont val="Arial"/>
        <family val="2"/>
      </rPr>
      <t>- Tipo plancha, con mango de plástico
- Cuerpo elaborado en plástico
- Cerdas duras en fibra plástica
- Tamaño mínimo de 15 cm de largo por 5cm de ancho por 6 cm de alto.</t>
    </r>
  </si>
  <si>
    <t>Trapero 2</t>
  </si>
  <si>
    <t xml:space="preserve">- Elaborado con hilaza de algodón natural
- Mecha con peso mínimo de 350 gr y extensión mínima de 32 cm de largo
- Material de base en plástico con acople tipo rosca
</t>
  </si>
  <si>
    <t>Trapero 3</t>
  </si>
  <si>
    <t>- Elaborado con hilaza de algodón natural
- Mecha con peso mínimo de 450 gr y extensión mínima de 32 cm de largo
- Material de base en plástico con acople tipo rosca</t>
  </si>
  <si>
    <t>Mango metálico trapero 1</t>
  </si>
  <si>
    <t xml:space="preserve">- Extensión mínima de 140 cm
- Acople plástico o rosca para palos de escoba
 </t>
  </si>
  <si>
    <t>Cepillo para sanitario (churrusco)</t>
  </si>
  <si>
    <r>
      <rPr>
        <sz val="10"/>
        <rFont val="Arial"/>
        <family val="2"/>
      </rPr>
      <t>- Cerdas duras elaboradas en fibras plásticas
- Extensión mínima de las cerdas es de 2,5 cm
- Base y mango elaborados en plástico
- Mango con longitud mínima de 33 cm</t>
    </r>
  </si>
  <si>
    <t>Pads 4</t>
  </si>
  <si>
    <r>
      <rPr>
        <sz val="10"/>
        <rFont val="Arial"/>
        <family val="2"/>
      </rPr>
      <t>- Para remoción
- Diámetro mínimo de 20 pulgadas
- Café o negro</t>
    </r>
  </si>
  <si>
    <t>Bolsas plástica 1</t>
  </si>
  <si>
    <t>- Elaborada en polietileno de baja densidad
- De color negro
- Calibre de mínimo 1
- Tamaño de 40 cm de ancho por 55 cm de largo</t>
  </si>
  <si>
    <t>Paquete de mínimo 6</t>
  </si>
  <si>
    <t>Bolsas plástica 2</t>
  </si>
  <si>
    <t>- Elaborada en polietileno de baja densidad
- De color verde
- Calibre de mínimo 1
- Tamaño de 40 cm de ancho por 55 cm de largo</t>
  </si>
  <si>
    <t>Bolsas plástica 3</t>
  </si>
  <si>
    <t>- Elaborada en polietileno de baja densidad
- De color blanco
- Calibre de mínimo 1
- Tamaño de 40 cm de ancho por 55 cm de largo</t>
  </si>
  <si>
    <t>Bolsas plástica 8</t>
  </si>
  <si>
    <r>
      <rPr>
        <sz val="10"/>
        <rFont val="Arial"/>
        <family val="2"/>
      </rPr>
      <t>- Elaborada en polietileno de baja densidad
- De color negro
-Calibre de mínimo 2
- Tamaño de 60 cm de ancho por 70 cm de largo</t>
    </r>
  </si>
  <si>
    <t>Bolsas plástica 9</t>
  </si>
  <si>
    <r>
      <rPr>
        <sz val="10"/>
        <rFont val="Arial"/>
        <family val="2"/>
      </rPr>
      <t>- Elaborada en polietileno de baja densidad
- De color verde
- Calibre de mínimo 2
- Tamaño de 60 cm de ancho por 70 cm de largo</t>
    </r>
  </si>
  <si>
    <t>Bolsas plástica 10</t>
  </si>
  <si>
    <r>
      <rPr>
        <sz val="10"/>
        <rFont val="Arial"/>
        <family val="2"/>
      </rPr>
      <t>- Elaborada en polietileno de baja densidad
- De color blanco
- Calibre de mínimo 2
- Tamaño de 60 cm de ancho por 70 cm de largo</t>
    </r>
  </si>
  <si>
    <t>Bolsas plástica 15</t>
  </si>
  <si>
    <r>
      <rPr>
        <sz val="10"/>
        <rFont val="Arial"/>
        <family val="2"/>
      </rPr>
      <t>- Elaborada en polietileno de baja densidad
- De color negro
- Calibre de mínimo 2
- Tamaño de 70 cm de ancho por 90 cm de largo</t>
    </r>
  </si>
  <si>
    <t>Bolsas plástica 16</t>
  </si>
  <si>
    <r>
      <rPr>
        <sz val="10"/>
        <rFont val="Arial"/>
        <family val="2"/>
      </rPr>
      <t>- Elaborada en polietileno de baja densidad
- De color verde
- Calibre de mínimo 2
- Tamaño de 70 cm de ancho por 90 cm de largo</t>
    </r>
  </si>
  <si>
    <t>Bolsas plástica 17</t>
  </si>
  <si>
    <r>
      <rPr>
        <sz val="10"/>
        <rFont val="Arial"/>
        <family val="2"/>
      </rPr>
      <t>- Elaborada en polietileno de baja densidad
- De color blanco
- Calibre de mínimo 2
- Tamaño de 70 cm de ancho por 90 cm de largo</t>
    </r>
  </si>
  <si>
    <t>Bolsas plástica 22</t>
  </si>
  <si>
    <t>- Elaborada en polietileno de baja densidad
- De color negro
- Calibre de mínimo 3
- Tamaño de 80 cm de ancho por 110 cm de largo</t>
  </si>
  <si>
    <t>Bolsas plástica 23</t>
  </si>
  <si>
    <t>- Elaborada en polietileno de baja densidad
- De color verde
- Calibre de mínimo 3
- Tamaño de 80 cm de ancho por 110 cm de largo</t>
  </si>
  <si>
    <t>Bolsas plástica 24</t>
  </si>
  <si>
    <t>- Elaborada en polietileno de baja densidad
- De color blanco
-Calibre de mínimo 3
- Tamaño de 80 cm de ancho por 110 cm de largo</t>
  </si>
  <si>
    <t>Guantes 1</t>
  </si>
  <si>
    <r>
      <rPr>
        <sz val="10"/>
        <rFont val="Arial"/>
        <family val="2"/>
      </rPr>
      <t>- Tipo doméstico
- Elaborados en látex
- Calibre mínimo de 18
- Tallas 7 a 9
- Color amarillo</t>
    </r>
  </si>
  <si>
    <t>Par</t>
  </si>
  <si>
    <t>Tapabocas 1</t>
  </si>
  <si>
    <r>
      <rPr>
        <sz val="10"/>
        <rFont val="Arial"/>
        <family val="2"/>
      </rPr>
      <t>- Elaborado en tela no tejida
- Desechable
- Con tiras elásticas</t>
    </r>
  </si>
  <si>
    <t>Caja de mínimo 50 unidades</t>
  </si>
  <si>
    <t>Papel higiénico 1</t>
  </si>
  <si>
    <t xml:space="preserve"> - Rollo con longitud mínima de 30 metros
 - Doble hoja blanca
 - Sin fragancia</t>
  </si>
  <si>
    <t>Rollo</t>
  </si>
  <si>
    <t>Papel higiénico 2</t>
  </si>
  <si>
    <t>- Rollo con longitud mínima de 250 metros
- Doble hoja de color natural
- Sin fragancia</t>
  </si>
  <si>
    <t>Papel higiénico 3</t>
  </si>
  <si>
    <t>- Rollo con longitud mínima de 250 metros
- Doble hoja blanca
- Sin fragancia</t>
  </si>
  <si>
    <t>Papel higiénico 4</t>
  </si>
  <si>
    <t>- Rollo con longitud mínima de 400 metros
- Hoja sencilla de color natural
- Sinfragancia</t>
  </si>
  <si>
    <t>Papel higiénico 6</t>
  </si>
  <si>
    <t xml:space="preserve"> 
-Tipo multihoja blanco doble hoja
</t>
  </si>
  <si>
    <r>
      <rPr>
        <sz val="10"/>
        <rFont val="Arial"/>
        <family val="2"/>
      </rPr>
      <t>Paquete de mínimo
250 unidades</t>
    </r>
  </si>
  <si>
    <t>Toallas para manos 1</t>
  </si>
  <si>
    <r>
      <rPr>
        <sz val="10"/>
        <rFont val="Arial"/>
        <family val="2"/>
      </rPr>
      <t>- Rollo con longitud mínima de 100 metros
- Doble hoja con un tamaño mínimo 15 cm de ancho
- Disponibles en color blanco</t>
    </r>
  </si>
  <si>
    <t>Toallas para manos 2</t>
  </si>
  <si>
    <r>
      <rPr>
        <sz val="10"/>
        <rFont val="Arial"/>
        <family val="2"/>
      </rPr>
      <t>- Rollo con longitud mínima de 100 metros
- Doble hoja con un tamaño mínimo 15 cm de ancho
- Disponibles en color natural</t>
    </r>
  </si>
  <si>
    <t>Toallas para manos 3</t>
  </si>
  <si>
    <r>
      <rPr>
        <sz val="10"/>
        <rFont val="Arial"/>
        <family val="2"/>
      </rPr>
      <t xml:space="preserve"> - Rollo con longitud mínima de 150 metros
 - Doble hoja con un tamaño mínimo 15 cm de ancho
 - Disponibles en color blanco</t>
    </r>
    <r>
      <rPr>
        <sz val="10"/>
        <color rgb="FF000000"/>
        <rFont val="Arial"/>
        <family val="2"/>
      </rPr>
      <t xml:space="preserve">
 - Sin olor o fragancia</t>
    </r>
  </si>
  <si>
    <t>Toallas para manos 5</t>
  </si>
  <si>
    <r>
      <rPr>
        <sz val="10"/>
        <rFont val="Arial"/>
        <family val="2"/>
      </rPr>
      <t>- Rollo con longitud mínima de 250 metros
- Hoja sencilla  con un tamaño mínimo de15 cm de ancho
- Hoja color natural</t>
    </r>
  </si>
  <si>
    <t>Toallas para manos 6</t>
  </si>
  <si>
    <t>- Toallas interdobladas, paquete con mínimo 150 unidades
- Doble hoja con un tamaño mínimo de 20 cm de largo por 15 cm de ancho
 - Hoja color natural</t>
  </si>
  <si>
    <t>Toallas para manos 7</t>
  </si>
  <si>
    <t>- Toallas interdobladas, paquete con mínimo 150 unidades
- Doble hoja con un tamaño mínimo de 20 cm de largo por 15 cm de ancho
 - Hoja color blanco</t>
  </si>
  <si>
    <t>Vasos 1</t>
  </si>
  <si>
    <r>
      <rPr>
        <sz val="10"/>
        <rFont val="Arial"/>
        <family val="2"/>
      </rPr>
      <t>- Elaborado en plástico
- Color blanco
- Capacidad mínima de 9 oz</t>
    </r>
  </si>
  <si>
    <t>Paquete de mínimo 50 unidades</t>
  </si>
  <si>
    <t>Vasos 3</t>
  </si>
  <si>
    <t xml:space="preserve"> - Elaborado en cartón 97% biodegradable
 - Capacidad mínima de 6 oz</t>
  </si>
  <si>
    <t>Paquete de mínimo 50</t>
  </si>
  <si>
    <t>Vasos 4</t>
  </si>
  <si>
    <t xml:space="preserve"> - Elaborado en cartón 97% biodegradable
- Capacidad mínima de 9 oz</t>
  </si>
  <si>
    <t>Mezclador 2</t>
  </si>
  <si>
    <t xml:space="preserve">
 - Mezcladores  elaborados en madera y/o apartir de recursos renovables como la caña de azucar y/o almidón de maíz
  - Longitud mínima de 11 cm</t>
  </si>
  <si>
    <t>Paquete de mínimo 500</t>
  </si>
  <si>
    <t>Servilleta papel</t>
  </si>
  <si>
    <t>- Tipo cafetería
 - Dobe hoja
- Color blanco
- Dimensiones mínimas de 25 cm de largo y 15 cm de ancho</t>
  </si>
  <si>
    <t>Paquete de mínimo 100 unidades</t>
  </si>
  <si>
    <t>Filtro para greca 1</t>
  </si>
  <si>
    <r>
      <rPr>
        <sz val="10"/>
        <rFont val="Arial"/>
        <family val="2"/>
      </rPr>
      <t>- Elaborada en tela
- Para greca
- Capacidad de media libra</t>
    </r>
  </si>
  <si>
    <t>Filtro para greca 2</t>
  </si>
  <si>
    <r>
      <rPr>
        <sz val="10"/>
        <rFont val="Arial"/>
        <family val="2"/>
      </rPr>
      <t>- Elaborada en tela
- Para greca
- Capacidad de una 1 libra</t>
    </r>
  </si>
  <si>
    <t>Filtro para greca 3</t>
  </si>
  <si>
    <r>
      <rPr>
        <sz val="10"/>
        <rFont val="Arial"/>
        <family val="2"/>
      </rPr>
      <t>- Elaborada en tela
- Para greca
- Capacidad de dos 2 libras</t>
    </r>
  </si>
  <si>
    <t>Termo para café 2</t>
  </si>
  <si>
    <t xml:space="preserve"> - Térmico, con bomba tipo dispensador. Portatil.  
 - Bomba manual para dispensar la bebida.  
 - Acero inoxidable y plastico. 
 - Agarradera plastica, tapa con empaque, bomba manual. 
 - Capacidad mínima de 3 litros</t>
  </si>
  <si>
    <t>Café 1</t>
  </si>
  <si>
    <t xml:space="preserve">- 100% café tostado y molido.   
- Tostión media.                                          
- Puntaje en taza mayor o igual a 80 puntos catación SCA.
- Empacada en bolsa de polipropileno aluminizada resistente a la humedad y al oxígeno.  
- Debe cumplir con Resolución 333 de 2011 sobre rotulado y etiquetado nutricional y las normas que la modifiquen. </t>
  </si>
  <si>
    <t>Libra</t>
  </si>
  <si>
    <t>Crema para café</t>
  </si>
  <si>
    <r>
      <rPr>
        <sz val="10"/>
        <rFont val="Arial"/>
        <family val="2"/>
      </rPr>
      <t>- No láctea
- Debe cumplir con Resolución 333 de 2011 sobre rotulado y etiquetado nutricional y las normas que la modifiquen</t>
    </r>
  </si>
  <si>
    <t>Bolsas de mínimo 100 sobres de mínimo 4 gr</t>
  </si>
  <si>
    <t>Azúcar 1</t>
  </si>
  <si>
    <r>
      <rPr>
        <sz val="10"/>
        <rFont val="Arial"/>
        <family val="2"/>
      </rPr>
      <t>- Blanca
- Empaque elaborado en materiales atóxicos
- Debe cumplir con Resolución 333 de 2011 sobre rotulado y etiquetado nutricional y las normas que la modifiquen</t>
    </r>
  </si>
  <si>
    <t>Bolsa de mínimo 200 sobres o tubipacks de 5 gr</t>
  </si>
  <si>
    <t>Endulzante</t>
  </si>
  <si>
    <r>
      <rPr>
        <sz val="10"/>
        <rFont val="Arial"/>
        <family val="2"/>
      </rPr>
      <t>- Sin calorías
- Empaque elaborado en materiales atóxicos
- Debe cumplir con Resolución 333 de 2011 sobre rotulado y etiquetado nutricional y las normas que la modifiquen</t>
    </r>
  </si>
  <si>
    <t>Caja de mínimo 100 sobres</t>
  </si>
  <si>
    <t>Aromática</t>
  </si>
  <si>
    <r>
      <rPr>
        <sz val="10"/>
        <rFont val="Arial"/>
        <family val="2"/>
      </rPr>
      <t>- Para infusión
- Cajas disponbiles en mínimo tres (3) sabores
- 100% naturales</t>
    </r>
  </si>
  <si>
    <t>Cajas de mínimo 20 en sobres.</t>
  </si>
  <si>
    <t>Agua potable 4</t>
  </si>
  <si>
    <t>- Agua potable potable purificada</t>
  </si>
  <si>
    <t>Botellón de mínimo 18.9 litros</t>
  </si>
  <si>
    <t>válvula dispensadora para botellón de agua</t>
  </si>
  <si>
    <t>-Válvula en material plástico con boquilla ajustable a los diferentes tipos de botellones</t>
  </si>
  <si>
    <t>Cepillo para paredes y techos</t>
  </si>
  <si>
    <t xml:space="preserve"> - Cuerpo elaborado en plástico
 - Cerdas duras en fibra plástica
 - Largo mínimo de 140 cm</t>
  </si>
  <si>
    <t>Destapador para sanitario (chupa)</t>
  </si>
  <si>
    <r>
      <rPr>
        <sz val="10"/>
        <rFont val="Arial"/>
        <family val="2"/>
      </rPr>
      <t>- Tipo campana
- Chupa elaborada en caucho
- Diámetro mínimo de 12 cm
- Mango elaborado en plástico o madera
- Mango con longitud mínima de 33 cm</t>
    </r>
  </si>
  <si>
    <t>Recogedor de basura 1</t>
  </si>
  <si>
    <r>
      <rPr>
        <sz val="10"/>
        <rFont val="Arial"/>
        <family val="2"/>
      </rPr>
      <t>- Elaborado en plástico
- Con banda de goma y dientas barrescobas
- Mango con longitud mínima de 70 cm</t>
    </r>
  </si>
  <si>
    <t>Atomizadores</t>
  </si>
  <si>
    <r>
      <rPr>
        <sz val="10"/>
        <rFont val="Arial"/>
        <family val="2"/>
      </rPr>
      <t>- Elaborado en plástico
- Reutilizable
- Capacidad mínima de 500 cc
- con pistola</t>
    </r>
  </si>
  <si>
    <t>Baldes (Compra)</t>
  </si>
  <si>
    <r>
      <rPr>
        <sz val="10"/>
        <rFont val="Arial"/>
        <family val="2"/>
      </rPr>
      <t>- Elaborado en plástico
- Capacidad de mínima de 10 litros
- Con manija móvil
- Con "pico" antiderrames
- Disponibles en color amarillo, azul, rojo y verde</t>
    </r>
  </si>
  <si>
    <t>Terno para café ( Compra)</t>
  </si>
  <si>
    <r>
      <rPr>
        <sz val="10"/>
        <rFont val="Arial"/>
        <family val="2"/>
      </rPr>
      <t>-Pocillo y plato de porcelana blanca para café.
- Sin diseño
- Plato de mínimo 12 cm de diámetro y pocillo de mínimo 150 cc
- No se debe rayar con el uso de los cubiertos y
debe ser apta para uso en horno microondas.</t>
    </r>
  </si>
  <si>
    <t>Juego</t>
  </si>
  <si>
    <t>Haraganes 2 (Compra)</t>
  </si>
  <si>
    <r>
      <rPr>
        <sz val="10"/>
        <rFont val="Arial"/>
        <family val="2"/>
      </rPr>
      <t>- Para limpiar vidrios
- Con banda de goma con longitud mínima de 50 cm.
- Mango metálico extensible con longitud mínima
de 60 cm y máxima de 150 cm</t>
    </r>
  </si>
  <si>
    <t>Precio total insumos por mes</t>
  </si>
  <si>
    <t>B. Arrendamiento Elementos, equipos y maquinaria</t>
  </si>
  <si>
    <t>Vasos  2</t>
  </si>
  <si>
    <r>
      <rPr>
        <sz val="10"/>
        <rFont val="Arial"/>
        <family val="2"/>
      </rPr>
      <t>- Elaborado en vidrio
- Cilíndrico
- Capacidad mínima de 12 oz</t>
    </r>
  </si>
  <si>
    <t>Terno para café</t>
  </si>
  <si>
    <t>-Pocillo y plato de porcelana blanca para café.
- Plato de mínimo 13 cm de diámetro y pocillo de mínimo 170 cc
- No se debe rayar con el uso de los cubiertos y
debe ser apta para uso en horno microondas.</t>
  </si>
  <si>
    <t>Cafetera 1</t>
  </si>
  <si>
    <t xml:space="preserve"> - Capacidad mínima de 12 tazas
 - 120 voltios
 - Potencia mínima de 900 w
 - Filtro permanente
 - Material plástico
 - Jarra de vidrio</t>
  </si>
  <si>
    <t xml:space="preserve">Jarra </t>
  </si>
  <si>
    <t>- Elaborada en vidrio
- Capacidad mínima de 1,5 litros</t>
  </si>
  <si>
    <t>Bandeja 1</t>
  </si>
  <si>
    <t>- Elaborada en acero inoxidable
- Sin diseño
- Dimensiones mínimas de 37 cm de largo por 27 cm de ancho</t>
  </si>
  <si>
    <t>Bandeja 2</t>
  </si>
  <si>
    <t>- Elaborada en acero inoxidable
- Sin diseño
- Dimensiones mínimas de 50 cm de largo por 33 cm de ancho</t>
  </si>
  <si>
    <t>Bandeja 3</t>
  </si>
  <si>
    <t>- Elaborada en plástico
- Superficie antideslizante
- Diseño sencillo
- Dimensiones mínimas de 37cm de largo por 27 cm de ancho
- Color blanco o beige</t>
  </si>
  <si>
    <t>Soporte para Botellón de agua</t>
  </si>
  <si>
    <t xml:space="preserve"> - Metálico
- Plegable</t>
  </si>
  <si>
    <t>Carro exprimidor de trapero 1</t>
  </si>
  <si>
    <t xml:space="preserve"> - Elaborado en plástico
 - Capacidad mínima de 24 litros
 - Con cuatro ruedas y manija de escurridor</t>
  </si>
  <si>
    <t>Carro de bebidas</t>
  </si>
  <si>
    <t>- Elaborado en plástico
- Mínimo dos estantes para distribución de bebidas
- Tamaño mínimo de 80 cm de largo por 47 cm de ancho por 90 cm de alto</t>
  </si>
  <si>
    <t>Mangueras 2</t>
  </si>
  <si>
    <t>- Longitud mínima de 30 metros
- Elaborada en PVC
- Con terminales roscadas en ambos extremos
- Incluye accesorios: acoples y pistola</t>
  </si>
  <si>
    <t>Contenedor de basura 11</t>
  </si>
  <si>
    <t>- Elaborado en plástico
- Con tapa en vaivén
- Capacidad mínima de 50 litros
- Color verde
- Impresión de las palabras  "No reciclables" u "Orgánicos" u "Ordinarios" en la cara delantera del contenedor</t>
  </si>
  <si>
    <t>Punto Ecológico 3</t>
  </si>
  <si>
    <t>- Base metálica con techo en material metálico
- Mínimo tres contenedores así:
- Contenedor azul con tapa con palabra "Plásticos" en la cara frontal
- Contenedor verde con tapa con palabras "No reciclables" u "Orgánicos" u "Ordinarios" en la cara frontal
- Contenedor gris con tapa con palabras "Papel y cartón" en la cara frontal
- Capacidad mínima de 35 litros para cada contenedor
- Contenedores elaborados en plástico</t>
  </si>
  <si>
    <t>Señales peatonales de prevención y atención 3</t>
  </si>
  <si>
    <t>- Elaborado en plástico
- Tipo tijera, plegable
- Tamaño mínimo de 25 cm de ancho por 60 cm de alto por 22 cm de largo.
- Impresión en las dos caras con las palabras "Piso húmedo o "Piso mojado"".
- Color amarillo
- Acordes con la reglamentación establecida por la NTC 1461</t>
  </si>
  <si>
    <t>Dispensador para papel higiénico 1</t>
  </si>
  <si>
    <t>- Elaborado en plástico ABS blanco
- Para rollo de 250 metros y 400 metros
- Con visor para ver el estado del rollo
- Con cerradura y llave
- Incluye los elementos necesarios para realizar la instalación en pared
-Incluye el costo de instalación.</t>
  </si>
  <si>
    <t>Dispensador para papel higiénico 2</t>
  </si>
  <si>
    <t>- Elaborado en acero inoxidable
- Para rollo de 250 metros y 400 metros
- Con visor para ver el estado del rollo
- Con cerradura y llave
- Incluye los elementos necesarios para realizar la instalación en pared
-Incluye el costo de instalación.</t>
  </si>
  <si>
    <t>Dispensador de toallas de manos 1</t>
  </si>
  <si>
    <t>- Elaborado en plástico ABS
- Para toallas de papel en rollo de 150 metros y 250 metros
- Con mecanismo accionador de palanca, perilla giratoria o para halar con la mano.
- Con cuchilla serrada para cortar la toalla de manos
- Con cerradura y llave
- Incluye los elementos necesarios para realizar la instalación en pared
 - Incluye el costo de instalación</t>
  </si>
  <si>
    <t>Dispensador de toallas de manos 2</t>
  </si>
  <si>
    <t>- Elaborado en plástico ABS
- Para toallas de papel interdobladas con capacidad mínima de 300 toallas
- Con mecanismo para halar con la mano.
- Con cerradura y llave
- Incluye los elementos necesarios para realizar la instalación en pared
-Incluye el costo de instalación</t>
  </si>
  <si>
    <t>Dispensador de jabón líquido 1</t>
  </si>
  <si>
    <t>- Elaborado en plástico ABS blanco
- Con válvula manual anticorrosiva.
- Uso habilitado para cualquier jabón líquido con capacidad mínima de 800 cc
- Con cerradura y llave
- Incluye los elementos necesarios para realizar la instalación en pared
-Incluye el costo de instalación</t>
  </si>
  <si>
    <t>Dispensador goteo por gravedad y recarga</t>
  </si>
  <si>
    <t>- Elaborado en PVC blanco
- Goteo programable para desodorizar sanitarios y orinales
- Incluye manguera plástica de goteo
- Incluye los elementos necesarios para realizar la instalación en pared
'- Incluye líquido para recarga mensual con agentes tensoact</t>
  </si>
  <si>
    <t>Dispensador de agua</t>
  </si>
  <si>
    <t xml:space="preserve">- Dispensador de agua fría y caliente
- Sistema de filtración multinivel
- Uso de gas refrigerante seguro para la capa de ozono
</t>
  </si>
  <si>
    <t>Dispensador de agua con botellón</t>
  </si>
  <si>
    <t xml:space="preserve">- Dispensador de agua fría y caliente
- Uso de gas refrigerante seguro para la capa de ozono
</t>
  </si>
  <si>
    <t>Greca para tintos 1</t>
  </si>
  <si>
    <t>- Eléctrica de 110 v
- Cuerpo elaborada en lámina de acero inoxidable de calibre 24 como mínimo
- Resistencias elaboradas en cobre
- Terminales elaboradas en cobre remplazables con soldadura
- Mínimo dos servicios
- Con su respectivo filtro y aro
 - Con capacidad para 30 tintos</t>
  </si>
  <si>
    <t>Greca para tintos 2</t>
  </si>
  <si>
    <t>- Eléctrica de 110 v
- Cuerpo elaborada en lámina de acero inoxidable de calibre 24 como mínimo, grado alimento
- Resistencias elaboradas en cobre
- Terminales elaboradas en cobre remplazables sin soldadura
- Mínimo 2 servicios
 -Con su respectivo filtro y aro
- Con capacidad para 60 tintos</t>
  </si>
  <si>
    <t>Greca para tintos 3</t>
  </si>
  <si>
    <t>- Eléctrica de 110 v
- Cuerpo elaborada en lámina de acero inoxidable de calibre 24 como mínimo, grado alimento
- Resistencias elaboradas en cobre
- Terminales elaboradas en cobre remplazables sin soldadura
- Mínimo dos servicios
 -Con su respectivo filtro y aro
 - Con capacidad para 120 tintos</t>
  </si>
  <si>
    <t>Lavabrilladora de pisos 1</t>
  </si>
  <si>
    <t xml:space="preserve">- De uso industrial
- Motores con potencia mínima de 1,5 hp y velocidad mínima de 175 rpm.
- Con manijas dobles
- Con interruptor de apagado de seguridad
- Diámetro mínimo de 16"
- Cable de potencia con longitud mínima de 8m
- Accesorios mínimos portapad, cepillo suave y duro
</t>
  </si>
  <si>
    <t xml:space="preserve">Unidad </t>
  </si>
  <si>
    <t>a) Precio total elementos, equipos y maquinaria por mes</t>
  </si>
  <si>
    <t>b) Precio total insumos aseo y cafetería por mes</t>
  </si>
  <si>
    <t>Total sumatoria por ítem (a+b)</t>
  </si>
  <si>
    <t>NOTA 1: Las cantidades son estimadas por lo cual se podrán ejecutar mayores o menores cantidades durante el plazo del contrato, circunstancia que acepta incondicionalmente el proponente por lo cual no habrá lugar a la revisión de los precios ofrecidos y adjudicados. Los precios ofertados para el suministro de insumos, deberá mantenerse durante la vigencia del contrato y sus prorrogas.</t>
  </si>
  <si>
    <t>NOTA 2: Se debe tener en cuenta que los valores ofertados deben incluir todos los costos directos e indirectos a que haya lugar, impuestos, tasas, gravamenes, seguros, transporte, viáticos, etc. Durante la vigencia del contrato no se realizará reajuste en los precios.</t>
  </si>
  <si>
    <t>NOTA 3: Para efectos de la calificación del presente anexo, se tomarán los valores de la fila denominada “Total sumatoria por ítem (a+b)”.</t>
  </si>
  <si>
    <t>Precio unitario presupuesto oficial antes de IVA y AIU
- PRECIO TECHO</t>
  </si>
  <si>
    <t>Precio unitario ofrecido antes de IVA y AIU 
(P)</t>
  </si>
  <si>
    <t>Valor total ofrecido antes de IVA y AIU
(P*Q)</t>
  </si>
  <si>
    <t>NOTA 4: El proponente no deberá superar ninguno de los valores techo establecidos en la columna denominada "Precio unitario presupuesto oficial antes de IVA y AIU - PRECIO TECHO", so pena de rechazo de la propuesta.</t>
  </si>
  <si>
    <t>NOTA 5: Con la presentación del presente anexo, se entiende que el proponente acepta todas las condiciones establecidas en el mismo y en las Reglas de Participación.</t>
  </si>
  <si>
    <t>REGIÓN No. 4 - ANEXO No. 12 - OFERTA ECONOMICA - SUMINISTRO INSUMOS ASEO Y CAFETERIA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</si>
</sst>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2" formatCode="_-&quot;$&quot;\ * #,##0_-;\-&quot;$&quot;\ * #,##0_-;_-&quot;$&quot;\ * &quot;-&quot;_-;_-@_-"/>
    <numFmt numFmtId="44" formatCode="_-&quot;$&quot;\ * #,##0.00_-;\-&quot;$&quot;\ * #,##0.00_-;_-&quot;$&quot;\ * &quot;-&quot;??_-;_-@_-"/>
    <numFmt numFmtId="164" formatCode="_(* #,##0.00_);_(* \(#,##0.00\);_(* &quot;-&quot;??_);_(@_)"/>
    <numFmt numFmtId="165" formatCode="&quot;$&quot;\ #,##0"/>
    <numFmt numFmtId="166" formatCode="0.00000000000000"/>
    <numFmt numFmtId="167" formatCode="&quot;$&quot;#,##0.00"/>
  </numFmts>
  <fonts count="2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4"/>
      <color theme="0"/>
      <name val="Arial"/>
      <family val="2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2"/>
      <color rgb="FF4E4D4D"/>
      <name val="Arial"/>
      <family val="2"/>
    </font>
    <font>
      <sz val="11"/>
      <color theme="1"/>
      <name val="Arial"/>
      <family val="2"/>
    </font>
    <font>
      <sz val="11"/>
      <color theme="0"/>
      <name val="Arial"/>
      <family val="2"/>
    </font>
    <font>
      <b/>
      <sz val="10"/>
      <color theme="0"/>
      <name val="Arial"/>
      <family val="2"/>
    </font>
    <font>
      <b/>
      <sz val="10"/>
      <name val="Arial"/>
      <family val="2"/>
    </font>
    <font>
      <sz val="10"/>
      <color rgb="FF000000"/>
      <name val="Arial"/>
      <family val="2"/>
    </font>
    <font>
      <sz val="10"/>
      <name val="Arial"/>
      <family val="2"/>
    </font>
    <font>
      <b/>
      <sz val="10"/>
      <color theme="1"/>
      <name val="Arial"/>
      <family val="2"/>
    </font>
    <font>
      <sz val="11"/>
      <name val="Arial"/>
      <family val="2"/>
    </font>
    <font>
      <sz val="10"/>
      <color theme="1" tint="4.9989318521683403E-2"/>
      <name val="Arial"/>
      <family val="2"/>
    </font>
    <font>
      <sz val="10"/>
      <color rgb="FFFF0000"/>
      <name val="Arial"/>
      <family val="2"/>
    </font>
    <font>
      <b/>
      <sz val="11"/>
      <color rgb="FF4E4D4D"/>
      <name val="Arial"/>
      <family val="2"/>
    </font>
    <font>
      <sz val="6"/>
      <name val="Arial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</fonts>
  <fills count="5">
    <fill>
      <patternFill patternType="none"/>
    </fill>
    <fill>
      <patternFill patternType="gray125"/>
    </fill>
    <fill>
      <patternFill patternType="solid">
        <fgColor theme="4" tint="-0.499984740745262"/>
        <bgColor indexed="64"/>
      </patternFill>
    </fill>
    <fill>
      <patternFill patternType="solid">
        <fgColor rgb="FFE6F8FE"/>
        <bgColor indexed="64"/>
      </patternFill>
    </fill>
    <fill>
      <patternFill patternType="solid">
        <fgColor theme="0"/>
        <bgColor indexed="64"/>
      </patternFill>
    </fill>
  </fills>
  <borders count="18">
    <border>
      <left/>
      <right/>
      <top/>
      <bottom/>
      <diagonal/>
    </border>
    <border>
      <left style="thin">
        <color theme="0" tint="-0.14999847407452621"/>
      </left>
      <right/>
      <top style="thin">
        <color theme="0" tint="-0.14999847407452621"/>
      </top>
      <bottom style="thin">
        <color theme="0" tint="-0.14999847407452621"/>
      </bottom>
      <diagonal/>
    </border>
    <border>
      <left/>
      <right/>
      <top style="thin">
        <color theme="0" tint="-0.14999847407452621"/>
      </top>
      <bottom style="thin">
        <color theme="0" tint="-0.14999847407452621"/>
      </bottom>
      <diagonal/>
    </border>
    <border>
      <left/>
      <right style="thin">
        <color theme="0" tint="-0.14999847407452621"/>
      </right>
      <top style="thin">
        <color theme="0" tint="-0.14999847407452621"/>
      </top>
      <bottom style="thin">
        <color theme="0" tint="-0.14999847407452621"/>
      </bottom>
      <diagonal/>
    </border>
    <border>
      <left style="thin">
        <color theme="0" tint="-0.24994659260841701"/>
      </left>
      <right/>
      <top style="thin">
        <color theme="0" tint="-0.24994659260841701"/>
      </top>
      <bottom/>
      <diagonal/>
    </border>
    <border>
      <left style="thin">
        <color theme="0" tint="-0.14999847407452621"/>
      </left>
      <right style="thin">
        <color theme="0" tint="-0.14999847407452621"/>
      </right>
      <top style="thin">
        <color theme="0" tint="-0.14999847407452621"/>
      </top>
      <bottom style="thin">
        <color theme="0" tint="-0.14999847407452621"/>
      </bottom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rgb="FFA6A6A6"/>
      </left>
      <right style="thin">
        <color rgb="FFA6A6A6"/>
      </right>
      <top style="thin">
        <color rgb="FFA6A6A6"/>
      </top>
      <bottom style="thin">
        <color rgb="FFA6A6A6"/>
      </bottom>
      <diagonal/>
    </border>
    <border>
      <left style="thin">
        <color rgb="FFA6A6A6"/>
      </left>
      <right style="thin">
        <color rgb="FFA6A6A6"/>
      </right>
      <top/>
      <bottom style="thin">
        <color rgb="FFA6A6A6"/>
      </bottom>
      <diagonal/>
    </border>
    <border>
      <left style="thin">
        <color theme="0" tint="-0.24994659260841701"/>
      </left>
      <right style="thin">
        <color theme="0" tint="-0.24994659260841701"/>
      </right>
      <top/>
      <bottom style="thin">
        <color theme="0" tint="-0.24994659260841701"/>
      </bottom>
      <diagonal/>
    </border>
    <border>
      <left style="thin">
        <color rgb="FFA6A6A6"/>
      </left>
      <right style="thin">
        <color rgb="FFBEBEBE"/>
      </right>
      <top style="thin">
        <color rgb="FFA6A6A6"/>
      </top>
      <bottom style="thin">
        <color rgb="FFA6A6A6"/>
      </bottom>
      <diagonal/>
    </border>
    <border>
      <left style="thin">
        <color theme="0" tint="-0.24994659260841701"/>
      </left>
      <right/>
      <top/>
      <bottom/>
      <diagonal/>
    </border>
    <border>
      <left style="thin">
        <color theme="0" tint="-0.499984740745262"/>
      </left>
      <right/>
      <top style="thin">
        <color theme="0" tint="-0.499984740745262"/>
      </top>
      <bottom style="thin">
        <color theme="0" tint="-0.499984740745262"/>
      </bottom>
      <diagonal/>
    </border>
    <border>
      <left/>
      <right/>
      <top style="thin">
        <color theme="0" tint="-0.499984740745262"/>
      </top>
      <bottom style="thin">
        <color theme="0" tint="-0.499984740745262"/>
      </bottom>
      <diagonal/>
    </border>
    <border>
      <left/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24994659260841701"/>
      </top>
      <bottom/>
      <diagonal/>
    </border>
    <border>
      <left style="thin">
        <color theme="0" tint="-0.14999847407452621"/>
      </left>
      <right/>
      <top/>
      <bottom/>
      <diagonal/>
    </border>
    <border>
      <left style="thin">
        <color theme="0" tint="-0.34998626667073579"/>
      </left>
      <right style="thin">
        <color theme="0" tint="-0.34998626667073579"/>
      </right>
      <top style="thin">
        <color theme="0" tint="-0.34998626667073579"/>
      </top>
      <bottom style="thin">
        <color theme="0" tint="-0.34998626667073579"/>
      </bottom>
      <diagonal/>
    </border>
  </borders>
  <cellStyleXfs count="5">
    <xf numFmtId="0" fontId="0" fillId="0" borderId="0"/>
    <xf numFmtId="16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0" fontId="11" fillId="0" borderId="0"/>
  </cellStyleXfs>
  <cellXfs count="59">
    <xf numFmtId="0" fontId="0" fillId="0" borderId="0" xfId="0"/>
    <xf numFmtId="0" fontId="0" fillId="0" borderId="0" xfId="0" applyProtection="1">
      <protection hidden="1"/>
    </xf>
    <xf numFmtId="0" fontId="3" fillId="0" borderId="0" xfId="0" applyFont="1" applyProtection="1">
      <protection hidden="1"/>
    </xf>
    <xf numFmtId="0" fontId="4" fillId="0" borderId="0" xfId="0" applyFont="1" applyProtection="1">
      <protection hidden="1"/>
    </xf>
    <xf numFmtId="0" fontId="6" fillId="0" borderId="0" xfId="0" applyFont="1" applyAlignment="1" applyProtection="1">
      <alignment horizontal="center" vertical="center" wrapText="1"/>
      <protection hidden="1"/>
    </xf>
    <xf numFmtId="1" fontId="6" fillId="0" borderId="0" xfId="0" applyNumberFormat="1" applyFont="1" applyAlignment="1" applyProtection="1">
      <alignment horizontal="center" vertical="center" wrapText="1"/>
      <protection hidden="1"/>
    </xf>
    <xf numFmtId="0" fontId="7" fillId="0" borderId="0" xfId="0" applyFont="1" applyAlignment="1" applyProtection="1">
      <alignment horizontal="center" vertical="center" wrapText="1"/>
      <protection hidden="1"/>
    </xf>
    <xf numFmtId="0" fontId="8" fillId="2" borderId="4" xfId="0" applyFont="1" applyFill="1" applyBorder="1" applyAlignment="1" applyProtection="1">
      <alignment horizontal="center" vertical="center" wrapText="1"/>
      <protection hidden="1"/>
    </xf>
    <xf numFmtId="0" fontId="8" fillId="2" borderId="5" xfId="0" applyFont="1" applyFill="1" applyBorder="1" applyAlignment="1" applyProtection="1">
      <alignment horizontal="center" vertical="center" wrapText="1"/>
      <protection hidden="1"/>
    </xf>
    <xf numFmtId="49" fontId="8" fillId="2" borderId="5" xfId="0" applyNumberFormat="1" applyFont="1" applyFill="1" applyBorder="1" applyAlignment="1" applyProtection="1">
      <alignment horizontal="center" vertical="center" wrapText="1"/>
      <protection hidden="1"/>
    </xf>
    <xf numFmtId="49" fontId="9" fillId="3" borderId="6" xfId="0" applyNumberFormat="1" applyFont="1" applyFill="1" applyBorder="1" applyAlignment="1" applyProtection="1">
      <alignment horizontal="center" vertical="center" wrapText="1"/>
      <protection hidden="1"/>
    </xf>
    <xf numFmtId="1" fontId="10" fillId="0" borderId="7" xfId="0" applyNumberFormat="1" applyFont="1" applyBorder="1" applyAlignment="1" applyProtection="1">
      <alignment horizontal="center" vertical="center" shrinkToFit="1"/>
      <protection hidden="1"/>
    </xf>
    <xf numFmtId="0" fontId="11" fillId="0" borderId="8" xfId="0" applyFont="1" applyBorder="1" applyAlignment="1" applyProtection="1">
      <alignment horizontal="center" vertical="center" wrapText="1"/>
      <protection hidden="1"/>
    </xf>
    <xf numFmtId="49" fontId="10" fillId="0" borderId="8" xfId="0" applyNumberFormat="1" applyFont="1" applyBorder="1" applyAlignment="1" applyProtection="1">
      <alignment horizontal="left" vertical="center" wrapText="1"/>
      <protection hidden="1"/>
    </xf>
    <xf numFmtId="2" fontId="11" fillId="0" borderId="9" xfId="1" applyNumberFormat="1" applyFont="1" applyFill="1" applyBorder="1" applyAlignment="1" applyProtection="1">
      <alignment horizontal="center" vertical="center" wrapText="1"/>
      <protection hidden="1"/>
    </xf>
    <xf numFmtId="165" fontId="11" fillId="0" borderId="9" xfId="1" applyNumberFormat="1" applyFont="1" applyFill="1" applyBorder="1" applyAlignment="1" applyProtection="1">
      <alignment horizontal="right" vertical="center" wrapText="1"/>
      <protection hidden="1"/>
    </xf>
    <xf numFmtId="165" fontId="11" fillId="4" borderId="9" xfId="2" applyNumberFormat="1" applyFont="1" applyFill="1" applyBorder="1" applyAlignment="1" applyProtection="1">
      <alignment horizontal="right" vertical="center" wrapText="1"/>
      <protection locked="0"/>
    </xf>
    <xf numFmtId="165" fontId="12" fillId="0" borderId="6" xfId="2" applyNumberFormat="1" applyFont="1" applyFill="1" applyBorder="1" applyAlignment="1" applyProtection="1">
      <alignment horizontal="right" vertical="center" wrapText="1"/>
      <protection hidden="1"/>
    </xf>
    <xf numFmtId="2" fontId="13" fillId="0" borderId="0" xfId="0" applyNumberFormat="1" applyFont="1" applyAlignment="1" applyProtection="1">
      <alignment horizontal="center" vertical="center" wrapText="1"/>
      <protection hidden="1"/>
    </xf>
    <xf numFmtId="42" fontId="0" fillId="0" borderId="0" xfId="3" applyFont="1"/>
    <xf numFmtId="42" fontId="0" fillId="0" borderId="0" xfId="0" applyNumberFormat="1"/>
    <xf numFmtId="2" fontId="0" fillId="0" borderId="0" xfId="0" applyNumberFormat="1"/>
    <xf numFmtId="166" fontId="0" fillId="0" borderId="0" xfId="0" applyNumberFormat="1"/>
    <xf numFmtId="0" fontId="11" fillId="0" borderId="7" xfId="0" applyFont="1" applyBorder="1" applyAlignment="1" applyProtection="1">
      <alignment horizontal="center" vertical="center" wrapText="1"/>
      <protection hidden="1"/>
    </xf>
    <xf numFmtId="49" fontId="10" fillId="0" borderId="7" xfId="0" applyNumberFormat="1" applyFont="1" applyBorder="1" applyAlignment="1" applyProtection="1">
      <alignment horizontal="left" vertical="center" wrapText="1"/>
      <protection hidden="1"/>
    </xf>
    <xf numFmtId="2" fontId="11" fillId="0" borderId="6" xfId="1" applyNumberFormat="1" applyFont="1" applyFill="1" applyBorder="1" applyAlignment="1" applyProtection="1">
      <alignment horizontal="center" vertical="center" wrapText="1"/>
      <protection hidden="1"/>
    </xf>
    <xf numFmtId="165" fontId="11" fillId="0" borderId="6" xfId="1" applyNumberFormat="1" applyFont="1" applyFill="1" applyBorder="1" applyAlignment="1" applyProtection="1">
      <alignment horizontal="right" vertical="center" wrapText="1"/>
      <protection hidden="1"/>
    </xf>
    <xf numFmtId="49" fontId="11" fillId="0" borderId="7" xfId="0" applyNumberFormat="1" applyFont="1" applyBorder="1" applyAlignment="1" applyProtection="1">
      <alignment horizontal="left" vertical="center" wrapText="1"/>
      <protection hidden="1"/>
    </xf>
    <xf numFmtId="49" fontId="11" fillId="0" borderId="7" xfId="0" applyNumberFormat="1" applyFont="1" applyBorder="1" applyAlignment="1" applyProtection="1">
      <alignment horizontal="center" vertical="center" wrapText="1"/>
      <protection hidden="1"/>
    </xf>
    <xf numFmtId="0" fontId="11" fillId="0" borderId="10" xfId="0" applyFont="1" applyBorder="1" applyAlignment="1" applyProtection="1">
      <alignment horizontal="center" vertical="center" wrapText="1"/>
      <protection hidden="1"/>
    </xf>
    <xf numFmtId="0" fontId="10" fillId="0" borderId="7" xfId="0" applyFont="1" applyBorder="1" applyAlignment="1" applyProtection="1">
      <alignment horizontal="left" vertical="center" wrapText="1"/>
      <protection hidden="1"/>
    </xf>
    <xf numFmtId="0" fontId="9" fillId="0" borderId="11" xfId="0" applyFont="1" applyBorder="1" applyAlignment="1" applyProtection="1">
      <alignment horizontal="center" vertical="center" wrapText="1"/>
      <protection hidden="1"/>
    </xf>
    <xf numFmtId="1" fontId="9" fillId="0" borderId="0" xfId="0" applyNumberFormat="1" applyFont="1" applyAlignment="1" applyProtection="1">
      <alignment horizontal="center" vertical="center" wrapText="1"/>
      <protection hidden="1"/>
    </xf>
    <xf numFmtId="0" fontId="9" fillId="0" borderId="0" xfId="0" applyFont="1" applyAlignment="1" applyProtection="1">
      <alignment horizontal="center" vertical="center" wrapText="1"/>
      <protection hidden="1"/>
    </xf>
    <xf numFmtId="0" fontId="8" fillId="2" borderId="0" xfId="0" applyFont="1" applyFill="1" applyAlignment="1" applyProtection="1">
      <alignment horizontal="center" vertical="center" wrapText="1"/>
      <protection hidden="1"/>
    </xf>
    <xf numFmtId="165" fontId="8" fillId="2" borderId="5" xfId="0" applyNumberFormat="1" applyFont="1" applyFill="1" applyBorder="1" applyAlignment="1" applyProtection="1">
      <alignment vertical="center" wrapText="1"/>
      <protection hidden="1"/>
    </xf>
    <xf numFmtId="0" fontId="12" fillId="0" borderId="0" xfId="0" applyFont="1" applyAlignment="1" applyProtection="1">
      <alignment horizontal="center" vertical="center" wrapText="1"/>
      <protection hidden="1"/>
    </xf>
    <xf numFmtId="0" fontId="8" fillId="2" borderId="15" xfId="0" applyFont="1" applyFill="1" applyBorder="1" applyAlignment="1" applyProtection="1">
      <alignment horizontal="center" vertical="center" wrapText="1"/>
      <protection hidden="1"/>
    </xf>
    <xf numFmtId="49" fontId="8" fillId="2" borderId="15" xfId="0" applyNumberFormat="1" applyFont="1" applyFill="1" applyBorder="1" applyAlignment="1" applyProtection="1">
      <alignment horizontal="center" vertical="center" wrapText="1"/>
      <protection hidden="1"/>
    </xf>
    <xf numFmtId="1" fontId="11" fillId="0" borderId="6" xfId="1" applyNumberFormat="1" applyFont="1" applyFill="1" applyBorder="1" applyAlignment="1" applyProtection="1">
      <alignment horizontal="center" vertical="center" wrapText="1"/>
      <protection hidden="1"/>
    </xf>
    <xf numFmtId="165" fontId="7" fillId="0" borderId="0" xfId="0" applyNumberFormat="1" applyFont="1" applyAlignment="1" applyProtection="1">
      <alignment horizontal="center" vertical="center" wrapText="1"/>
      <protection hidden="1"/>
    </xf>
    <xf numFmtId="0" fontId="17" fillId="0" borderId="0" xfId="0" applyFont="1" applyAlignment="1" applyProtection="1">
      <alignment vertical="center" wrapText="1"/>
      <protection hidden="1"/>
    </xf>
    <xf numFmtId="167" fontId="8" fillId="2" borderId="5" xfId="0" applyNumberFormat="1" applyFont="1" applyFill="1" applyBorder="1" applyAlignment="1" applyProtection="1">
      <alignment horizontal="right" vertical="center" wrapText="1"/>
      <protection hidden="1"/>
    </xf>
    <xf numFmtId="0" fontId="9" fillId="0" borderId="0" xfId="0" applyFont="1" applyProtection="1">
      <protection locked="0"/>
    </xf>
    <xf numFmtId="0" fontId="3" fillId="0" borderId="0" xfId="0" applyFont="1" applyProtection="1">
      <protection locked="0"/>
    </xf>
    <xf numFmtId="0" fontId="11" fillId="0" borderId="0" xfId="0" applyFont="1" applyProtection="1">
      <protection locked="0"/>
    </xf>
    <xf numFmtId="0" fontId="11" fillId="0" borderId="17" xfId="4" applyBorder="1" applyAlignment="1" applyProtection="1">
      <alignment horizontal="left" vertical="center" wrapText="1"/>
      <protection hidden="1"/>
    </xf>
    <xf numFmtId="0" fontId="2" fillId="2" borderId="1" xfId="0" applyFont="1" applyFill="1" applyBorder="1" applyAlignment="1" applyProtection="1">
      <alignment horizontal="center" vertical="center" wrapText="1"/>
      <protection hidden="1"/>
    </xf>
    <xf numFmtId="0" fontId="2" fillId="2" borderId="2" xfId="0" applyFont="1" applyFill="1" applyBorder="1" applyAlignment="1" applyProtection="1">
      <alignment horizontal="center" vertical="center" wrapText="1"/>
      <protection hidden="1"/>
    </xf>
    <xf numFmtId="0" fontId="2" fillId="2" borderId="3" xfId="0" applyFont="1" applyFill="1" applyBorder="1" applyAlignment="1" applyProtection="1">
      <alignment horizontal="center" vertical="center" wrapText="1"/>
      <protection hidden="1"/>
    </xf>
    <xf numFmtId="0" fontId="5" fillId="3" borderId="1" xfId="0" applyFont="1" applyFill="1" applyBorder="1" applyAlignment="1" applyProtection="1">
      <alignment horizontal="left" vertical="center"/>
      <protection hidden="1"/>
    </xf>
    <xf numFmtId="0" fontId="5" fillId="3" borderId="2" xfId="0" applyFont="1" applyFill="1" applyBorder="1" applyAlignment="1" applyProtection="1">
      <alignment horizontal="left" vertical="center"/>
      <protection hidden="1"/>
    </xf>
    <xf numFmtId="0" fontId="5" fillId="3" borderId="3" xfId="0" applyFont="1" applyFill="1" applyBorder="1" applyAlignment="1" applyProtection="1">
      <alignment horizontal="left" vertical="center"/>
      <protection hidden="1"/>
    </xf>
    <xf numFmtId="0" fontId="8" fillId="2" borderId="5" xfId="0" applyFont="1" applyFill="1" applyBorder="1" applyAlignment="1" applyProtection="1">
      <alignment horizontal="center" vertical="center" wrapText="1"/>
      <protection hidden="1"/>
    </xf>
    <xf numFmtId="0" fontId="16" fillId="3" borderId="12" xfId="0" applyFont="1" applyFill="1" applyBorder="1" applyAlignment="1" applyProtection="1">
      <alignment horizontal="left" vertical="center"/>
      <protection hidden="1"/>
    </xf>
    <xf numFmtId="0" fontId="16" fillId="3" borderId="13" xfId="0" applyFont="1" applyFill="1" applyBorder="1" applyAlignment="1" applyProtection="1">
      <alignment horizontal="left" vertical="center"/>
      <protection hidden="1"/>
    </xf>
    <xf numFmtId="0" fontId="16" fillId="3" borderId="14" xfId="0" applyFont="1" applyFill="1" applyBorder="1" applyAlignment="1" applyProtection="1">
      <alignment horizontal="left" vertical="center"/>
      <protection hidden="1"/>
    </xf>
    <xf numFmtId="0" fontId="8" fillId="2" borderId="16" xfId="0" applyFont="1" applyFill="1" applyBorder="1" applyAlignment="1" applyProtection="1">
      <alignment horizontal="center" vertical="center" wrapText="1"/>
      <protection hidden="1"/>
    </xf>
    <xf numFmtId="0" fontId="8" fillId="2" borderId="0" xfId="0" applyFont="1" applyFill="1" applyAlignment="1" applyProtection="1">
      <alignment horizontal="center" vertical="center" wrapText="1"/>
      <protection hidden="1"/>
    </xf>
  </cellXfs>
  <cellStyles count="5">
    <cellStyle name="%_MTTO CORRECTIVO" xfId="4" xr:uid="{69EC462D-CED6-4899-BA6B-16FD078CCE74}"/>
    <cellStyle name="Millares" xfId="1" builtinId="3"/>
    <cellStyle name="Moneda" xfId="2" builtinId="4"/>
    <cellStyle name="Moneda [0]" xfId="3" builtinId="7"/>
    <cellStyle name="Normal" xfId="0" builtinId="0"/>
  </cellStyles>
  <dxfs count="6">
    <dxf>
      <font>
        <color rgb="FF9C0006"/>
      </font>
      <fill>
        <patternFill>
          <bgColor rgb="FFFFC7CE"/>
        </patternFill>
      </fill>
    </dxf>
    <dxf>
      <font>
        <color rgb="FFF2F2F2"/>
      </font>
    </dxf>
    <dxf>
      <font>
        <color rgb="FFF2F2F2"/>
      </font>
    </dxf>
    <dxf>
      <font>
        <color rgb="FFF2F2F2"/>
      </font>
    </dxf>
    <dxf>
      <font>
        <color theme="0"/>
      </font>
    </dxf>
    <dxf>
      <font>
        <color theme="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jdreyesa\Documents\Profesional%20VI\5.%20Cotizaciones%20Aseo%20y%20Cafeteria\Region%205\20220727_Cotizacion_Casalimpia_RG_5.xlsb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olicitud de Cotización General"/>
      <sheetName val="Detalle Bienes de Aseo y Caf"/>
      <sheetName val="Detalle Especificaciones"/>
      <sheetName val="Resumen - CSV"/>
      <sheetName val="Cotizacion Bienes de Aseo y Ca"/>
      <sheetName val="Cotizacion"/>
      <sheetName val="ConsolidadoServicios"/>
      <sheetName val="solCotizacionCSV_es"/>
      <sheetName val="Listas"/>
      <sheetName val="ClasifiPersonal"/>
      <sheetName val="TablaDinamica"/>
      <sheetName val="temp"/>
      <sheetName val="Precio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>
        <row r="2">
          <cell r="E2" t="str">
            <v>Sí</v>
          </cell>
        </row>
        <row r="3">
          <cell r="E3" t="str">
            <v>No</v>
          </cell>
        </row>
      </sheetData>
      <sheetData sheetId="9" refreshError="1"/>
      <sheetData sheetId="10" refreshError="1"/>
      <sheetData sheetId="11" refreshError="1"/>
      <sheetData sheetId="12" refreshError="1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AD28680-A2CC-4808-8EEA-227D09B25A6D}">
  <dimension ref="A2:O154"/>
  <sheetViews>
    <sheetView showGridLines="0" tabSelected="1" zoomScale="110" zoomScaleNormal="110" workbookViewId="0">
      <pane ySplit="4" topLeftCell="A5" activePane="bottomLeft" state="frozen"/>
      <selection pane="bottomLeft" activeCell="A5" sqref="A5"/>
    </sheetView>
  </sheetViews>
  <sheetFormatPr baseColWidth="10" defaultColWidth="23.85546875" defaultRowHeight="15.75" x14ac:dyDescent="0.25"/>
  <cols>
    <col min="1" max="1" width="11.42578125" style="2" customWidth="1"/>
    <col min="2" max="2" width="20.140625" style="2" customWidth="1"/>
    <col min="3" max="3" width="90.85546875" style="2" customWidth="1"/>
    <col min="4" max="4" width="37.85546875" style="2" customWidth="1"/>
    <col min="5" max="5" width="23.85546875" style="2"/>
    <col min="6" max="6" width="26.28515625" style="2" customWidth="1"/>
    <col min="7" max="7" width="24.85546875" style="2" customWidth="1"/>
    <col min="8" max="8" width="23.85546875" style="2"/>
    <col min="9" max="9" width="10.5703125" style="2" customWidth="1"/>
    <col min="11" max="11" width="15.42578125" bestFit="1" customWidth="1"/>
    <col min="16" max="16384" width="23.85546875" style="2"/>
  </cols>
  <sheetData>
    <row r="2" spans="1:13" ht="27" customHeight="1" x14ac:dyDescent="0.25">
      <c r="A2" s="47" t="s">
        <v>307</v>
      </c>
      <c r="B2" s="48"/>
      <c r="C2" s="48"/>
      <c r="D2" s="48"/>
      <c r="E2" s="48"/>
      <c r="F2" s="48"/>
      <c r="G2" s="48"/>
      <c r="H2" s="49"/>
      <c r="I2" s="1"/>
    </row>
    <row r="3" spans="1:13" x14ac:dyDescent="0.25">
      <c r="C3" s="3"/>
      <c r="D3" s="3"/>
      <c r="G3" s="3"/>
    </row>
    <row r="4" spans="1:13" ht="39.75" customHeight="1" x14ac:dyDescent="0.25">
      <c r="A4" s="50" t="s">
        <v>0</v>
      </c>
      <c r="B4" s="51"/>
      <c r="C4" s="51"/>
      <c r="D4" s="51"/>
      <c r="E4" s="51"/>
      <c r="F4" s="51"/>
      <c r="G4" s="51"/>
      <c r="H4" s="52"/>
      <c r="I4" s="1"/>
    </row>
    <row r="5" spans="1:13" x14ac:dyDescent="0.25">
      <c r="A5" s="4"/>
      <c r="B5" s="4"/>
      <c r="C5" s="4"/>
      <c r="D5" s="4"/>
      <c r="E5" s="4"/>
      <c r="F5" s="4"/>
      <c r="G5" s="5"/>
      <c r="H5" s="6"/>
      <c r="I5" s="6"/>
    </row>
    <row r="6" spans="1:13" ht="63" customHeight="1" x14ac:dyDescent="0.25">
      <c r="A6" s="7" t="s">
        <v>1</v>
      </c>
      <c r="B6" s="8" t="s">
        <v>2</v>
      </c>
      <c r="C6" s="9" t="s">
        <v>3</v>
      </c>
      <c r="D6" s="8" t="s">
        <v>4</v>
      </c>
      <c r="E6" s="9" t="s">
        <v>5</v>
      </c>
      <c r="F6" s="10" t="s">
        <v>302</v>
      </c>
      <c r="G6" s="10" t="s">
        <v>303</v>
      </c>
      <c r="H6" s="9" t="s">
        <v>304</v>
      </c>
      <c r="I6" s="6"/>
    </row>
    <row r="7" spans="1:13" ht="76.5" x14ac:dyDescent="0.25">
      <c r="A7" s="11">
        <v>1</v>
      </c>
      <c r="B7" s="12" t="s">
        <v>6</v>
      </c>
      <c r="C7" s="13" t="s">
        <v>7</v>
      </c>
      <c r="D7" s="12" t="s">
        <v>8</v>
      </c>
      <c r="E7" s="14">
        <v>71</v>
      </c>
      <c r="F7" s="15">
        <v>6524</v>
      </c>
      <c r="G7" s="16"/>
      <c r="H7" s="17">
        <f>ROUND(G7*E7,0)</f>
        <v>0</v>
      </c>
      <c r="I7" s="18"/>
      <c r="J7" s="19"/>
      <c r="K7" s="20"/>
      <c r="L7" s="21"/>
      <c r="M7" s="22"/>
    </row>
    <row r="8" spans="1:13" ht="38.25" x14ac:dyDescent="0.25">
      <c r="A8" s="11">
        <v>2</v>
      </c>
      <c r="B8" s="23" t="s">
        <v>9</v>
      </c>
      <c r="C8" s="24" t="s">
        <v>10</v>
      </c>
      <c r="D8" s="23" t="s">
        <v>11</v>
      </c>
      <c r="E8" s="25">
        <v>18</v>
      </c>
      <c r="F8" s="26">
        <v>1678</v>
      </c>
      <c r="G8" s="16"/>
      <c r="H8" s="17">
        <f t="shared" ref="H8:H71" si="0">ROUND(G8*E8,0)</f>
        <v>0</v>
      </c>
      <c r="I8" s="18"/>
      <c r="J8" s="21"/>
    </row>
    <row r="9" spans="1:13" ht="25.5" x14ac:dyDescent="0.25">
      <c r="A9" s="11">
        <v>3</v>
      </c>
      <c r="B9" s="23" t="s">
        <v>12</v>
      </c>
      <c r="C9" s="24" t="s">
        <v>13</v>
      </c>
      <c r="D9" s="23" t="s">
        <v>14</v>
      </c>
      <c r="E9" s="25">
        <v>38</v>
      </c>
      <c r="F9" s="26">
        <v>2520</v>
      </c>
      <c r="G9" s="16"/>
      <c r="H9" s="17">
        <f t="shared" si="0"/>
        <v>0</v>
      </c>
      <c r="I9" s="18"/>
      <c r="J9" s="21"/>
    </row>
    <row r="10" spans="1:13" ht="51" x14ac:dyDescent="0.25">
      <c r="A10" s="11">
        <v>4</v>
      </c>
      <c r="B10" s="23" t="s">
        <v>15</v>
      </c>
      <c r="C10" s="24" t="s">
        <v>16</v>
      </c>
      <c r="D10" s="23" t="s">
        <v>17</v>
      </c>
      <c r="E10" s="25">
        <v>2</v>
      </c>
      <c r="F10" s="26">
        <v>1981</v>
      </c>
      <c r="G10" s="16"/>
      <c r="H10" s="17">
        <f t="shared" si="0"/>
        <v>0</v>
      </c>
      <c r="I10" s="18"/>
      <c r="J10" s="21"/>
    </row>
    <row r="11" spans="1:13" ht="51" x14ac:dyDescent="0.25">
      <c r="A11" s="11">
        <v>5</v>
      </c>
      <c r="B11" s="23" t="s">
        <v>18</v>
      </c>
      <c r="C11" s="24" t="s">
        <v>16</v>
      </c>
      <c r="D11" s="23" t="s">
        <v>8</v>
      </c>
      <c r="E11" s="25">
        <v>100</v>
      </c>
      <c r="F11" s="26">
        <v>9897</v>
      </c>
      <c r="G11" s="16"/>
      <c r="H11" s="17">
        <f t="shared" si="0"/>
        <v>0</v>
      </c>
      <c r="I11" s="18"/>
      <c r="J11" s="21"/>
    </row>
    <row r="12" spans="1:13" ht="51" x14ac:dyDescent="0.25">
      <c r="A12" s="11">
        <v>6</v>
      </c>
      <c r="B12" s="23" t="s">
        <v>19</v>
      </c>
      <c r="C12" s="24" t="s">
        <v>20</v>
      </c>
      <c r="D12" s="23" t="s">
        <v>21</v>
      </c>
      <c r="E12" s="25">
        <v>36</v>
      </c>
      <c r="F12" s="26">
        <v>26396</v>
      </c>
      <c r="G12" s="16"/>
      <c r="H12" s="17">
        <f t="shared" si="0"/>
        <v>0</v>
      </c>
      <c r="I12" s="18"/>
      <c r="J12" s="21"/>
    </row>
    <row r="13" spans="1:13" ht="63.75" x14ac:dyDescent="0.25">
      <c r="A13" s="11">
        <v>7</v>
      </c>
      <c r="B13" s="23" t="s">
        <v>22</v>
      </c>
      <c r="C13" s="24" t="s">
        <v>23</v>
      </c>
      <c r="D13" s="23" t="s">
        <v>24</v>
      </c>
      <c r="E13" s="25">
        <v>82</v>
      </c>
      <c r="F13" s="26">
        <v>9048</v>
      </c>
      <c r="G13" s="16"/>
      <c r="H13" s="17">
        <f t="shared" si="0"/>
        <v>0</v>
      </c>
      <c r="I13" s="18"/>
      <c r="J13" s="21"/>
    </row>
    <row r="14" spans="1:13" ht="76.5" x14ac:dyDescent="0.25">
      <c r="A14" s="11">
        <v>8</v>
      </c>
      <c r="B14" s="23" t="s">
        <v>25</v>
      </c>
      <c r="C14" s="27" t="s">
        <v>26</v>
      </c>
      <c r="D14" s="23" t="s">
        <v>27</v>
      </c>
      <c r="E14" s="25">
        <v>3</v>
      </c>
      <c r="F14" s="26">
        <v>3615</v>
      </c>
      <c r="G14" s="16"/>
      <c r="H14" s="17">
        <f t="shared" si="0"/>
        <v>0</v>
      </c>
      <c r="I14" s="18"/>
      <c r="J14" s="21"/>
    </row>
    <row r="15" spans="1:13" ht="76.5" x14ac:dyDescent="0.25">
      <c r="A15" s="11">
        <v>9</v>
      </c>
      <c r="B15" s="23" t="s">
        <v>28</v>
      </c>
      <c r="C15" s="24" t="s">
        <v>29</v>
      </c>
      <c r="D15" s="23" t="s">
        <v>8</v>
      </c>
      <c r="E15" s="25">
        <v>59</v>
      </c>
      <c r="F15" s="26">
        <v>13440</v>
      </c>
      <c r="G15" s="16"/>
      <c r="H15" s="17">
        <f t="shared" si="0"/>
        <v>0</v>
      </c>
      <c r="I15" s="18"/>
      <c r="J15" s="21"/>
    </row>
    <row r="16" spans="1:13" ht="63.75" x14ac:dyDescent="0.25">
      <c r="A16" s="11">
        <v>10</v>
      </c>
      <c r="B16" s="23" t="s">
        <v>30</v>
      </c>
      <c r="C16" s="24" t="s">
        <v>31</v>
      </c>
      <c r="D16" s="23" t="s">
        <v>32</v>
      </c>
      <c r="E16" s="25">
        <v>78</v>
      </c>
      <c r="F16" s="26">
        <v>6377</v>
      </c>
      <c r="G16" s="16"/>
      <c r="H16" s="17">
        <f t="shared" si="0"/>
        <v>0</v>
      </c>
      <c r="I16" s="18"/>
      <c r="J16" s="21"/>
    </row>
    <row r="17" spans="1:10" ht="76.5" x14ac:dyDescent="0.25">
      <c r="A17" s="11">
        <v>11</v>
      </c>
      <c r="B17" s="23" t="s">
        <v>33</v>
      </c>
      <c r="C17" s="24" t="s">
        <v>34</v>
      </c>
      <c r="D17" s="23" t="s">
        <v>8</v>
      </c>
      <c r="E17" s="25">
        <v>19</v>
      </c>
      <c r="F17" s="26">
        <v>8552</v>
      </c>
      <c r="G17" s="16"/>
      <c r="H17" s="17">
        <f t="shared" si="0"/>
        <v>0</v>
      </c>
      <c r="I17" s="18"/>
      <c r="J17" s="21"/>
    </row>
    <row r="18" spans="1:10" ht="25.5" x14ac:dyDescent="0.25">
      <c r="A18" s="11">
        <v>12</v>
      </c>
      <c r="B18" s="23" t="s">
        <v>35</v>
      </c>
      <c r="C18" s="24" t="s">
        <v>36</v>
      </c>
      <c r="D18" s="23" t="s">
        <v>37</v>
      </c>
      <c r="E18" s="25">
        <v>136</v>
      </c>
      <c r="F18" s="26">
        <v>887</v>
      </c>
      <c r="G18" s="16"/>
      <c r="H18" s="17">
        <f t="shared" si="0"/>
        <v>0</v>
      </c>
      <c r="I18" s="18"/>
      <c r="J18" s="21"/>
    </row>
    <row r="19" spans="1:10" ht="63.75" x14ac:dyDescent="0.25">
      <c r="A19" s="11">
        <v>13</v>
      </c>
      <c r="B19" s="23" t="s">
        <v>38</v>
      </c>
      <c r="C19" s="24" t="s">
        <v>39</v>
      </c>
      <c r="D19" s="23" t="s">
        <v>8</v>
      </c>
      <c r="E19" s="25">
        <v>26</v>
      </c>
      <c r="F19" s="26">
        <v>8871</v>
      </c>
      <c r="G19" s="16"/>
      <c r="H19" s="17">
        <f t="shared" si="0"/>
        <v>0</v>
      </c>
      <c r="I19" s="18"/>
      <c r="J19" s="21"/>
    </row>
    <row r="20" spans="1:10" ht="63.75" x14ac:dyDescent="0.25">
      <c r="A20" s="11">
        <v>14</v>
      </c>
      <c r="B20" s="23" t="s">
        <v>40</v>
      </c>
      <c r="C20" s="24" t="s">
        <v>39</v>
      </c>
      <c r="D20" s="23" t="s">
        <v>41</v>
      </c>
      <c r="E20" s="25">
        <v>2</v>
      </c>
      <c r="F20" s="26">
        <v>2509</v>
      </c>
      <c r="G20" s="16"/>
      <c r="H20" s="17">
        <f t="shared" si="0"/>
        <v>0</v>
      </c>
      <c r="I20" s="18"/>
      <c r="J20" s="21"/>
    </row>
    <row r="21" spans="1:10" ht="76.5" x14ac:dyDescent="0.25">
      <c r="A21" s="11">
        <v>15</v>
      </c>
      <c r="B21" s="23" t="s">
        <v>42</v>
      </c>
      <c r="C21" s="24" t="s">
        <v>43</v>
      </c>
      <c r="D21" s="23" t="s">
        <v>44</v>
      </c>
      <c r="E21" s="25">
        <v>153</v>
      </c>
      <c r="F21" s="26">
        <v>7750</v>
      </c>
      <c r="G21" s="16"/>
      <c r="H21" s="17">
        <f t="shared" si="0"/>
        <v>0</v>
      </c>
      <c r="I21" s="18"/>
      <c r="J21" s="21"/>
    </row>
    <row r="22" spans="1:10" ht="76.5" x14ac:dyDescent="0.25">
      <c r="A22" s="11">
        <v>16</v>
      </c>
      <c r="B22" s="23" t="s">
        <v>45</v>
      </c>
      <c r="C22" s="24" t="s">
        <v>43</v>
      </c>
      <c r="D22" s="23" t="s">
        <v>46</v>
      </c>
      <c r="E22" s="25">
        <v>8</v>
      </c>
      <c r="F22" s="26">
        <v>1990</v>
      </c>
      <c r="G22" s="16"/>
      <c r="H22" s="17">
        <f t="shared" si="0"/>
        <v>0</v>
      </c>
      <c r="I22" s="18"/>
      <c r="J22" s="21"/>
    </row>
    <row r="23" spans="1:10" ht="76.5" x14ac:dyDescent="0.25">
      <c r="A23" s="11">
        <v>17</v>
      </c>
      <c r="B23" s="23" t="s">
        <v>47</v>
      </c>
      <c r="C23" s="24" t="s">
        <v>48</v>
      </c>
      <c r="D23" s="23" t="s">
        <v>49</v>
      </c>
      <c r="E23" s="25">
        <v>1</v>
      </c>
      <c r="F23" s="26">
        <v>21320</v>
      </c>
      <c r="G23" s="16"/>
      <c r="H23" s="17">
        <f t="shared" si="0"/>
        <v>0</v>
      </c>
      <c r="I23" s="18"/>
      <c r="J23" s="21"/>
    </row>
    <row r="24" spans="1:10" ht="25.5" x14ac:dyDescent="0.25">
      <c r="A24" s="11">
        <v>18</v>
      </c>
      <c r="B24" s="23" t="s">
        <v>50</v>
      </c>
      <c r="C24" s="24" t="s">
        <v>51</v>
      </c>
      <c r="D24" s="23" t="s">
        <v>8</v>
      </c>
      <c r="E24" s="25">
        <v>85</v>
      </c>
      <c r="F24" s="26">
        <v>22411</v>
      </c>
      <c r="G24" s="16"/>
      <c r="H24" s="17">
        <f t="shared" si="0"/>
        <v>0</v>
      </c>
      <c r="I24" s="18"/>
      <c r="J24" s="21"/>
    </row>
    <row r="25" spans="1:10" ht="25.5" x14ac:dyDescent="0.25">
      <c r="A25" s="11">
        <v>19</v>
      </c>
      <c r="B25" s="23" t="s">
        <v>52</v>
      </c>
      <c r="C25" s="27" t="s">
        <v>53</v>
      </c>
      <c r="D25" s="23" t="s">
        <v>54</v>
      </c>
      <c r="E25" s="25">
        <v>12</v>
      </c>
      <c r="F25" s="26">
        <v>6906</v>
      </c>
      <c r="G25" s="16"/>
      <c r="H25" s="17">
        <f t="shared" si="0"/>
        <v>0</v>
      </c>
      <c r="I25" s="18"/>
      <c r="J25" s="21"/>
    </row>
    <row r="26" spans="1:10" ht="25.5" x14ac:dyDescent="0.25">
      <c r="A26" s="11">
        <v>20</v>
      </c>
      <c r="B26" s="23" t="s">
        <v>55</v>
      </c>
      <c r="C26" s="24" t="s">
        <v>56</v>
      </c>
      <c r="D26" s="23" t="s">
        <v>57</v>
      </c>
      <c r="E26" s="25">
        <v>9</v>
      </c>
      <c r="F26" s="26">
        <v>4482</v>
      </c>
      <c r="G26" s="16"/>
      <c r="H26" s="17">
        <f t="shared" si="0"/>
        <v>0</v>
      </c>
      <c r="I26" s="18"/>
      <c r="J26" s="21"/>
    </row>
    <row r="27" spans="1:10" ht="38.25" x14ac:dyDescent="0.25">
      <c r="A27" s="11">
        <v>21</v>
      </c>
      <c r="B27" s="23" t="s">
        <v>58</v>
      </c>
      <c r="C27" s="24" t="s">
        <v>56</v>
      </c>
      <c r="D27" s="23" t="s">
        <v>44</v>
      </c>
      <c r="E27" s="25">
        <v>1</v>
      </c>
      <c r="F27" s="26">
        <v>19793</v>
      </c>
      <c r="G27" s="16"/>
      <c r="H27" s="17">
        <f t="shared" si="0"/>
        <v>0</v>
      </c>
      <c r="I27" s="18"/>
      <c r="J27" s="21"/>
    </row>
    <row r="28" spans="1:10" ht="63.75" x14ac:dyDescent="0.25">
      <c r="A28" s="11">
        <v>22</v>
      </c>
      <c r="B28" s="23" t="s">
        <v>59</v>
      </c>
      <c r="C28" s="24" t="s">
        <v>60</v>
      </c>
      <c r="D28" s="23" t="s">
        <v>61</v>
      </c>
      <c r="E28" s="25">
        <v>11</v>
      </c>
      <c r="F28" s="26">
        <v>3027</v>
      </c>
      <c r="G28" s="16"/>
      <c r="H28" s="17">
        <f t="shared" si="0"/>
        <v>0</v>
      </c>
      <c r="I28" s="18"/>
      <c r="J28" s="21"/>
    </row>
    <row r="29" spans="1:10" ht="38.25" x14ac:dyDescent="0.25">
      <c r="A29" s="11">
        <v>23</v>
      </c>
      <c r="B29" s="23" t="s">
        <v>62</v>
      </c>
      <c r="C29" s="24" t="s">
        <v>63</v>
      </c>
      <c r="D29" s="23" t="s">
        <v>44</v>
      </c>
      <c r="E29" s="25">
        <v>3</v>
      </c>
      <c r="F29" s="26">
        <v>10712</v>
      </c>
      <c r="G29" s="16"/>
      <c r="H29" s="17">
        <f t="shared" si="0"/>
        <v>0</v>
      </c>
      <c r="I29" s="18"/>
      <c r="J29" s="21"/>
    </row>
    <row r="30" spans="1:10" ht="38.25" x14ac:dyDescent="0.25">
      <c r="A30" s="11">
        <v>24</v>
      </c>
      <c r="B30" s="23" t="s">
        <v>64</v>
      </c>
      <c r="C30" s="24" t="s">
        <v>65</v>
      </c>
      <c r="D30" s="23" t="s">
        <v>66</v>
      </c>
      <c r="E30" s="25">
        <v>2</v>
      </c>
      <c r="F30" s="26">
        <v>12455</v>
      </c>
      <c r="G30" s="16"/>
      <c r="H30" s="17">
        <f t="shared" si="0"/>
        <v>0</v>
      </c>
      <c r="I30" s="18"/>
      <c r="J30" s="21"/>
    </row>
    <row r="31" spans="1:10" ht="51" x14ac:dyDescent="0.25">
      <c r="A31" s="11">
        <v>25</v>
      </c>
      <c r="B31" s="23" t="s">
        <v>67</v>
      </c>
      <c r="C31" s="24" t="s">
        <v>68</v>
      </c>
      <c r="D31" s="23" t="s">
        <v>69</v>
      </c>
      <c r="E31" s="25">
        <v>3</v>
      </c>
      <c r="F31" s="26">
        <v>1736</v>
      </c>
      <c r="G31" s="16"/>
      <c r="H31" s="17">
        <f t="shared" si="0"/>
        <v>0</v>
      </c>
      <c r="I31" s="18"/>
      <c r="J31" s="21"/>
    </row>
    <row r="32" spans="1:10" ht="25.5" x14ac:dyDescent="0.25">
      <c r="A32" s="11">
        <v>26</v>
      </c>
      <c r="B32" s="23" t="s">
        <v>70</v>
      </c>
      <c r="C32" s="27" t="s">
        <v>71</v>
      </c>
      <c r="D32" s="23" t="s">
        <v>8</v>
      </c>
      <c r="E32" s="25">
        <v>32</v>
      </c>
      <c r="F32" s="26">
        <v>13127</v>
      </c>
      <c r="G32" s="16"/>
      <c r="H32" s="17">
        <f t="shared" si="0"/>
        <v>0</v>
      </c>
      <c r="I32" s="18"/>
      <c r="J32" s="21"/>
    </row>
    <row r="33" spans="1:10" ht="38.25" x14ac:dyDescent="0.25">
      <c r="A33" s="11">
        <v>27</v>
      </c>
      <c r="B33" s="23" t="s">
        <v>72</v>
      </c>
      <c r="C33" s="24" t="s">
        <v>73</v>
      </c>
      <c r="D33" s="23" t="s">
        <v>74</v>
      </c>
      <c r="E33" s="25">
        <v>4</v>
      </c>
      <c r="F33" s="26">
        <v>6369</v>
      </c>
      <c r="G33" s="16"/>
      <c r="H33" s="17">
        <f t="shared" si="0"/>
        <v>0</v>
      </c>
      <c r="I33" s="18"/>
      <c r="J33" s="21"/>
    </row>
    <row r="34" spans="1:10" ht="38.25" x14ac:dyDescent="0.25">
      <c r="A34" s="11">
        <v>28</v>
      </c>
      <c r="B34" s="23" t="s">
        <v>75</v>
      </c>
      <c r="C34" s="24" t="s">
        <v>76</v>
      </c>
      <c r="D34" s="23" t="s">
        <v>77</v>
      </c>
      <c r="E34" s="25">
        <v>10</v>
      </c>
      <c r="F34" s="26">
        <v>11958</v>
      </c>
      <c r="G34" s="16"/>
      <c r="H34" s="17">
        <f t="shared" si="0"/>
        <v>0</v>
      </c>
      <c r="I34" s="18"/>
      <c r="J34" s="21"/>
    </row>
    <row r="35" spans="1:10" ht="38.25" x14ac:dyDescent="0.25">
      <c r="A35" s="11">
        <v>29</v>
      </c>
      <c r="B35" s="23" t="s">
        <v>78</v>
      </c>
      <c r="C35" s="24" t="s">
        <v>76</v>
      </c>
      <c r="D35" s="23" t="s">
        <v>8</v>
      </c>
      <c r="E35" s="25">
        <v>11</v>
      </c>
      <c r="F35" s="26">
        <v>26500</v>
      </c>
      <c r="G35" s="16"/>
      <c r="H35" s="17">
        <f t="shared" si="0"/>
        <v>0</v>
      </c>
      <c r="I35" s="18"/>
      <c r="J35" s="21"/>
    </row>
    <row r="36" spans="1:10" ht="25.5" x14ac:dyDescent="0.25">
      <c r="A36" s="11">
        <v>30</v>
      </c>
      <c r="B36" s="23" t="s">
        <v>79</v>
      </c>
      <c r="C36" s="24" t="s">
        <v>80</v>
      </c>
      <c r="D36" s="23" t="s">
        <v>81</v>
      </c>
      <c r="E36" s="25">
        <v>18</v>
      </c>
      <c r="F36" s="26">
        <v>6872</v>
      </c>
      <c r="G36" s="16"/>
      <c r="H36" s="17">
        <f t="shared" si="0"/>
        <v>0</v>
      </c>
      <c r="I36" s="18"/>
      <c r="J36" s="21"/>
    </row>
    <row r="37" spans="1:10" ht="63.75" x14ac:dyDescent="0.25">
      <c r="A37" s="11">
        <v>31</v>
      </c>
      <c r="B37" s="23" t="s">
        <v>82</v>
      </c>
      <c r="C37" s="24" t="s">
        <v>83</v>
      </c>
      <c r="D37" s="23" t="s">
        <v>44</v>
      </c>
      <c r="E37" s="25">
        <v>65</v>
      </c>
      <c r="F37" s="26">
        <v>10331</v>
      </c>
      <c r="G37" s="16"/>
      <c r="H37" s="17">
        <f t="shared" si="0"/>
        <v>0</v>
      </c>
      <c r="I37" s="18"/>
      <c r="J37" s="21"/>
    </row>
    <row r="38" spans="1:10" ht="76.5" x14ac:dyDescent="0.25">
      <c r="A38" s="11">
        <v>32</v>
      </c>
      <c r="B38" s="23" t="s">
        <v>84</v>
      </c>
      <c r="C38" s="24" t="s">
        <v>85</v>
      </c>
      <c r="D38" s="23" t="s">
        <v>86</v>
      </c>
      <c r="E38" s="25">
        <v>30</v>
      </c>
      <c r="F38" s="26">
        <v>6050</v>
      </c>
      <c r="G38" s="16"/>
      <c r="H38" s="17">
        <f t="shared" si="0"/>
        <v>0</v>
      </c>
      <c r="I38" s="18"/>
      <c r="J38" s="21"/>
    </row>
    <row r="39" spans="1:10" ht="76.5" x14ac:dyDescent="0.25">
      <c r="A39" s="11">
        <v>33</v>
      </c>
      <c r="B39" s="23" t="s">
        <v>87</v>
      </c>
      <c r="C39" s="24" t="s">
        <v>88</v>
      </c>
      <c r="D39" s="23" t="s">
        <v>89</v>
      </c>
      <c r="E39" s="25">
        <v>3</v>
      </c>
      <c r="F39" s="26">
        <v>14131</v>
      </c>
      <c r="G39" s="16"/>
      <c r="H39" s="17">
        <f t="shared" si="0"/>
        <v>0</v>
      </c>
      <c r="I39" s="18"/>
      <c r="J39" s="21"/>
    </row>
    <row r="40" spans="1:10" ht="76.5" x14ac:dyDescent="0.25">
      <c r="A40" s="11">
        <v>34</v>
      </c>
      <c r="B40" s="23" t="s">
        <v>90</v>
      </c>
      <c r="C40" s="24" t="s">
        <v>91</v>
      </c>
      <c r="D40" s="23" t="s">
        <v>89</v>
      </c>
      <c r="E40" s="25">
        <v>3</v>
      </c>
      <c r="F40" s="26">
        <v>10579</v>
      </c>
      <c r="G40" s="16"/>
      <c r="H40" s="17">
        <f t="shared" si="0"/>
        <v>0</v>
      </c>
      <c r="I40" s="18"/>
      <c r="J40" s="21"/>
    </row>
    <row r="41" spans="1:10" ht="38.25" x14ac:dyDescent="0.25">
      <c r="A41" s="11">
        <v>35</v>
      </c>
      <c r="B41" s="23" t="s">
        <v>92</v>
      </c>
      <c r="C41" s="24" t="s">
        <v>93</v>
      </c>
      <c r="D41" s="23" t="s">
        <v>94</v>
      </c>
      <c r="E41" s="25">
        <v>103</v>
      </c>
      <c r="F41" s="26">
        <v>2500</v>
      </c>
      <c r="G41" s="16"/>
      <c r="H41" s="17">
        <f t="shared" si="0"/>
        <v>0</v>
      </c>
      <c r="I41" s="18"/>
      <c r="J41" s="21"/>
    </row>
    <row r="42" spans="1:10" ht="51" x14ac:dyDescent="0.25">
      <c r="A42" s="11">
        <v>36</v>
      </c>
      <c r="B42" s="23" t="s">
        <v>95</v>
      </c>
      <c r="C42" s="27" t="s">
        <v>96</v>
      </c>
      <c r="D42" s="23" t="s">
        <v>94</v>
      </c>
      <c r="E42" s="25">
        <v>77</v>
      </c>
      <c r="F42" s="26">
        <v>3066</v>
      </c>
      <c r="G42" s="16"/>
      <c r="H42" s="17">
        <f t="shared" si="0"/>
        <v>0</v>
      </c>
      <c r="I42" s="18"/>
      <c r="J42" s="21"/>
    </row>
    <row r="43" spans="1:10" ht="51" x14ac:dyDescent="0.25">
      <c r="A43" s="11">
        <v>37</v>
      </c>
      <c r="B43" s="23" t="s">
        <v>97</v>
      </c>
      <c r="C43" s="27" t="s">
        <v>98</v>
      </c>
      <c r="D43" s="23" t="s">
        <v>94</v>
      </c>
      <c r="E43" s="25">
        <v>31</v>
      </c>
      <c r="F43" s="26">
        <v>3066</v>
      </c>
      <c r="G43" s="16"/>
      <c r="H43" s="17">
        <f t="shared" si="0"/>
        <v>0</v>
      </c>
      <c r="I43" s="18"/>
      <c r="J43" s="21"/>
    </row>
    <row r="44" spans="1:10" ht="51" x14ac:dyDescent="0.25">
      <c r="A44" s="11">
        <v>38</v>
      </c>
      <c r="B44" s="23" t="s">
        <v>99</v>
      </c>
      <c r="C44" s="27" t="s">
        <v>100</v>
      </c>
      <c r="D44" s="23" t="s">
        <v>94</v>
      </c>
      <c r="E44" s="25">
        <v>3</v>
      </c>
      <c r="F44" s="26">
        <v>9376</v>
      </c>
      <c r="G44" s="16"/>
      <c r="H44" s="17">
        <f t="shared" si="0"/>
        <v>0</v>
      </c>
      <c r="I44" s="18"/>
      <c r="J44" s="21"/>
    </row>
    <row r="45" spans="1:10" ht="51" x14ac:dyDescent="0.25">
      <c r="A45" s="11">
        <v>39</v>
      </c>
      <c r="B45" s="23" t="s">
        <v>101</v>
      </c>
      <c r="C45" s="24" t="s">
        <v>102</v>
      </c>
      <c r="D45" s="23" t="s">
        <v>94</v>
      </c>
      <c r="E45" s="25">
        <v>101</v>
      </c>
      <c r="F45" s="26">
        <v>403</v>
      </c>
      <c r="G45" s="16"/>
      <c r="H45" s="17">
        <f t="shared" si="0"/>
        <v>0</v>
      </c>
      <c r="I45" s="18"/>
      <c r="J45" s="21"/>
    </row>
    <row r="46" spans="1:10" ht="25.5" x14ac:dyDescent="0.25">
      <c r="A46" s="11">
        <v>40</v>
      </c>
      <c r="B46" s="23" t="s">
        <v>103</v>
      </c>
      <c r="C46" s="24" t="s">
        <v>104</v>
      </c>
      <c r="D46" s="23" t="s">
        <v>94</v>
      </c>
      <c r="E46" s="25">
        <v>67</v>
      </c>
      <c r="F46" s="26">
        <v>458</v>
      </c>
      <c r="G46" s="16"/>
      <c r="H46" s="17">
        <f t="shared" si="0"/>
        <v>0</v>
      </c>
      <c r="I46" s="18"/>
      <c r="J46" s="21"/>
    </row>
    <row r="47" spans="1:10" ht="38.25" x14ac:dyDescent="0.25">
      <c r="A47" s="11">
        <v>41</v>
      </c>
      <c r="B47" s="23" t="s">
        <v>105</v>
      </c>
      <c r="C47" s="24" t="s">
        <v>106</v>
      </c>
      <c r="D47" s="23" t="s">
        <v>94</v>
      </c>
      <c r="E47" s="25">
        <v>91</v>
      </c>
      <c r="F47" s="26">
        <v>522</v>
      </c>
      <c r="G47" s="16"/>
      <c r="H47" s="17">
        <f t="shared" si="0"/>
        <v>0</v>
      </c>
      <c r="I47" s="18"/>
      <c r="J47" s="21"/>
    </row>
    <row r="48" spans="1:10" ht="25.5" x14ac:dyDescent="0.25">
      <c r="A48" s="11">
        <v>42</v>
      </c>
      <c r="B48" s="23" t="s">
        <v>107</v>
      </c>
      <c r="C48" s="24" t="s">
        <v>108</v>
      </c>
      <c r="D48" s="23" t="s">
        <v>94</v>
      </c>
      <c r="E48" s="25">
        <v>94</v>
      </c>
      <c r="F48" s="26">
        <v>249</v>
      </c>
      <c r="G48" s="16"/>
      <c r="H48" s="17">
        <f t="shared" si="0"/>
        <v>0</v>
      </c>
      <c r="I48" s="18"/>
      <c r="J48" s="21"/>
    </row>
    <row r="49" spans="1:10" ht="51" x14ac:dyDescent="0.25">
      <c r="A49" s="11">
        <v>43</v>
      </c>
      <c r="B49" s="23" t="s">
        <v>109</v>
      </c>
      <c r="C49" s="24" t="s">
        <v>110</v>
      </c>
      <c r="D49" s="23" t="s">
        <v>94</v>
      </c>
      <c r="E49" s="25">
        <v>36</v>
      </c>
      <c r="F49" s="26">
        <v>3843</v>
      </c>
      <c r="G49" s="16"/>
      <c r="H49" s="17">
        <f t="shared" si="0"/>
        <v>0</v>
      </c>
      <c r="I49" s="18"/>
      <c r="J49" s="21"/>
    </row>
    <row r="50" spans="1:10" ht="51" x14ac:dyDescent="0.25">
      <c r="A50" s="11">
        <v>44</v>
      </c>
      <c r="B50" s="23" t="s">
        <v>111</v>
      </c>
      <c r="C50" s="24" t="s">
        <v>112</v>
      </c>
      <c r="D50" s="23" t="s">
        <v>94</v>
      </c>
      <c r="E50" s="25">
        <v>17</v>
      </c>
      <c r="F50" s="26">
        <v>3843</v>
      </c>
      <c r="G50" s="16"/>
      <c r="H50" s="17">
        <f t="shared" si="0"/>
        <v>0</v>
      </c>
      <c r="I50" s="18"/>
      <c r="J50" s="21"/>
    </row>
    <row r="51" spans="1:10" ht="51" x14ac:dyDescent="0.25">
      <c r="A51" s="11">
        <v>45</v>
      </c>
      <c r="B51" s="23" t="s">
        <v>113</v>
      </c>
      <c r="C51" s="24" t="s">
        <v>114</v>
      </c>
      <c r="D51" s="23" t="s">
        <v>94</v>
      </c>
      <c r="E51" s="25">
        <v>1</v>
      </c>
      <c r="F51" s="26">
        <v>5338</v>
      </c>
      <c r="G51" s="16"/>
      <c r="H51" s="17">
        <f t="shared" si="0"/>
        <v>0</v>
      </c>
      <c r="I51" s="18"/>
      <c r="J51" s="21"/>
    </row>
    <row r="52" spans="1:10" ht="38.25" x14ac:dyDescent="0.25">
      <c r="A52" s="11">
        <v>46</v>
      </c>
      <c r="B52" s="28" t="s">
        <v>115</v>
      </c>
      <c r="C52" s="24" t="s">
        <v>116</v>
      </c>
      <c r="D52" s="23" t="s">
        <v>94</v>
      </c>
      <c r="E52" s="25">
        <v>15</v>
      </c>
      <c r="F52" s="26">
        <v>3750</v>
      </c>
      <c r="G52" s="16"/>
      <c r="H52" s="17">
        <f t="shared" si="0"/>
        <v>0</v>
      </c>
      <c r="I52" s="18"/>
      <c r="J52" s="21"/>
    </row>
    <row r="53" spans="1:10" ht="51" x14ac:dyDescent="0.25">
      <c r="A53" s="11">
        <v>47</v>
      </c>
      <c r="B53" s="23" t="s">
        <v>117</v>
      </c>
      <c r="C53" s="24" t="s">
        <v>118</v>
      </c>
      <c r="D53" s="23" t="s">
        <v>94</v>
      </c>
      <c r="E53" s="25">
        <v>6</v>
      </c>
      <c r="F53" s="26">
        <v>1403</v>
      </c>
      <c r="G53" s="16"/>
      <c r="H53" s="17">
        <f t="shared" si="0"/>
        <v>0</v>
      </c>
      <c r="I53" s="18"/>
      <c r="J53" s="21"/>
    </row>
    <row r="54" spans="1:10" ht="51" x14ac:dyDescent="0.25">
      <c r="A54" s="11">
        <v>48</v>
      </c>
      <c r="B54" s="29" t="s">
        <v>119</v>
      </c>
      <c r="C54" s="24" t="s">
        <v>120</v>
      </c>
      <c r="D54" s="23" t="s">
        <v>94</v>
      </c>
      <c r="E54" s="25">
        <v>71</v>
      </c>
      <c r="F54" s="26">
        <v>5262</v>
      </c>
      <c r="G54" s="16"/>
      <c r="H54" s="17">
        <f t="shared" si="0"/>
        <v>0</v>
      </c>
      <c r="I54" s="18"/>
      <c r="J54" s="21"/>
    </row>
    <row r="55" spans="1:10" ht="38.25" x14ac:dyDescent="0.25">
      <c r="A55" s="11">
        <v>49</v>
      </c>
      <c r="B55" s="23" t="s">
        <v>121</v>
      </c>
      <c r="C55" s="24" t="s">
        <v>122</v>
      </c>
      <c r="D55" s="23" t="s">
        <v>94</v>
      </c>
      <c r="E55" s="25">
        <v>5</v>
      </c>
      <c r="F55" s="26">
        <v>8440</v>
      </c>
      <c r="G55" s="16"/>
      <c r="H55" s="17">
        <f t="shared" si="0"/>
        <v>0</v>
      </c>
      <c r="I55" s="18"/>
      <c r="J55" s="21"/>
    </row>
    <row r="56" spans="1:10" ht="38.25" x14ac:dyDescent="0.25">
      <c r="A56" s="11">
        <v>50</v>
      </c>
      <c r="B56" s="23" t="s">
        <v>123</v>
      </c>
      <c r="C56" s="24" t="s">
        <v>124</v>
      </c>
      <c r="D56" s="23" t="s">
        <v>94</v>
      </c>
      <c r="E56" s="25">
        <v>8</v>
      </c>
      <c r="F56" s="26">
        <v>8125</v>
      </c>
      <c r="G56" s="16"/>
      <c r="H56" s="17">
        <f t="shared" si="0"/>
        <v>0</v>
      </c>
      <c r="I56" s="18"/>
      <c r="J56" s="21"/>
    </row>
    <row r="57" spans="1:10" ht="51" x14ac:dyDescent="0.25">
      <c r="A57" s="11">
        <v>51</v>
      </c>
      <c r="B57" s="23" t="s">
        <v>125</v>
      </c>
      <c r="C57" s="24" t="s">
        <v>126</v>
      </c>
      <c r="D57" s="23" t="s">
        <v>94</v>
      </c>
      <c r="E57" s="25">
        <v>7</v>
      </c>
      <c r="F57" s="26">
        <v>5763</v>
      </c>
      <c r="G57" s="16"/>
      <c r="H57" s="17">
        <f t="shared" si="0"/>
        <v>0</v>
      </c>
      <c r="I57" s="18"/>
      <c r="J57" s="21"/>
    </row>
    <row r="58" spans="1:10" ht="38.25" x14ac:dyDescent="0.25">
      <c r="A58" s="11">
        <v>52</v>
      </c>
      <c r="B58" s="23" t="s">
        <v>127</v>
      </c>
      <c r="C58" s="24" t="s">
        <v>128</v>
      </c>
      <c r="D58" s="23" t="s">
        <v>94</v>
      </c>
      <c r="E58" s="25">
        <v>15</v>
      </c>
      <c r="F58" s="26">
        <v>12400</v>
      </c>
      <c r="G58" s="16"/>
      <c r="H58" s="17">
        <f t="shared" si="0"/>
        <v>0</v>
      </c>
      <c r="I58" s="18"/>
      <c r="J58" s="21"/>
    </row>
    <row r="59" spans="1:10" ht="51" x14ac:dyDescent="0.25">
      <c r="A59" s="11">
        <v>53</v>
      </c>
      <c r="B59" s="23" t="s">
        <v>129</v>
      </c>
      <c r="C59" s="24" t="s">
        <v>130</v>
      </c>
      <c r="D59" s="23" t="s">
        <v>131</v>
      </c>
      <c r="E59" s="25">
        <v>691</v>
      </c>
      <c r="F59" s="26">
        <v>546</v>
      </c>
      <c r="G59" s="16"/>
      <c r="H59" s="17">
        <f t="shared" si="0"/>
        <v>0</v>
      </c>
      <c r="I59" s="18"/>
      <c r="J59" s="21"/>
    </row>
    <row r="60" spans="1:10" ht="51" x14ac:dyDescent="0.25">
      <c r="A60" s="11">
        <v>54</v>
      </c>
      <c r="B60" s="23" t="s">
        <v>132</v>
      </c>
      <c r="C60" s="24" t="s">
        <v>133</v>
      </c>
      <c r="D60" s="23" t="s">
        <v>131</v>
      </c>
      <c r="E60" s="25">
        <v>20</v>
      </c>
      <c r="F60" s="26">
        <v>635</v>
      </c>
      <c r="G60" s="16"/>
      <c r="H60" s="17">
        <f t="shared" si="0"/>
        <v>0</v>
      </c>
      <c r="I60" s="18"/>
      <c r="J60" s="21"/>
    </row>
    <row r="61" spans="1:10" ht="51" x14ac:dyDescent="0.25">
      <c r="A61" s="11">
        <v>55</v>
      </c>
      <c r="B61" s="23" t="s">
        <v>134</v>
      </c>
      <c r="C61" s="24" t="s">
        <v>135</v>
      </c>
      <c r="D61" s="23" t="s">
        <v>131</v>
      </c>
      <c r="E61" s="25">
        <v>460</v>
      </c>
      <c r="F61" s="26">
        <v>662</v>
      </c>
      <c r="G61" s="16"/>
      <c r="H61" s="17">
        <f t="shared" si="0"/>
        <v>0</v>
      </c>
      <c r="I61" s="18"/>
      <c r="J61" s="21"/>
    </row>
    <row r="62" spans="1:10" ht="51" x14ac:dyDescent="0.25">
      <c r="A62" s="11">
        <v>56</v>
      </c>
      <c r="B62" s="23" t="s">
        <v>136</v>
      </c>
      <c r="C62" s="24" t="s">
        <v>137</v>
      </c>
      <c r="D62" s="23" t="s">
        <v>131</v>
      </c>
      <c r="E62" s="25">
        <v>64</v>
      </c>
      <c r="F62" s="26">
        <v>857</v>
      </c>
      <c r="G62" s="16"/>
      <c r="H62" s="17">
        <f t="shared" si="0"/>
        <v>0</v>
      </c>
      <c r="I62" s="18"/>
      <c r="J62" s="21"/>
    </row>
    <row r="63" spans="1:10" ht="51" x14ac:dyDescent="0.25">
      <c r="A63" s="11">
        <v>57</v>
      </c>
      <c r="B63" s="23" t="s">
        <v>138</v>
      </c>
      <c r="C63" s="24" t="s">
        <v>139</v>
      </c>
      <c r="D63" s="23" t="s">
        <v>131</v>
      </c>
      <c r="E63" s="25">
        <v>48</v>
      </c>
      <c r="F63" s="26">
        <v>2392</v>
      </c>
      <c r="G63" s="16"/>
      <c r="H63" s="17">
        <f t="shared" si="0"/>
        <v>0</v>
      </c>
      <c r="I63" s="18"/>
      <c r="J63" s="21"/>
    </row>
    <row r="64" spans="1:10" ht="51" x14ac:dyDescent="0.25">
      <c r="A64" s="11">
        <v>58</v>
      </c>
      <c r="B64" s="23" t="s">
        <v>140</v>
      </c>
      <c r="C64" s="24" t="s">
        <v>141</v>
      </c>
      <c r="D64" s="23" t="s">
        <v>131</v>
      </c>
      <c r="E64" s="25">
        <v>72</v>
      </c>
      <c r="F64" s="26">
        <v>2392</v>
      </c>
      <c r="G64" s="16"/>
      <c r="H64" s="17">
        <f t="shared" si="0"/>
        <v>0</v>
      </c>
      <c r="I64" s="18"/>
      <c r="J64" s="21"/>
    </row>
    <row r="65" spans="1:10" ht="51" x14ac:dyDescent="0.25">
      <c r="A65" s="11">
        <v>59</v>
      </c>
      <c r="B65" s="23" t="s">
        <v>142</v>
      </c>
      <c r="C65" s="24" t="s">
        <v>143</v>
      </c>
      <c r="D65" s="23" t="s">
        <v>131</v>
      </c>
      <c r="E65" s="25">
        <v>419</v>
      </c>
      <c r="F65" s="26">
        <v>2988</v>
      </c>
      <c r="G65" s="16"/>
      <c r="H65" s="17">
        <f t="shared" si="0"/>
        <v>0</v>
      </c>
      <c r="I65" s="18"/>
      <c r="J65" s="21"/>
    </row>
    <row r="66" spans="1:10" ht="51" x14ac:dyDescent="0.25">
      <c r="A66" s="11">
        <v>60</v>
      </c>
      <c r="B66" s="23" t="s">
        <v>144</v>
      </c>
      <c r="C66" s="24" t="s">
        <v>145</v>
      </c>
      <c r="D66" s="23" t="s">
        <v>131</v>
      </c>
      <c r="E66" s="25">
        <v>298</v>
      </c>
      <c r="F66" s="26">
        <v>3360</v>
      </c>
      <c r="G66" s="16"/>
      <c r="H66" s="17">
        <f t="shared" si="0"/>
        <v>0</v>
      </c>
      <c r="I66" s="18"/>
      <c r="J66" s="21"/>
    </row>
    <row r="67" spans="1:10" ht="51" x14ac:dyDescent="0.25">
      <c r="A67" s="11">
        <v>61</v>
      </c>
      <c r="B67" s="23" t="s">
        <v>146</v>
      </c>
      <c r="C67" s="24" t="s">
        <v>147</v>
      </c>
      <c r="D67" s="23" t="s">
        <v>131</v>
      </c>
      <c r="E67" s="25">
        <v>304</v>
      </c>
      <c r="F67" s="26">
        <v>3360</v>
      </c>
      <c r="G67" s="16"/>
      <c r="H67" s="17">
        <f t="shared" si="0"/>
        <v>0</v>
      </c>
      <c r="I67" s="18"/>
      <c r="J67" s="21"/>
    </row>
    <row r="68" spans="1:10" ht="51" x14ac:dyDescent="0.25">
      <c r="A68" s="11">
        <v>62</v>
      </c>
      <c r="B68" s="23" t="s">
        <v>148</v>
      </c>
      <c r="C68" s="24" t="s">
        <v>149</v>
      </c>
      <c r="D68" s="23" t="s">
        <v>131</v>
      </c>
      <c r="E68" s="25">
        <v>37</v>
      </c>
      <c r="F68" s="26">
        <v>4202</v>
      </c>
      <c r="G68" s="16"/>
      <c r="H68" s="17">
        <f t="shared" si="0"/>
        <v>0</v>
      </c>
      <c r="I68" s="18"/>
      <c r="J68" s="21"/>
    </row>
    <row r="69" spans="1:10" ht="51" x14ac:dyDescent="0.25">
      <c r="A69" s="11">
        <v>63</v>
      </c>
      <c r="B69" s="23" t="s">
        <v>150</v>
      </c>
      <c r="C69" s="24" t="s">
        <v>151</v>
      </c>
      <c r="D69" s="23" t="s">
        <v>131</v>
      </c>
      <c r="E69" s="25">
        <v>4</v>
      </c>
      <c r="F69" s="26">
        <v>2965</v>
      </c>
      <c r="G69" s="16"/>
      <c r="H69" s="17">
        <f t="shared" si="0"/>
        <v>0</v>
      </c>
      <c r="I69" s="18"/>
      <c r="J69" s="21"/>
    </row>
    <row r="70" spans="1:10" ht="51" x14ac:dyDescent="0.25">
      <c r="A70" s="11">
        <v>64</v>
      </c>
      <c r="B70" s="23" t="s">
        <v>152</v>
      </c>
      <c r="C70" s="24" t="s">
        <v>153</v>
      </c>
      <c r="D70" s="23" t="s">
        <v>131</v>
      </c>
      <c r="E70" s="25">
        <v>11</v>
      </c>
      <c r="F70" s="26">
        <v>5980</v>
      </c>
      <c r="G70" s="16"/>
      <c r="H70" s="17">
        <f t="shared" si="0"/>
        <v>0</v>
      </c>
      <c r="I70" s="18"/>
      <c r="J70" s="21"/>
    </row>
    <row r="71" spans="1:10" ht="63.75" x14ac:dyDescent="0.25">
      <c r="A71" s="11">
        <v>65</v>
      </c>
      <c r="B71" s="23" t="s">
        <v>154</v>
      </c>
      <c r="C71" s="24" t="s">
        <v>155</v>
      </c>
      <c r="D71" s="23" t="s">
        <v>156</v>
      </c>
      <c r="E71" s="25">
        <v>5</v>
      </c>
      <c r="F71" s="26">
        <v>4438</v>
      </c>
      <c r="G71" s="16"/>
      <c r="H71" s="17">
        <f t="shared" si="0"/>
        <v>0</v>
      </c>
      <c r="I71" s="18"/>
      <c r="J71" s="21"/>
    </row>
    <row r="72" spans="1:10" ht="38.25" x14ac:dyDescent="0.25">
      <c r="A72" s="11">
        <v>66</v>
      </c>
      <c r="B72" s="23" t="s">
        <v>157</v>
      </c>
      <c r="C72" s="24" t="s">
        <v>158</v>
      </c>
      <c r="D72" s="23" t="s">
        <v>159</v>
      </c>
      <c r="E72" s="25">
        <v>12</v>
      </c>
      <c r="F72" s="26">
        <v>7808</v>
      </c>
      <c r="G72" s="16"/>
      <c r="H72" s="17">
        <f t="shared" ref="H72:H106" si="1">ROUND(G72*E72,0)</f>
        <v>0</v>
      </c>
      <c r="I72" s="18"/>
      <c r="J72" s="21"/>
    </row>
    <row r="73" spans="1:10" ht="38.25" x14ac:dyDescent="0.25">
      <c r="A73" s="11">
        <v>67</v>
      </c>
      <c r="B73" s="23" t="s">
        <v>160</v>
      </c>
      <c r="C73" s="24" t="s">
        <v>161</v>
      </c>
      <c r="D73" s="23" t="s">
        <v>162</v>
      </c>
      <c r="E73" s="25">
        <v>570</v>
      </c>
      <c r="F73" s="26">
        <v>1174</v>
      </c>
      <c r="G73" s="16"/>
      <c r="H73" s="17">
        <f t="shared" si="1"/>
        <v>0</v>
      </c>
      <c r="I73" s="18"/>
      <c r="J73" s="21"/>
    </row>
    <row r="74" spans="1:10" ht="38.25" x14ac:dyDescent="0.25">
      <c r="A74" s="11">
        <v>68</v>
      </c>
      <c r="B74" s="23" t="s">
        <v>163</v>
      </c>
      <c r="C74" s="27" t="s">
        <v>164</v>
      </c>
      <c r="D74" s="23" t="s">
        <v>162</v>
      </c>
      <c r="E74" s="25">
        <v>7</v>
      </c>
      <c r="F74" s="26">
        <v>13620</v>
      </c>
      <c r="G74" s="16"/>
      <c r="H74" s="17">
        <f t="shared" si="1"/>
        <v>0</v>
      </c>
      <c r="I74" s="18"/>
      <c r="J74" s="21"/>
    </row>
    <row r="75" spans="1:10" ht="38.25" x14ac:dyDescent="0.25">
      <c r="A75" s="11">
        <v>69</v>
      </c>
      <c r="B75" s="23" t="s">
        <v>165</v>
      </c>
      <c r="C75" s="27" t="s">
        <v>166</v>
      </c>
      <c r="D75" s="23" t="s">
        <v>162</v>
      </c>
      <c r="E75" s="25">
        <v>1272</v>
      </c>
      <c r="F75" s="26">
        <v>7731</v>
      </c>
      <c r="G75" s="16"/>
      <c r="H75" s="17">
        <f t="shared" si="1"/>
        <v>0</v>
      </c>
      <c r="I75" s="18"/>
      <c r="J75" s="21"/>
    </row>
    <row r="76" spans="1:10" ht="38.25" x14ac:dyDescent="0.25">
      <c r="A76" s="11">
        <v>70</v>
      </c>
      <c r="B76" s="23" t="s">
        <v>167</v>
      </c>
      <c r="C76" s="27" t="s">
        <v>168</v>
      </c>
      <c r="D76" s="23" t="s">
        <v>162</v>
      </c>
      <c r="E76" s="25">
        <v>1</v>
      </c>
      <c r="F76" s="26">
        <v>9042</v>
      </c>
      <c r="G76" s="16"/>
      <c r="H76" s="17">
        <f t="shared" si="1"/>
        <v>0</v>
      </c>
      <c r="I76" s="18"/>
      <c r="J76" s="21"/>
    </row>
    <row r="77" spans="1:10" ht="38.25" x14ac:dyDescent="0.25">
      <c r="A77" s="11">
        <v>71</v>
      </c>
      <c r="B77" s="23" t="s">
        <v>169</v>
      </c>
      <c r="C77" s="24" t="s">
        <v>170</v>
      </c>
      <c r="D77" s="23" t="s">
        <v>171</v>
      </c>
      <c r="E77" s="25">
        <v>36</v>
      </c>
      <c r="F77" s="26">
        <v>10456</v>
      </c>
      <c r="G77" s="16"/>
      <c r="H77" s="17">
        <f t="shared" si="1"/>
        <v>0</v>
      </c>
      <c r="I77" s="18"/>
      <c r="J77" s="21"/>
    </row>
    <row r="78" spans="1:10" ht="38.25" x14ac:dyDescent="0.25">
      <c r="A78" s="11">
        <v>72</v>
      </c>
      <c r="B78" s="23" t="s">
        <v>172</v>
      </c>
      <c r="C78" s="24" t="s">
        <v>173</v>
      </c>
      <c r="D78" s="23" t="s">
        <v>162</v>
      </c>
      <c r="E78" s="25">
        <v>58</v>
      </c>
      <c r="F78" s="26">
        <v>7100</v>
      </c>
      <c r="G78" s="16"/>
      <c r="H78" s="17">
        <f t="shared" si="1"/>
        <v>0</v>
      </c>
      <c r="I78" s="18"/>
      <c r="J78" s="21"/>
    </row>
    <row r="79" spans="1:10" ht="38.25" x14ac:dyDescent="0.25">
      <c r="A79" s="11">
        <v>73</v>
      </c>
      <c r="B79" s="23" t="s">
        <v>174</v>
      </c>
      <c r="C79" s="24" t="s">
        <v>175</v>
      </c>
      <c r="D79" s="23" t="s">
        <v>162</v>
      </c>
      <c r="E79" s="25">
        <v>405</v>
      </c>
      <c r="F79" s="26">
        <v>9100</v>
      </c>
      <c r="G79" s="16"/>
      <c r="H79" s="17">
        <f t="shared" si="1"/>
        <v>0</v>
      </c>
      <c r="I79" s="18"/>
      <c r="J79" s="21"/>
    </row>
    <row r="80" spans="1:10" ht="51" x14ac:dyDescent="0.25">
      <c r="A80" s="11">
        <v>74</v>
      </c>
      <c r="B80" s="23" t="s">
        <v>176</v>
      </c>
      <c r="C80" s="24" t="s">
        <v>177</v>
      </c>
      <c r="D80" s="23" t="s">
        <v>162</v>
      </c>
      <c r="E80" s="25">
        <v>152</v>
      </c>
      <c r="F80" s="26">
        <v>11230</v>
      </c>
      <c r="G80" s="16"/>
      <c r="H80" s="17">
        <f t="shared" si="1"/>
        <v>0</v>
      </c>
      <c r="I80" s="18"/>
      <c r="J80" s="21"/>
    </row>
    <row r="81" spans="1:10" ht="38.25" x14ac:dyDescent="0.25">
      <c r="A81" s="11">
        <v>75</v>
      </c>
      <c r="B81" s="23" t="s">
        <v>178</v>
      </c>
      <c r="C81" s="24" t="s">
        <v>179</v>
      </c>
      <c r="D81" s="23" t="s">
        <v>162</v>
      </c>
      <c r="E81" s="25">
        <v>67</v>
      </c>
      <c r="F81" s="26">
        <v>4550</v>
      </c>
      <c r="G81" s="16"/>
      <c r="H81" s="17">
        <f t="shared" si="1"/>
        <v>0</v>
      </c>
      <c r="I81" s="18"/>
      <c r="J81" s="21"/>
    </row>
    <row r="82" spans="1:10" ht="38.25" x14ac:dyDescent="0.25">
      <c r="A82" s="11">
        <v>76</v>
      </c>
      <c r="B82" s="23" t="s">
        <v>180</v>
      </c>
      <c r="C82" s="27" t="s">
        <v>181</v>
      </c>
      <c r="D82" s="23" t="s">
        <v>94</v>
      </c>
      <c r="E82" s="25">
        <v>167</v>
      </c>
      <c r="F82" s="26">
        <v>5310</v>
      </c>
      <c r="G82" s="16"/>
      <c r="H82" s="17">
        <f t="shared" si="1"/>
        <v>0</v>
      </c>
      <c r="I82" s="18"/>
      <c r="J82" s="21"/>
    </row>
    <row r="83" spans="1:10" ht="38.25" x14ac:dyDescent="0.25">
      <c r="A83" s="11">
        <v>77</v>
      </c>
      <c r="B83" s="23" t="s">
        <v>182</v>
      </c>
      <c r="C83" s="27" t="s">
        <v>183</v>
      </c>
      <c r="D83" s="23" t="s">
        <v>94</v>
      </c>
      <c r="E83" s="25">
        <v>3349</v>
      </c>
      <c r="F83" s="26">
        <v>7344</v>
      </c>
      <c r="G83" s="16"/>
      <c r="H83" s="17">
        <f t="shared" si="1"/>
        <v>0</v>
      </c>
      <c r="I83" s="18"/>
      <c r="J83" s="21"/>
    </row>
    <row r="84" spans="1:10" ht="38.25" x14ac:dyDescent="0.25">
      <c r="A84" s="11">
        <v>78</v>
      </c>
      <c r="B84" s="23" t="s">
        <v>184</v>
      </c>
      <c r="C84" s="24" t="s">
        <v>185</v>
      </c>
      <c r="D84" s="23" t="s">
        <v>186</v>
      </c>
      <c r="E84" s="25">
        <v>8</v>
      </c>
      <c r="F84" s="26">
        <v>4900</v>
      </c>
      <c r="G84" s="16"/>
      <c r="H84" s="17">
        <f t="shared" si="1"/>
        <v>0</v>
      </c>
      <c r="I84" s="18"/>
      <c r="J84" s="21"/>
    </row>
    <row r="85" spans="1:10" ht="25.5" x14ac:dyDescent="0.25">
      <c r="A85" s="11">
        <v>79</v>
      </c>
      <c r="B85" s="23" t="s">
        <v>187</v>
      </c>
      <c r="C85" s="24" t="s">
        <v>188</v>
      </c>
      <c r="D85" s="23" t="s">
        <v>189</v>
      </c>
      <c r="E85" s="25">
        <v>389</v>
      </c>
      <c r="F85" s="26">
        <v>7500</v>
      </c>
      <c r="G85" s="16"/>
      <c r="H85" s="17">
        <f t="shared" si="1"/>
        <v>0</v>
      </c>
      <c r="I85" s="18"/>
      <c r="J85" s="21"/>
    </row>
    <row r="86" spans="1:10" ht="25.5" x14ac:dyDescent="0.25">
      <c r="A86" s="11">
        <v>80</v>
      </c>
      <c r="B86" s="23" t="s">
        <v>190</v>
      </c>
      <c r="C86" s="24" t="s">
        <v>191</v>
      </c>
      <c r="D86" s="23" t="s">
        <v>186</v>
      </c>
      <c r="E86" s="25">
        <v>174</v>
      </c>
      <c r="F86" s="26">
        <v>7289</v>
      </c>
      <c r="G86" s="16"/>
      <c r="H86" s="17">
        <f t="shared" si="1"/>
        <v>0</v>
      </c>
      <c r="I86" s="18"/>
      <c r="J86" s="21"/>
    </row>
    <row r="87" spans="1:10" ht="51" x14ac:dyDescent="0.25">
      <c r="A87" s="11">
        <v>81</v>
      </c>
      <c r="B87" s="23" t="s">
        <v>192</v>
      </c>
      <c r="C87" s="24" t="s">
        <v>193</v>
      </c>
      <c r="D87" s="23" t="s">
        <v>194</v>
      </c>
      <c r="E87" s="25">
        <v>155</v>
      </c>
      <c r="F87" s="26">
        <v>5626</v>
      </c>
      <c r="G87" s="16"/>
      <c r="H87" s="17">
        <f t="shared" si="1"/>
        <v>0</v>
      </c>
      <c r="I87" s="18"/>
      <c r="J87" s="21"/>
    </row>
    <row r="88" spans="1:10" ht="51" x14ac:dyDescent="0.25">
      <c r="A88" s="11">
        <v>82</v>
      </c>
      <c r="B88" s="23" t="s">
        <v>195</v>
      </c>
      <c r="C88" s="27" t="s">
        <v>196</v>
      </c>
      <c r="D88" s="23" t="s">
        <v>197</v>
      </c>
      <c r="E88" s="25">
        <v>484</v>
      </c>
      <c r="F88" s="26">
        <v>2875</v>
      </c>
      <c r="G88" s="16"/>
      <c r="H88" s="17">
        <f t="shared" si="1"/>
        <v>0</v>
      </c>
      <c r="I88" s="18"/>
      <c r="J88" s="21"/>
    </row>
    <row r="89" spans="1:10" ht="38.25" x14ac:dyDescent="0.25">
      <c r="A89" s="11">
        <v>83</v>
      </c>
      <c r="B89" s="23" t="s">
        <v>198</v>
      </c>
      <c r="C89" s="24" t="s">
        <v>199</v>
      </c>
      <c r="D89" s="23" t="s">
        <v>94</v>
      </c>
      <c r="E89" s="25">
        <v>14</v>
      </c>
      <c r="F89" s="26">
        <v>2262</v>
      </c>
      <c r="G89" s="16"/>
      <c r="H89" s="17">
        <f t="shared" si="1"/>
        <v>0</v>
      </c>
      <c r="I89" s="18"/>
      <c r="J89" s="21"/>
    </row>
    <row r="90" spans="1:10" ht="38.25" x14ac:dyDescent="0.25">
      <c r="A90" s="11">
        <v>84</v>
      </c>
      <c r="B90" s="23" t="s">
        <v>200</v>
      </c>
      <c r="C90" s="24" t="s">
        <v>201</v>
      </c>
      <c r="D90" s="23" t="s">
        <v>94</v>
      </c>
      <c r="E90" s="25">
        <v>55</v>
      </c>
      <c r="F90" s="26">
        <v>2262</v>
      </c>
      <c r="G90" s="16"/>
      <c r="H90" s="17">
        <f t="shared" si="1"/>
        <v>0</v>
      </c>
      <c r="I90" s="18"/>
      <c r="J90" s="21"/>
    </row>
    <row r="91" spans="1:10" ht="38.25" x14ac:dyDescent="0.25">
      <c r="A91" s="11">
        <v>85</v>
      </c>
      <c r="B91" s="23" t="s">
        <v>202</v>
      </c>
      <c r="C91" s="24" t="s">
        <v>203</v>
      </c>
      <c r="D91" s="23" t="s">
        <v>94</v>
      </c>
      <c r="E91" s="25">
        <v>10</v>
      </c>
      <c r="F91" s="26">
        <v>3750</v>
      </c>
      <c r="G91" s="16"/>
      <c r="H91" s="17">
        <f t="shared" si="1"/>
        <v>0</v>
      </c>
      <c r="I91" s="18"/>
      <c r="J91" s="21"/>
    </row>
    <row r="92" spans="1:10" ht="63.75" x14ac:dyDescent="0.25">
      <c r="A92" s="11">
        <v>86</v>
      </c>
      <c r="B92" s="23" t="s">
        <v>204</v>
      </c>
      <c r="C92" s="24" t="s">
        <v>205</v>
      </c>
      <c r="D92" s="23" t="s">
        <v>94</v>
      </c>
      <c r="E92" s="25">
        <v>7</v>
      </c>
      <c r="F92" s="26">
        <v>6693</v>
      </c>
      <c r="G92" s="16"/>
      <c r="H92" s="17">
        <f t="shared" si="1"/>
        <v>0</v>
      </c>
      <c r="I92" s="18"/>
      <c r="J92" s="21"/>
    </row>
    <row r="93" spans="1:10" ht="105" customHeight="1" x14ac:dyDescent="0.25">
      <c r="A93" s="11">
        <v>87</v>
      </c>
      <c r="B93" s="23" t="s">
        <v>206</v>
      </c>
      <c r="C93" s="24" t="s">
        <v>207</v>
      </c>
      <c r="D93" s="23" t="s">
        <v>208</v>
      </c>
      <c r="E93" s="25">
        <v>1271</v>
      </c>
      <c r="F93" s="26">
        <v>12705</v>
      </c>
      <c r="G93" s="16"/>
      <c r="H93" s="17">
        <f t="shared" si="1"/>
        <v>0</v>
      </c>
      <c r="I93" s="18"/>
      <c r="J93" s="21"/>
    </row>
    <row r="94" spans="1:10" ht="38.25" x14ac:dyDescent="0.25">
      <c r="A94" s="11">
        <v>88</v>
      </c>
      <c r="B94" s="23" t="s">
        <v>209</v>
      </c>
      <c r="C94" s="24" t="s">
        <v>210</v>
      </c>
      <c r="D94" s="23" t="s">
        <v>211</v>
      </c>
      <c r="E94" s="25">
        <v>247</v>
      </c>
      <c r="F94" s="26">
        <v>7550</v>
      </c>
      <c r="G94" s="16"/>
      <c r="H94" s="17">
        <f t="shared" si="1"/>
        <v>0</v>
      </c>
      <c r="I94" s="18"/>
      <c r="J94" s="21"/>
    </row>
    <row r="95" spans="1:10" ht="51" x14ac:dyDescent="0.25">
      <c r="A95" s="11">
        <v>89</v>
      </c>
      <c r="B95" s="23" t="s">
        <v>212</v>
      </c>
      <c r="C95" s="24" t="s">
        <v>213</v>
      </c>
      <c r="D95" s="23" t="s">
        <v>214</v>
      </c>
      <c r="E95" s="25">
        <v>485</v>
      </c>
      <c r="F95" s="26">
        <v>6237</v>
      </c>
      <c r="G95" s="16"/>
      <c r="H95" s="17">
        <f t="shared" si="1"/>
        <v>0</v>
      </c>
      <c r="I95" s="18"/>
      <c r="J95" s="21"/>
    </row>
    <row r="96" spans="1:10" ht="51" x14ac:dyDescent="0.25">
      <c r="A96" s="11">
        <v>90</v>
      </c>
      <c r="B96" s="23" t="s">
        <v>215</v>
      </c>
      <c r="C96" s="24" t="s">
        <v>216</v>
      </c>
      <c r="D96" s="23" t="s">
        <v>217</v>
      </c>
      <c r="E96" s="25">
        <v>29</v>
      </c>
      <c r="F96" s="26">
        <v>7142</v>
      </c>
      <c r="G96" s="16"/>
      <c r="H96" s="17">
        <f t="shared" si="1"/>
        <v>0</v>
      </c>
      <c r="I96" s="18"/>
      <c r="J96" s="21"/>
    </row>
    <row r="97" spans="1:10" ht="38.25" x14ac:dyDescent="0.25">
      <c r="A97" s="11">
        <v>91</v>
      </c>
      <c r="B97" s="23" t="s">
        <v>218</v>
      </c>
      <c r="C97" s="24" t="s">
        <v>219</v>
      </c>
      <c r="D97" s="23" t="s">
        <v>220</v>
      </c>
      <c r="E97" s="25">
        <v>3000</v>
      </c>
      <c r="F97" s="26">
        <v>1300</v>
      </c>
      <c r="G97" s="16"/>
      <c r="H97" s="17">
        <f t="shared" si="1"/>
        <v>0</v>
      </c>
      <c r="I97" s="18"/>
      <c r="J97" s="21"/>
    </row>
    <row r="98" spans="1:10" x14ac:dyDescent="0.25">
      <c r="A98" s="11">
        <v>92</v>
      </c>
      <c r="B98" s="23" t="s">
        <v>221</v>
      </c>
      <c r="C98" s="24" t="s">
        <v>222</v>
      </c>
      <c r="D98" s="23" t="s">
        <v>223</v>
      </c>
      <c r="E98" s="25">
        <v>182</v>
      </c>
      <c r="F98" s="26">
        <v>9502</v>
      </c>
      <c r="G98" s="16"/>
      <c r="H98" s="17">
        <f t="shared" si="1"/>
        <v>0</v>
      </c>
      <c r="I98" s="18"/>
      <c r="J98" s="21"/>
    </row>
    <row r="99" spans="1:10" ht="25.5" x14ac:dyDescent="0.25">
      <c r="A99" s="11">
        <v>93</v>
      </c>
      <c r="B99" s="23" t="s">
        <v>224</v>
      </c>
      <c r="C99" s="24" t="s">
        <v>225</v>
      </c>
      <c r="D99" s="23" t="s">
        <v>94</v>
      </c>
      <c r="E99" s="25">
        <v>2</v>
      </c>
      <c r="F99" s="26">
        <v>3000</v>
      </c>
      <c r="G99" s="16"/>
      <c r="H99" s="17">
        <f t="shared" si="1"/>
        <v>0</v>
      </c>
      <c r="I99" s="18"/>
      <c r="J99" s="21"/>
    </row>
    <row r="100" spans="1:10" ht="38.25" x14ac:dyDescent="0.25">
      <c r="A100" s="11">
        <v>94</v>
      </c>
      <c r="B100" s="23" t="s">
        <v>226</v>
      </c>
      <c r="C100" s="24" t="s">
        <v>227</v>
      </c>
      <c r="D100" s="23" t="s">
        <v>94</v>
      </c>
      <c r="E100" s="25">
        <v>1</v>
      </c>
      <c r="F100" s="26">
        <v>7172</v>
      </c>
      <c r="G100" s="16"/>
      <c r="H100" s="17">
        <f t="shared" si="1"/>
        <v>0</v>
      </c>
      <c r="I100" s="18"/>
      <c r="J100" s="21"/>
    </row>
    <row r="101" spans="1:10" ht="63.75" x14ac:dyDescent="0.25">
      <c r="A101" s="11">
        <v>95</v>
      </c>
      <c r="B101" s="23" t="s">
        <v>228</v>
      </c>
      <c r="C101" s="24" t="s">
        <v>229</v>
      </c>
      <c r="D101" s="23" t="s">
        <v>94</v>
      </c>
      <c r="E101" s="25">
        <v>6</v>
      </c>
      <c r="F101" s="26">
        <v>2098</v>
      </c>
      <c r="G101" s="16"/>
      <c r="H101" s="17">
        <f t="shared" si="1"/>
        <v>0</v>
      </c>
      <c r="I101" s="18"/>
      <c r="J101" s="21"/>
    </row>
    <row r="102" spans="1:10" ht="38.25" x14ac:dyDescent="0.25">
      <c r="A102" s="11">
        <v>96</v>
      </c>
      <c r="B102" s="23" t="s">
        <v>230</v>
      </c>
      <c r="C102" s="24" t="s">
        <v>231</v>
      </c>
      <c r="D102" s="23" t="s">
        <v>94</v>
      </c>
      <c r="E102" s="25">
        <v>7</v>
      </c>
      <c r="F102" s="26">
        <v>3987</v>
      </c>
      <c r="G102" s="16"/>
      <c r="H102" s="17">
        <f t="shared" si="1"/>
        <v>0</v>
      </c>
      <c r="I102" s="18"/>
      <c r="J102" s="21"/>
    </row>
    <row r="103" spans="1:10" ht="51" x14ac:dyDescent="0.25">
      <c r="A103" s="11">
        <v>97</v>
      </c>
      <c r="B103" s="23" t="s">
        <v>232</v>
      </c>
      <c r="C103" s="24" t="s">
        <v>233</v>
      </c>
      <c r="D103" s="23" t="s">
        <v>94</v>
      </c>
      <c r="E103" s="25">
        <v>42</v>
      </c>
      <c r="F103" s="26">
        <v>2300</v>
      </c>
      <c r="G103" s="16"/>
      <c r="H103" s="17">
        <f t="shared" si="1"/>
        <v>0</v>
      </c>
      <c r="I103" s="18"/>
      <c r="J103" s="21"/>
    </row>
    <row r="104" spans="1:10" ht="63.75" x14ac:dyDescent="0.25">
      <c r="A104" s="11">
        <v>98</v>
      </c>
      <c r="B104" s="23" t="s">
        <v>234</v>
      </c>
      <c r="C104" s="24" t="s">
        <v>235</v>
      </c>
      <c r="D104" s="23" t="s">
        <v>94</v>
      </c>
      <c r="E104" s="25">
        <v>6</v>
      </c>
      <c r="F104" s="26">
        <v>6875</v>
      </c>
      <c r="G104" s="16"/>
      <c r="H104" s="17">
        <f t="shared" si="1"/>
        <v>0</v>
      </c>
      <c r="I104" s="18"/>
      <c r="J104" s="21"/>
    </row>
    <row r="105" spans="1:10" ht="63.75" x14ac:dyDescent="0.25">
      <c r="A105" s="11">
        <v>99</v>
      </c>
      <c r="B105" s="23" t="s">
        <v>236</v>
      </c>
      <c r="C105" s="24" t="s">
        <v>237</v>
      </c>
      <c r="D105" s="23" t="s">
        <v>238</v>
      </c>
      <c r="E105" s="25">
        <v>6</v>
      </c>
      <c r="F105" s="26">
        <v>9932</v>
      </c>
      <c r="G105" s="16"/>
      <c r="H105" s="17">
        <f t="shared" si="1"/>
        <v>0</v>
      </c>
      <c r="I105" s="18"/>
      <c r="J105" s="21"/>
    </row>
    <row r="106" spans="1:10" ht="51" x14ac:dyDescent="0.25">
      <c r="A106" s="11">
        <v>100</v>
      </c>
      <c r="B106" s="23" t="s">
        <v>239</v>
      </c>
      <c r="C106" s="30" t="s">
        <v>240</v>
      </c>
      <c r="D106" s="23" t="s">
        <v>94</v>
      </c>
      <c r="E106" s="25">
        <v>1</v>
      </c>
      <c r="F106" s="26">
        <v>24086</v>
      </c>
      <c r="G106" s="16"/>
      <c r="H106" s="17">
        <f t="shared" si="1"/>
        <v>0</v>
      </c>
      <c r="I106" s="18"/>
      <c r="J106" s="21"/>
    </row>
    <row r="107" spans="1:10" x14ac:dyDescent="0.25">
      <c r="A107" s="31"/>
      <c r="B107" s="32"/>
      <c r="C107" s="33"/>
      <c r="D107" s="33"/>
      <c r="E107" s="4"/>
      <c r="F107" s="4"/>
      <c r="G107" s="5"/>
      <c r="H107" s="4"/>
      <c r="I107" s="6"/>
    </row>
    <row r="108" spans="1:10" ht="15.75" customHeight="1" x14ac:dyDescent="0.25">
      <c r="A108" s="53" t="s">
        <v>241</v>
      </c>
      <c r="B108" s="53"/>
      <c r="C108" s="53"/>
      <c r="D108" s="53"/>
      <c r="E108" s="53"/>
      <c r="F108" s="34"/>
      <c r="G108" s="4"/>
      <c r="H108" s="35">
        <f>+SUM(H7:H106)</f>
        <v>0</v>
      </c>
      <c r="I108" s="6"/>
    </row>
    <row r="109" spans="1:10" x14ac:dyDescent="0.25">
      <c r="A109" s="4"/>
      <c r="B109" s="4"/>
      <c r="C109" s="4"/>
      <c r="D109" s="4"/>
      <c r="E109" s="4"/>
      <c r="F109" s="4"/>
      <c r="G109" s="5"/>
      <c r="H109" s="4"/>
      <c r="I109" s="6"/>
    </row>
    <row r="110" spans="1:10" ht="36.75" customHeight="1" x14ac:dyDescent="0.25">
      <c r="A110" s="54" t="s">
        <v>242</v>
      </c>
      <c r="B110" s="55"/>
      <c r="C110" s="55"/>
      <c r="D110" s="55"/>
      <c r="E110" s="55"/>
      <c r="F110" s="55"/>
      <c r="G110" s="55"/>
      <c r="H110" s="56"/>
      <c r="I110" s="1"/>
    </row>
    <row r="111" spans="1:10" x14ac:dyDescent="0.25">
      <c r="A111" s="36"/>
      <c r="B111" s="4"/>
      <c r="C111" s="4"/>
      <c r="D111" s="4"/>
      <c r="E111" s="4"/>
      <c r="F111" s="4"/>
      <c r="G111" s="5"/>
      <c r="H111" s="4"/>
      <c r="I111" s="6"/>
    </row>
    <row r="112" spans="1:10" ht="61.5" customHeight="1" x14ac:dyDescent="0.25">
      <c r="A112" s="37" t="s">
        <v>1</v>
      </c>
      <c r="B112" s="37" t="s">
        <v>2</v>
      </c>
      <c r="C112" s="38" t="s">
        <v>3</v>
      </c>
      <c r="D112" s="37" t="s">
        <v>4</v>
      </c>
      <c r="E112" s="37" t="str">
        <f>+E6</f>
        <v>Cantidad  mensual estimada (Q)</v>
      </c>
      <c r="F112" s="10" t="str">
        <f>+F6</f>
        <v>Precio unitario presupuesto oficial antes de IVA y AIU
- PRECIO TECHO</v>
      </c>
      <c r="G112" s="10" t="str">
        <f>+G6</f>
        <v>Precio unitario ofrecido antes de IVA y AIU 
(P)</v>
      </c>
      <c r="H112" s="37" t="str">
        <f>+H6</f>
        <v>Valor total ofrecido antes de IVA y AIU
(P*Q)</v>
      </c>
      <c r="I112" s="6"/>
    </row>
    <row r="113" spans="1:9" ht="38.25" x14ac:dyDescent="0.25">
      <c r="A113" s="11">
        <v>101</v>
      </c>
      <c r="B113" s="23" t="s">
        <v>243</v>
      </c>
      <c r="C113" s="30" t="s">
        <v>244</v>
      </c>
      <c r="D113" s="23" t="s">
        <v>94</v>
      </c>
      <c r="E113" s="39">
        <v>980</v>
      </c>
      <c r="F113" s="26">
        <v>362</v>
      </c>
      <c r="G113" s="16"/>
      <c r="H113" s="17">
        <f>ROUND(G113*E113,0)</f>
        <v>0</v>
      </c>
      <c r="I113" s="40"/>
    </row>
    <row r="114" spans="1:9" ht="51" x14ac:dyDescent="0.25">
      <c r="A114" s="11">
        <v>102</v>
      </c>
      <c r="B114" s="23" t="s">
        <v>245</v>
      </c>
      <c r="C114" s="30" t="s">
        <v>246</v>
      </c>
      <c r="D114" s="23" t="s">
        <v>238</v>
      </c>
      <c r="E114" s="39">
        <v>125</v>
      </c>
      <c r="F114" s="26">
        <v>911</v>
      </c>
      <c r="G114" s="16"/>
      <c r="H114" s="17">
        <f t="shared" ref="H114:H138" si="2">ROUND(G114*E114,0)</f>
        <v>0</v>
      </c>
      <c r="I114" s="40"/>
    </row>
    <row r="115" spans="1:9" ht="76.5" x14ac:dyDescent="0.25">
      <c r="A115" s="11">
        <v>103</v>
      </c>
      <c r="B115" s="23" t="s">
        <v>247</v>
      </c>
      <c r="C115" s="30" t="s">
        <v>248</v>
      </c>
      <c r="D115" s="23" t="s">
        <v>94</v>
      </c>
      <c r="E115" s="39">
        <v>12</v>
      </c>
      <c r="F115" s="26">
        <v>5172.2571428571428</v>
      </c>
      <c r="G115" s="16"/>
      <c r="H115" s="17">
        <f t="shared" si="2"/>
        <v>0</v>
      </c>
      <c r="I115" s="40"/>
    </row>
    <row r="116" spans="1:9" ht="25.5" x14ac:dyDescent="0.25">
      <c r="A116" s="11">
        <v>104</v>
      </c>
      <c r="B116" s="23" t="s">
        <v>249</v>
      </c>
      <c r="C116" s="24" t="s">
        <v>250</v>
      </c>
      <c r="D116" s="23" t="s">
        <v>94</v>
      </c>
      <c r="E116" s="39">
        <v>23</v>
      </c>
      <c r="F116" s="26">
        <v>1862</v>
      </c>
      <c r="G116" s="16"/>
      <c r="H116" s="17">
        <f t="shared" si="2"/>
        <v>0</v>
      </c>
      <c r="I116" s="40"/>
    </row>
    <row r="117" spans="1:9" ht="38.25" x14ac:dyDescent="0.25">
      <c r="A117" s="11">
        <v>105</v>
      </c>
      <c r="B117" s="23" t="s">
        <v>251</v>
      </c>
      <c r="C117" s="24" t="s">
        <v>252</v>
      </c>
      <c r="D117" s="23" t="s">
        <v>94</v>
      </c>
      <c r="E117" s="39">
        <v>34</v>
      </c>
      <c r="F117" s="26">
        <v>613</v>
      </c>
      <c r="G117" s="16"/>
      <c r="H117" s="17">
        <f t="shared" si="2"/>
        <v>0</v>
      </c>
      <c r="I117" s="40"/>
    </row>
    <row r="118" spans="1:9" ht="38.25" x14ac:dyDescent="0.25">
      <c r="A118" s="11">
        <v>106</v>
      </c>
      <c r="B118" s="23" t="s">
        <v>253</v>
      </c>
      <c r="C118" s="24" t="s">
        <v>254</v>
      </c>
      <c r="D118" s="23" t="s">
        <v>94</v>
      </c>
      <c r="E118" s="39">
        <v>32</v>
      </c>
      <c r="F118" s="26">
        <v>3382</v>
      </c>
      <c r="G118" s="16"/>
      <c r="H118" s="17">
        <f t="shared" si="2"/>
        <v>0</v>
      </c>
      <c r="I118" s="40"/>
    </row>
    <row r="119" spans="1:9" ht="63.75" x14ac:dyDescent="0.25">
      <c r="A119" s="11">
        <v>107</v>
      </c>
      <c r="B119" s="23" t="s">
        <v>255</v>
      </c>
      <c r="C119" s="24" t="s">
        <v>256</v>
      </c>
      <c r="D119" s="23" t="s">
        <v>94</v>
      </c>
      <c r="E119" s="39">
        <v>28</v>
      </c>
      <c r="F119" s="26">
        <v>982</v>
      </c>
      <c r="G119" s="16"/>
      <c r="H119" s="17">
        <f t="shared" si="2"/>
        <v>0</v>
      </c>
      <c r="I119" s="40"/>
    </row>
    <row r="120" spans="1:9" ht="25.5" x14ac:dyDescent="0.25">
      <c r="A120" s="11">
        <v>108</v>
      </c>
      <c r="B120" s="23" t="s">
        <v>257</v>
      </c>
      <c r="C120" s="30" t="s">
        <v>258</v>
      </c>
      <c r="D120" s="23" t="s">
        <v>94</v>
      </c>
      <c r="E120" s="39">
        <v>3</v>
      </c>
      <c r="F120" s="26">
        <v>6108.666666666667</v>
      </c>
      <c r="G120" s="16"/>
      <c r="H120" s="17">
        <f t="shared" si="2"/>
        <v>0</v>
      </c>
      <c r="I120" s="40"/>
    </row>
    <row r="121" spans="1:9" ht="38.25" x14ac:dyDescent="0.25">
      <c r="A121" s="11">
        <v>109</v>
      </c>
      <c r="B121" s="23" t="s">
        <v>259</v>
      </c>
      <c r="C121" s="24" t="s">
        <v>260</v>
      </c>
      <c r="D121" s="23" t="s">
        <v>94</v>
      </c>
      <c r="E121" s="39">
        <v>51</v>
      </c>
      <c r="F121" s="26">
        <v>8351</v>
      </c>
      <c r="G121" s="16"/>
      <c r="H121" s="17">
        <f t="shared" si="2"/>
        <v>0</v>
      </c>
      <c r="I121" s="40"/>
    </row>
    <row r="122" spans="1:9" ht="38.25" x14ac:dyDescent="0.25">
      <c r="A122" s="11">
        <v>110</v>
      </c>
      <c r="B122" s="23" t="s">
        <v>261</v>
      </c>
      <c r="C122" s="30" t="s">
        <v>262</v>
      </c>
      <c r="D122" s="23" t="s">
        <v>94</v>
      </c>
      <c r="E122" s="39">
        <v>33</v>
      </c>
      <c r="F122" s="26">
        <v>23677</v>
      </c>
      <c r="G122" s="16"/>
      <c r="H122" s="17">
        <f t="shared" si="2"/>
        <v>0</v>
      </c>
      <c r="I122" s="40"/>
    </row>
    <row r="123" spans="1:9" ht="51" x14ac:dyDescent="0.25">
      <c r="A123" s="11">
        <v>111</v>
      </c>
      <c r="B123" s="23" t="s">
        <v>263</v>
      </c>
      <c r="C123" s="27" t="s">
        <v>264</v>
      </c>
      <c r="D123" s="23" t="s">
        <v>94</v>
      </c>
      <c r="E123" s="39">
        <v>2</v>
      </c>
      <c r="F123" s="26">
        <v>10854</v>
      </c>
      <c r="G123" s="16"/>
      <c r="H123" s="17">
        <f t="shared" si="2"/>
        <v>0</v>
      </c>
      <c r="I123" s="40"/>
    </row>
    <row r="124" spans="1:9" ht="76.5" x14ac:dyDescent="0.25">
      <c r="A124" s="11">
        <v>112</v>
      </c>
      <c r="B124" s="23" t="s">
        <v>265</v>
      </c>
      <c r="C124" s="30" t="s">
        <v>266</v>
      </c>
      <c r="D124" s="23" t="s">
        <v>94</v>
      </c>
      <c r="E124" s="39">
        <v>2</v>
      </c>
      <c r="F124" s="26">
        <v>8475.7749999999996</v>
      </c>
      <c r="G124" s="16"/>
      <c r="H124" s="17">
        <f t="shared" si="2"/>
        <v>0</v>
      </c>
      <c r="I124" s="40"/>
    </row>
    <row r="125" spans="1:9" ht="89.25" x14ac:dyDescent="0.25">
      <c r="A125" s="11">
        <v>113</v>
      </c>
      <c r="B125" s="23" t="s">
        <v>267</v>
      </c>
      <c r="C125" s="30" t="s">
        <v>268</v>
      </c>
      <c r="D125" s="23" t="s">
        <v>94</v>
      </c>
      <c r="E125" s="39">
        <v>2</v>
      </c>
      <c r="F125" s="26">
        <v>23700</v>
      </c>
      <c r="G125" s="16"/>
      <c r="H125" s="17">
        <f t="shared" si="2"/>
        <v>0</v>
      </c>
      <c r="I125" s="40"/>
    </row>
    <row r="126" spans="1:9" ht="76.5" x14ac:dyDescent="0.25">
      <c r="A126" s="11">
        <v>114</v>
      </c>
      <c r="B126" s="23" t="s">
        <v>269</v>
      </c>
      <c r="C126" s="24" t="s">
        <v>270</v>
      </c>
      <c r="D126" s="23" t="s">
        <v>94</v>
      </c>
      <c r="E126" s="39">
        <v>96</v>
      </c>
      <c r="F126" s="26">
        <v>2714.2857142857142</v>
      </c>
      <c r="G126" s="16"/>
      <c r="H126" s="17">
        <f t="shared" si="2"/>
        <v>0</v>
      </c>
      <c r="I126" s="40"/>
    </row>
    <row r="127" spans="1:9" ht="76.5" x14ac:dyDescent="0.25">
      <c r="A127" s="11">
        <v>115</v>
      </c>
      <c r="B127" s="23" t="s">
        <v>271</v>
      </c>
      <c r="C127" s="30" t="s">
        <v>272</v>
      </c>
      <c r="D127" s="23" t="s">
        <v>94</v>
      </c>
      <c r="E127" s="39">
        <v>5</v>
      </c>
      <c r="F127" s="26">
        <v>2696</v>
      </c>
      <c r="G127" s="16"/>
      <c r="H127" s="17">
        <f t="shared" si="2"/>
        <v>0</v>
      </c>
      <c r="I127" s="40"/>
    </row>
    <row r="128" spans="1:9" ht="76.5" x14ac:dyDescent="0.25">
      <c r="A128" s="11">
        <v>116</v>
      </c>
      <c r="B128" s="23" t="s">
        <v>273</v>
      </c>
      <c r="C128" s="30" t="s">
        <v>274</v>
      </c>
      <c r="D128" s="23" t="s">
        <v>94</v>
      </c>
      <c r="E128" s="39">
        <v>5</v>
      </c>
      <c r="F128" s="26">
        <v>3369</v>
      </c>
      <c r="G128" s="16"/>
      <c r="H128" s="17">
        <f t="shared" si="2"/>
        <v>0</v>
      </c>
      <c r="I128" s="40"/>
    </row>
    <row r="129" spans="1:9" ht="89.25" x14ac:dyDescent="0.25">
      <c r="A129" s="11">
        <v>117</v>
      </c>
      <c r="B129" s="23" t="s">
        <v>275</v>
      </c>
      <c r="C129" s="24" t="s">
        <v>276</v>
      </c>
      <c r="D129" s="23" t="s">
        <v>94</v>
      </c>
      <c r="E129" s="39">
        <v>5</v>
      </c>
      <c r="F129" s="26">
        <v>5022.1966666666667</v>
      </c>
      <c r="G129" s="16"/>
      <c r="H129" s="17">
        <f t="shared" si="2"/>
        <v>0</v>
      </c>
      <c r="I129" s="40"/>
    </row>
    <row r="130" spans="1:9" ht="76.5" x14ac:dyDescent="0.25">
      <c r="A130" s="11">
        <v>118</v>
      </c>
      <c r="B130" s="23" t="s">
        <v>277</v>
      </c>
      <c r="C130" s="24" t="s">
        <v>278</v>
      </c>
      <c r="D130" s="23" t="s">
        <v>94</v>
      </c>
      <c r="E130" s="39">
        <v>9</v>
      </c>
      <c r="F130" s="26">
        <v>3809.3961904761909</v>
      </c>
      <c r="G130" s="16"/>
      <c r="H130" s="17">
        <f t="shared" si="2"/>
        <v>0</v>
      </c>
      <c r="I130" s="40"/>
    </row>
    <row r="131" spans="1:9" ht="76.5" x14ac:dyDescent="0.25">
      <c r="A131" s="11">
        <v>119</v>
      </c>
      <c r="B131" s="23" t="s">
        <v>279</v>
      </c>
      <c r="C131" s="24" t="s">
        <v>280</v>
      </c>
      <c r="D131" s="23" t="s">
        <v>94</v>
      </c>
      <c r="E131" s="39">
        <v>10</v>
      </c>
      <c r="F131" s="26">
        <v>3189.224285714286</v>
      </c>
      <c r="G131" s="16"/>
      <c r="H131" s="17">
        <f t="shared" si="2"/>
        <v>0</v>
      </c>
      <c r="I131" s="40"/>
    </row>
    <row r="132" spans="1:9" ht="90.75" customHeight="1" x14ac:dyDescent="0.25">
      <c r="A132" s="11">
        <v>120</v>
      </c>
      <c r="B132" s="23" t="s">
        <v>281</v>
      </c>
      <c r="C132" s="24" t="s">
        <v>282</v>
      </c>
      <c r="D132" s="23" t="s">
        <v>94</v>
      </c>
      <c r="E132" s="39">
        <v>171</v>
      </c>
      <c r="F132" s="26">
        <v>23100</v>
      </c>
      <c r="G132" s="16"/>
      <c r="H132" s="17">
        <f t="shared" si="2"/>
        <v>0</v>
      </c>
      <c r="I132" s="40"/>
    </row>
    <row r="133" spans="1:9" ht="63.75" x14ac:dyDescent="0.25">
      <c r="A133" s="11">
        <v>121</v>
      </c>
      <c r="B133" s="23" t="s">
        <v>283</v>
      </c>
      <c r="C133" s="24" t="s">
        <v>284</v>
      </c>
      <c r="D133" s="23" t="s">
        <v>94</v>
      </c>
      <c r="E133" s="39">
        <v>1</v>
      </c>
      <c r="F133" s="26">
        <v>17520</v>
      </c>
      <c r="G133" s="16"/>
      <c r="H133" s="17">
        <f t="shared" si="2"/>
        <v>0</v>
      </c>
      <c r="I133" s="40"/>
    </row>
    <row r="134" spans="1:9" ht="38.25" x14ac:dyDescent="0.25">
      <c r="A134" s="11">
        <v>122</v>
      </c>
      <c r="B134" s="23" t="s">
        <v>285</v>
      </c>
      <c r="C134" s="24" t="s">
        <v>286</v>
      </c>
      <c r="D134" s="23" t="s">
        <v>94</v>
      </c>
      <c r="E134" s="39">
        <v>11</v>
      </c>
      <c r="F134" s="26">
        <v>21600</v>
      </c>
      <c r="G134" s="16"/>
      <c r="H134" s="17">
        <f t="shared" si="2"/>
        <v>0</v>
      </c>
      <c r="I134" s="40"/>
    </row>
    <row r="135" spans="1:9" ht="89.25" x14ac:dyDescent="0.25">
      <c r="A135" s="11">
        <v>123</v>
      </c>
      <c r="B135" s="23" t="s">
        <v>287</v>
      </c>
      <c r="C135" s="24" t="s">
        <v>288</v>
      </c>
      <c r="D135" s="23" t="s">
        <v>94</v>
      </c>
      <c r="E135" s="39">
        <v>8</v>
      </c>
      <c r="F135" s="26">
        <v>27107</v>
      </c>
      <c r="G135" s="16"/>
      <c r="H135" s="17">
        <f t="shared" si="2"/>
        <v>0</v>
      </c>
      <c r="I135" s="40"/>
    </row>
    <row r="136" spans="1:9" ht="89.25" x14ac:dyDescent="0.25">
      <c r="A136" s="11">
        <v>124</v>
      </c>
      <c r="B136" s="23" t="s">
        <v>289</v>
      </c>
      <c r="C136" s="24" t="s">
        <v>290</v>
      </c>
      <c r="D136" s="23" t="s">
        <v>94</v>
      </c>
      <c r="E136" s="39">
        <v>7</v>
      </c>
      <c r="F136" s="26">
        <v>19909</v>
      </c>
      <c r="G136" s="16"/>
      <c r="H136" s="17">
        <f t="shared" si="2"/>
        <v>0</v>
      </c>
      <c r="I136" s="40"/>
    </row>
    <row r="137" spans="1:9" ht="89.25" x14ac:dyDescent="0.25">
      <c r="A137" s="11">
        <v>125</v>
      </c>
      <c r="B137" s="23" t="s">
        <v>291</v>
      </c>
      <c r="C137" s="24" t="s">
        <v>292</v>
      </c>
      <c r="D137" s="23" t="s">
        <v>94</v>
      </c>
      <c r="E137" s="39">
        <v>35</v>
      </c>
      <c r="F137" s="26">
        <v>23755</v>
      </c>
      <c r="G137" s="16"/>
      <c r="H137" s="17">
        <f t="shared" si="2"/>
        <v>0</v>
      </c>
      <c r="I137" s="40"/>
    </row>
    <row r="138" spans="1:9" ht="102" x14ac:dyDescent="0.25">
      <c r="A138" s="11">
        <v>126</v>
      </c>
      <c r="B138" s="23" t="s">
        <v>293</v>
      </c>
      <c r="C138" s="24" t="s">
        <v>294</v>
      </c>
      <c r="D138" s="23" t="s">
        <v>295</v>
      </c>
      <c r="E138" s="39">
        <v>5</v>
      </c>
      <c r="F138" s="26">
        <v>67225</v>
      </c>
      <c r="G138" s="16"/>
      <c r="H138" s="17">
        <f t="shared" si="2"/>
        <v>0</v>
      </c>
      <c r="I138" s="40"/>
    </row>
    <row r="139" spans="1:9" x14ac:dyDescent="0.25">
      <c r="A139" s="41"/>
      <c r="B139" s="41"/>
      <c r="C139" s="41"/>
      <c r="D139" s="41"/>
      <c r="E139" s="4"/>
      <c r="F139" s="4"/>
      <c r="G139" s="5"/>
      <c r="H139" s="4"/>
      <c r="I139" s="6"/>
    </row>
    <row r="140" spans="1:9" ht="30.75" customHeight="1" x14ac:dyDescent="0.25">
      <c r="A140" s="57" t="s">
        <v>296</v>
      </c>
      <c r="B140" s="58"/>
      <c r="C140" s="58"/>
      <c r="D140" s="58"/>
      <c r="E140" s="58"/>
      <c r="F140" s="58"/>
      <c r="G140" s="1"/>
      <c r="H140" s="42">
        <f>ROUND(SUM(H113:H138),0)</f>
        <v>0</v>
      </c>
      <c r="I140" s="6"/>
    </row>
    <row r="141" spans="1:9" ht="30.75" customHeight="1" x14ac:dyDescent="0.25">
      <c r="A141" s="57" t="s">
        <v>297</v>
      </c>
      <c r="B141" s="58"/>
      <c r="C141" s="58"/>
      <c r="D141" s="58"/>
      <c r="E141" s="58"/>
      <c r="F141" s="58"/>
      <c r="G141" s="1"/>
      <c r="H141" s="42">
        <f>ROUND(H108,0)</f>
        <v>0</v>
      </c>
      <c r="I141" s="6"/>
    </row>
    <row r="142" spans="1:9" ht="33.75" customHeight="1" x14ac:dyDescent="0.25">
      <c r="A142" s="57" t="s">
        <v>298</v>
      </c>
      <c r="B142" s="58"/>
      <c r="C142" s="58"/>
      <c r="D142" s="58"/>
      <c r="E142" s="58"/>
      <c r="F142" s="58"/>
      <c r="G142" s="1"/>
      <c r="H142" s="42">
        <f>ROUND(H140+H141,0)</f>
        <v>0</v>
      </c>
      <c r="I142" s="6"/>
    </row>
    <row r="143" spans="1:9" x14ac:dyDescent="0.25">
      <c r="G143" s="1"/>
    </row>
    <row r="144" spans="1:9" ht="33" customHeight="1" x14ac:dyDescent="0.25">
      <c r="A144" s="46" t="s">
        <v>299</v>
      </c>
      <c r="B144" s="46"/>
      <c r="C144" s="46"/>
      <c r="D144" s="46"/>
      <c r="E144" s="46"/>
      <c r="F144" s="46"/>
      <c r="G144" s="46"/>
      <c r="H144" s="46"/>
    </row>
    <row r="145" spans="1:8" x14ac:dyDescent="0.25">
      <c r="A145" s="46" t="s">
        <v>300</v>
      </c>
      <c r="B145" s="46"/>
      <c r="C145" s="46"/>
      <c r="D145" s="46"/>
      <c r="E145" s="46"/>
      <c r="F145" s="46"/>
      <c r="G145" s="46"/>
      <c r="H145" s="46"/>
    </row>
    <row r="146" spans="1:8" x14ac:dyDescent="0.25">
      <c r="A146" s="46" t="s">
        <v>301</v>
      </c>
      <c r="B146" s="46"/>
      <c r="C146" s="46"/>
      <c r="D146" s="46"/>
      <c r="E146" s="46"/>
      <c r="F146" s="46"/>
      <c r="G146" s="46"/>
      <c r="H146" s="46"/>
    </row>
    <row r="147" spans="1:8" ht="15.75" customHeight="1" x14ac:dyDescent="0.25">
      <c r="A147" s="46" t="s">
        <v>305</v>
      </c>
      <c r="B147" s="46"/>
      <c r="C147" s="46"/>
      <c r="D147" s="46"/>
      <c r="E147" s="46"/>
      <c r="F147" s="46"/>
      <c r="G147" s="46"/>
      <c r="H147" s="46"/>
    </row>
    <row r="148" spans="1:8" ht="15.75" customHeight="1" x14ac:dyDescent="0.25">
      <c r="A148" s="46" t="s">
        <v>306</v>
      </c>
      <c r="B148" s="46"/>
      <c r="C148" s="46"/>
      <c r="D148" s="46"/>
      <c r="E148" s="46"/>
      <c r="F148" s="46"/>
      <c r="G148" s="46"/>
      <c r="H148" s="46"/>
    </row>
    <row r="149" spans="1:8" x14ac:dyDescent="0.25">
      <c r="A149" s="43"/>
      <c r="B149" s="43"/>
      <c r="C149" s="44"/>
    </row>
    <row r="150" spans="1:8" x14ac:dyDescent="0.25">
      <c r="A150" s="43"/>
      <c r="B150" s="43"/>
      <c r="C150" s="44"/>
    </row>
    <row r="151" spans="1:8" x14ac:dyDescent="0.25">
      <c r="A151" s="45"/>
      <c r="B151" s="43"/>
      <c r="C151" s="44"/>
    </row>
    <row r="152" spans="1:8" x14ac:dyDescent="0.25">
      <c r="A152" s="43"/>
      <c r="B152" s="43"/>
      <c r="C152" s="44"/>
    </row>
    <row r="153" spans="1:8" x14ac:dyDescent="0.25">
      <c r="A153" s="43"/>
      <c r="B153" s="43"/>
      <c r="C153" s="44"/>
    </row>
    <row r="154" spans="1:8" x14ac:dyDescent="0.25">
      <c r="A154" s="43"/>
      <c r="B154" s="43"/>
      <c r="C154" s="44"/>
    </row>
  </sheetData>
  <sheetProtection algorithmName="SHA-512" hashValue="/sI965pwfoFTm/B5ohvZ6jk6m2P4yORvNcRml+TDRElvMCQhIbCh9lJbHy/epUvp+G3bSfxDaJ/wqq39yqCsCA==" saltValue="D20mFtELmXbRWHp42MoSBw==" spinCount="100000" sheet="1" objects="1" scenarios="1" formatCells="0" formatColumns="0" formatRows="0"/>
  <autoFilter ref="A112:O138" xr:uid="{00000000-0001-0000-0100-000000000000}"/>
  <mergeCells count="12">
    <mergeCell ref="A148:H148"/>
    <mergeCell ref="A2:H2"/>
    <mergeCell ref="A4:H4"/>
    <mergeCell ref="A108:E108"/>
    <mergeCell ref="A110:H110"/>
    <mergeCell ref="A140:F140"/>
    <mergeCell ref="A141:F141"/>
    <mergeCell ref="A142:F142"/>
    <mergeCell ref="A144:H144"/>
    <mergeCell ref="A145:H145"/>
    <mergeCell ref="A146:H146"/>
    <mergeCell ref="A147:H147"/>
  </mergeCells>
  <conditionalFormatting sqref="E7:G106 G113:G138">
    <cfRule type="expression" dxfId="5" priority="6">
      <formula>ISERROR($H7)</formula>
    </cfRule>
  </conditionalFormatting>
  <conditionalFormatting sqref="H7:H106 H113:H138">
    <cfRule type="expression" dxfId="4" priority="5">
      <formula>ISERROR(H7)</formula>
    </cfRule>
  </conditionalFormatting>
  <conditionalFormatting sqref="H140">
    <cfRule type="expression" dxfId="3" priority="4">
      <formula>ISERROR($H$143)</formula>
    </cfRule>
  </conditionalFormatting>
  <conditionalFormatting sqref="H141">
    <cfRule type="expression" dxfId="2" priority="3">
      <formula>ISERROR($H$144)</formula>
    </cfRule>
  </conditionalFormatting>
  <conditionalFormatting sqref="H142">
    <cfRule type="expression" dxfId="1" priority="2">
      <formula>ISERROR($H$144)</formula>
    </cfRule>
  </conditionalFormatting>
  <conditionalFormatting sqref="G7:G106 G113:G138">
    <cfRule type="expression" dxfId="0" priority="1">
      <formula>G7&gt;F7</formula>
    </cfRule>
  </conditionalFormatting>
  <dataValidations count="1">
    <dataValidation type="whole" allowBlank="1" showInputMessage="1" showErrorMessage="1" sqref="G7:G106 G113:G138" xr:uid="{4502FBA6-27D2-4FEE-BE0E-5A97DB7B9235}">
      <formula1>0</formula1>
      <formula2>380000000000</formula2>
    </dataValidation>
  </dataValidations>
  <printOptions horizontalCentered="1" verticalCentered="1"/>
  <pageMargins left="0" right="0" top="0" bottom="0" header="0.31496062992125984" footer="0.23622047244094491"/>
  <pageSetup scale="45" orientation="landscape" r:id="rId1"/>
  <headerFooter>
    <oddHeader>&amp;A</oddHeader>
  </headerFooter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R4 Anexo 12</vt:lpstr>
      <vt:lpstr>'R4 Anexo 12'!Área_de_impresión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Juan Daniel Reyes Avendaño</dc:creator>
  <cp:lastModifiedBy>Juan Daniel Reyes Avendaño</cp:lastModifiedBy>
  <dcterms:created xsi:type="dcterms:W3CDTF">2023-05-06T01:33:18Z</dcterms:created>
  <dcterms:modified xsi:type="dcterms:W3CDTF">2023-05-08T14:26:27Z</dcterms:modified>
</cp:coreProperties>
</file>