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fbe419c4373ca46/Escritorio/ARCHIVOS/CONTRATOS SIC 2018-2023/2023/PROYECTO PLIEGO DE CONDICIONES/SUBASTA - IBM/"/>
    </mc:Choice>
  </mc:AlternateContent>
  <xr:revisionPtr revIDLastSave="0" documentId="8_{50DA33FB-091B-4200-8BAD-769A99DD0577}" xr6:coauthVersionLast="47" xr6:coauthVersionMax="47" xr10:uidLastSave="{00000000-0000-0000-0000-000000000000}"/>
  <bookViews>
    <workbookView xWindow="-120" yWindow="-120" windowWidth="20730" windowHeight="11040" xr2:uid="{32B634CE-435F-41ED-B327-AE4647473E95}"/>
  </bookViews>
  <sheets>
    <sheet name="DETERMINACIÓN PRECIOS OFERTADOS" sheetId="1" r:id="rId1"/>
  </sheets>
  <definedNames>
    <definedName name="matri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1" i="1" l="1"/>
  <c r="B11" i="1"/>
  <c r="G10" i="1"/>
  <c r="G12" i="1" l="1"/>
  <c r="H18" i="1" s="1"/>
  <c r="H16" i="1"/>
  <c r="H11" i="1" l="1"/>
  <c r="I11" i="1" s="1"/>
  <c r="H10" i="1"/>
  <c r="I10" i="1" s="1"/>
  <c r="I12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MARIO ORJUELA</author>
  </authors>
  <commentList>
    <comment ref="H14" authorId="0" shapeId="0" xr:uid="{00E85F1B-B1ED-4BBD-AE8D-A48D85244739}">
      <text>
        <r>
          <rPr>
            <b/>
            <sz val="9"/>
            <color indexed="81"/>
            <rFont val="Bookman Old Style"/>
            <family val="1"/>
          </rPr>
          <t xml:space="preserve">DIGITE EL VALOR DE SU OFERTA
</t>
        </r>
      </text>
    </comment>
  </commentList>
</comments>
</file>

<file path=xl/sharedStrings.xml><?xml version="1.0" encoding="utf-8"?>
<sst xmlns="http://schemas.openxmlformats.org/spreadsheetml/2006/main" count="18" uniqueCount="17">
  <si>
    <t>ÍTEM</t>
  </si>
  <si>
    <r>
      <t xml:space="preserve"> </t>
    </r>
    <r>
      <rPr>
        <b/>
        <sz val="11"/>
        <color rgb="FF000000"/>
        <rFont val="Calibri"/>
        <family val="2"/>
        <scheme val="minor"/>
      </rPr>
      <t>Descripción</t>
    </r>
  </si>
  <si>
    <t>Unidad</t>
  </si>
  <si>
    <t>Cantidad</t>
  </si>
  <si>
    <t>Valor Unitario Oficial 
IVA Incluido</t>
  </si>
  <si>
    <t>Valor Total Oficial
IVA Incluido</t>
  </si>
  <si>
    <t>Valor Unitario Ofertado
IVA Incluido</t>
  </si>
  <si>
    <t>Valor Total Ofertado
IVA Incluido</t>
  </si>
  <si>
    <t xml:space="preserve">TOTAL PRECIOS </t>
  </si>
  <si>
    <t>PORCENTAJE O TASA DE DESCUENTO OFERTADA</t>
  </si>
  <si>
    <t xml:space="preserve">DIFERENCIA MÍNIMA ENTRE LANCE Y LANCE </t>
  </si>
  <si>
    <t>Renovación por un año Soporte IBM Informix Enterprise Edition CPU Option Processore Value Unit (PVU) Annual SW Suscription &amp; Support Renewal</t>
  </si>
  <si>
    <t>Renovación por un año  Soporte IBM Informix Advanced Enterprise Edition CPU Option Processore Value Unit (PVU) Annual SW Suscription &amp; Support Renewal</t>
  </si>
  <si>
    <t>PVU</t>
  </si>
  <si>
    <r>
      <rPr>
        <b/>
        <sz val="11"/>
        <color rgb="FFFF0000"/>
        <rFont val="Calibri"/>
        <family val="2"/>
        <scheme val="minor"/>
      </rPr>
      <t xml:space="preserve">ANEXO INFORMATIVO DE PRECIOS OFICIALES Y OFERTADOS </t>
    </r>
    <r>
      <rPr>
        <b/>
        <sz val="11"/>
        <color theme="1"/>
        <rFont val="Calibri"/>
        <family val="2"/>
        <scheme val="minor"/>
      </rPr>
      <t xml:space="preserve">
Renovación de las suscripciones de soporte y actualización de las herramientas que integran el motor de base de datos IBM INFORMIX para la Superintendencia de Industria y Comercio.
</t>
    </r>
  </si>
  <si>
    <t>VALOR OFERTADO</t>
  </si>
  <si>
    <t>SUPERINTENDENCIA DE INDUSTRIA Y COMERCIO.
SLECCIÓN ABREVIADA SUBASTA INVERSA SIC 011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</si>
</sst>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$-240A]\ * #,##0.00_-;\-[$$-240A]\ * #,##0.00_-;_-[$$-240A]\ 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</font>
    <font>
      <b/>
      <sz val="9"/>
      <color theme="1"/>
      <name val="Calibri"/>
      <family val="2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9"/>
      <name val="Arial"/>
      <family val="2"/>
    </font>
    <font>
      <b/>
      <sz val="9"/>
      <color indexed="81"/>
      <name val="Bookman Old Style"/>
      <family val="1"/>
    </font>
  </fonts>
  <fills count="6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19">
    <border>
      <left/>
      <right/>
      <top/>
      <bottom/>
      <diagonal/>
    </border>
    <border>
      <left style="medium">
        <color rgb="FFF7CAAC"/>
      </left>
      <right/>
      <top style="medium">
        <color rgb="FFF7CAAC"/>
      </top>
      <bottom style="medium">
        <color rgb="FFF7CAAC"/>
      </bottom>
      <diagonal/>
    </border>
    <border>
      <left/>
      <right/>
      <top style="medium">
        <color rgb="FFF7CAAC"/>
      </top>
      <bottom style="medium">
        <color rgb="FFF7CAAC"/>
      </bottom>
      <diagonal/>
    </border>
    <border>
      <left/>
      <right style="medium">
        <color rgb="FFF7CAAC"/>
      </right>
      <top style="medium">
        <color rgb="FFF7CAAC"/>
      </top>
      <bottom style="medium">
        <color rgb="FFF7CAAC"/>
      </bottom>
      <diagonal/>
    </border>
    <border>
      <left style="thick">
        <color rgb="FFF7CAAC"/>
      </left>
      <right style="medium">
        <color rgb="FFF7CAAC"/>
      </right>
      <top style="thick">
        <color rgb="FFF7CAAC"/>
      </top>
      <bottom style="thick">
        <color rgb="FFF4B083"/>
      </bottom>
      <diagonal/>
    </border>
    <border>
      <left style="medium">
        <color rgb="FFF7CAAC"/>
      </left>
      <right style="medium">
        <color rgb="FFF7CAAC"/>
      </right>
      <top style="thick">
        <color rgb="FFF7CAAC"/>
      </top>
      <bottom style="thick">
        <color rgb="FFF4B083"/>
      </bottom>
      <diagonal/>
    </border>
    <border>
      <left/>
      <right style="medium">
        <color rgb="FFF7CAAC"/>
      </right>
      <top style="thick">
        <color rgb="FFF7CAAC"/>
      </top>
      <bottom style="thick">
        <color rgb="FFF4B083"/>
      </bottom>
      <diagonal/>
    </border>
    <border>
      <left/>
      <right style="thick">
        <color rgb="FFF7CAAC"/>
      </right>
      <top style="thick">
        <color rgb="FFF7CAAC"/>
      </top>
      <bottom style="thick">
        <color rgb="FFF4B083"/>
      </bottom>
      <diagonal/>
    </border>
    <border>
      <left style="thick">
        <color rgb="FFF7CAAC"/>
      </left>
      <right style="medium">
        <color rgb="FFF7CAAC"/>
      </right>
      <top/>
      <bottom style="medium">
        <color rgb="FFF7CAAC"/>
      </bottom>
      <diagonal/>
    </border>
    <border>
      <left style="medium">
        <color rgb="FFF7CAAC"/>
      </left>
      <right style="medium">
        <color rgb="FFF7CAAC"/>
      </right>
      <top/>
      <bottom style="medium">
        <color rgb="FFF7CAAC"/>
      </bottom>
      <diagonal/>
    </border>
    <border>
      <left/>
      <right style="medium">
        <color rgb="FFF7CAAC"/>
      </right>
      <top/>
      <bottom style="medium">
        <color rgb="FFF7CAAC"/>
      </bottom>
      <diagonal/>
    </border>
    <border>
      <left/>
      <right style="thick">
        <color rgb="FFF7CAAC"/>
      </right>
      <top/>
      <bottom style="medium">
        <color rgb="FFF7CAAC"/>
      </bottom>
      <diagonal/>
    </border>
    <border>
      <left style="medium">
        <color rgb="FFF7CAAC"/>
      </left>
      <right/>
      <top/>
      <bottom style="medium">
        <color rgb="FFF7CAAC"/>
      </bottom>
      <diagonal/>
    </border>
    <border>
      <left/>
      <right/>
      <top/>
      <bottom style="medium">
        <color rgb="FFF7CAAC"/>
      </bottom>
      <diagonal/>
    </border>
    <border>
      <left/>
      <right/>
      <top style="thin">
        <color indexed="64"/>
      </top>
      <bottom/>
      <diagonal/>
    </border>
    <border>
      <left style="thick">
        <color rgb="FFC00000"/>
      </left>
      <right style="thick">
        <color rgb="FFC00000"/>
      </right>
      <top style="thick">
        <color rgb="FFC00000"/>
      </top>
      <bottom style="thick">
        <color rgb="FFC00000"/>
      </bottom>
      <diagonal/>
    </border>
    <border>
      <left/>
      <right style="thick">
        <color rgb="FFF7CAAC"/>
      </right>
      <top/>
      <bottom/>
      <diagonal/>
    </border>
    <border>
      <left style="thin">
        <color rgb="FFFFC000"/>
      </left>
      <right style="thin">
        <color rgb="FFFFC000"/>
      </right>
      <top style="thin">
        <color rgb="FFFFC000"/>
      </top>
      <bottom style="thin">
        <color rgb="FFFFC000"/>
      </bottom>
      <diagonal/>
    </border>
    <border>
      <left style="medium">
        <color theme="5" tint="-0.24994659260841701"/>
      </left>
      <right style="medium">
        <color theme="5" tint="-0.24994659260841701"/>
      </right>
      <top style="medium">
        <color theme="5" tint="-0.24994659260841701"/>
      </top>
      <bottom style="medium">
        <color theme="5" tint="-0.2499465926084170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3">
    <xf numFmtId="0" fontId="0" fillId="0" borderId="0" xfId="0"/>
    <xf numFmtId="0" fontId="0" fillId="0" borderId="0" xfId="0" applyAlignment="1">
      <alignment horizont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2" fillId="0" borderId="9" xfId="0" applyFont="1" applyBorder="1" applyAlignment="1">
      <alignment vertical="center" wrapText="1"/>
    </xf>
    <xf numFmtId="0" fontId="2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64" fontId="0" fillId="0" borderId="10" xfId="0" applyNumberFormat="1" applyBorder="1" applyAlignment="1">
      <alignment horizontal="right" vertical="center" wrapText="1"/>
    </xf>
    <xf numFmtId="164" fontId="0" fillId="0" borderId="11" xfId="0" applyNumberFormat="1" applyBorder="1" applyAlignment="1">
      <alignment horizontal="right" vertical="center" wrapText="1"/>
    </xf>
    <xf numFmtId="164" fontId="0" fillId="0" borderId="0" xfId="0" applyNumberFormat="1"/>
    <xf numFmtId="10" fontId="0" fillId="0" borderId="0" xfId="1" applyNumberFormat="1" applyFont="1" applyProtection="1"/>
    <xf numFmtId="0" fontId="7" fillId="0" borderId="0" xfId="0" applyFont="1"/>
    <xf numFmtId="0" fontId="10" fillId="0" borderId="0" xfId="0" applyFont="1"/>
    <xf numFmtId="164" fontId="0" fillId="0" borderId="16" xfId="0" applyNumberFormat="1" applyBorder="1" applyAlignment="1">
      <alignment horizontal="right" vertical="center" wrapText="1"/>
    </xf>
    <xf numFmtId="164" fontId="9" fillId="3" borderId="15" xfId="0" applyNumberFormat="1" applyFont="1" applyFill="1" applyBorder="1" applyAlignment="1">
      <alignment horizontal="right" vertical="center" wrapText="1"/>
    </xf>
    <xf numFmtId="0" fontId="11" fillId="0" borderId="17" xfId="0" applyFont="1" applyBorder="1" applyAlignment="1">
      <alignment horizontal="center" vertical="center" wrapText="1"/>
    </xf>
    <xf numFmtId="164" fontId="6" fillId="5" borderId="18" xfId="0" applyNumberFormat="1" applyFont="1" applyFill="1" applyBorder="1" applyAlignment="1" applyProtection="1">
      <alignment horizontal="right" vertical="center" wrapText="1"/>
      <protection locked="0"/>
    </xf>
    <xf numFmtId="10" fontId="9" fillId="4" borderId="15" xfId="1" applyNumberFormat="1" applyFont="1" applyFill="1" applyBorder="1" applyAlignment="1" applyProtection="1">
      <alignment horizontal="center" vertical="center" wrapText="1"/>
    </xf>
    <xf numFmtId="0" fontId="8" fillId="0" borderId="14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5" fillId="5" borderId="18" xfId="0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</cellXfs>
  <cellStyles count="2">
    <cellStyle name="Normal" xfId="0" builtinId="0"/>
    <cellStyle name="Porcentaje" xfId="1" builtinId="5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3</xdr:row>
      <xdr:rowOff>190501</xdr:rowOff>
    </xdr:from>
    <xdr:to>
      <xdr:col>2</xdr:col>
      <xdr:colOff>2805921</xdr:colOff>
      <xdr:row>5</xdr:row>
      <xdr:rowOff>104775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955A283-6A8C-49A9-A39A-6D3D9AE31C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762001"/>
          <a:ext cx="2529696" cy="4857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E09ADE-692F-4B4A-A3EA-860E2DD1709F}">
  <sheetPr>
    <pageSetUpPr fitToPage="1"/>
  </sheetPr>
  <dimension ref="B1:K26"/>
  <sheetViews>
    <sheetView showGridLines="0" tabSelected="1" topLeftCell="C4" workbookViewId="0">
      <selection activeCell="H18" sqref="H18"/>
    </sheetView>
  </sheetViews>
  <sheetFormatPr baseColWidth="10" defaultRowHeight="15" x14ac:dyDescent="0.25"/>
  <cols>
    <col min="1" max="1" width="2" customWidth="1"/>
    <col min="3" max="3" width="60.5703125" customWidth="1"/>
    <col min="4" max="4" width="7.42578125" style="1" bestFit="1" customWidth="1"/>
    <col min="5" max="5" width="9.28515625" customWidth="1"/>
    <col min="6" max="6" width="19.85546875" customWidth="1"/>
    <col min="7" max="7" width="22.5703125" bestFit="1" customWidth="1"/>
    <col min="8" max="8" width="19.85546875" customWidth="1"/>
    <col min="9" max="9" width="22.5703125" bestFit="1" customWidth="1"/>
    <col min="10" max="10" width="16.7109375" bestFit="1" customWidth="1"/>
  </cols>
  <sheetData>
    <row r="1" spans="2:11" hidden="1" x14ac:dyDescent="0.25"/>
    <row r="2" spans="2:11" hidden="1" x14ac:dyDescent="0.25"/>
    <row r="3" spans="2:11" hidden="1" x14ac:dyDescent="0.25"/>
    <row r="4" spans="2:11" ht="15.75" thickBot="1" x14ac:dyDescent="0.3">
      <c r="C4" s="26"/>
      <c r="D4" s="26"/>
      <c r="E4" s="26"/>
      <c r="F4" s="26"/>
      <c r="G4" s="26"/>
    </row>
    <row r="5" spans="2:11" ht="29.25" customHeight="1" thickBot="1" x14ac:dyDescent="0.3">
      <c r="C5" s="27" t="s">
        <v>16</v>
      </c>
      <c r="D5" s="28"/>
      <c r="E5" s="28"/>
      <c r="F5" s="28"/>
      <c r="G5" s="28"/>
      <c r="H5" s="28"/>
      <c r="I5" s="29"/>
    </row>
    <row r="6" spans="2:11" ht="15.75" thickBot="1" x14ac:dyDescent="0.3"/>
    <row r="7" spans="2:11" ht="54.75" customHeight="1" thickBot="1" x14ac:dyDescent="0.3">
      <c r="C7" s="27" t="s">
        <v>14</v>
      </c>
      <c r="D7" s="28"/>
      <c r="E7" s="28"/>
      <c r="F7" s="28"/>
      <c r="G7" s="28"/>
      <c r="H7" s="28"/>
      <c r="I7" s="29"/>
    </row>
    <row r="8" spans="2:11" ht="15.75" thickBot="1" x14ac:dyDescent="0.3"/>
    <row r="9" spans="2:11" ht="46.5" thickTop="1" thickBot="1" x14ac:dyDescent="0.3">
      <c r="B9" s="2" t="s">
        <v>0</v>
      </c>
      <c r="C9" s="3" t="s">
        <v>1</v>
      </c>
      <c r="D9" s="4" t="s">
        <v>2</v>
      </c>
      <c r="E9" s="5" t="s">
        <v>3</v>
      </c>
      <c r="F9" s="5" t="s">
        <v>4</v>
      </c>
      <c r="G9" s="5" t="s">
        <v>5</v>
      </c>
      <c r="H9" s="5" t="s">
        <v>6</v>
      </c>
      <c r="I9" s="6" t="s">
        <v>7</v>
      </c>
    </row>
    <row r="10" spans="2:11" ht="37.5" thickTop="1" thickBot="1" x14ac:dyDescent="0.3">
      <c r="B10" s="7">
        <v>1</v>
      </c>
      <c r="C10" s="19" t="s">
        <v>11</v>
      </c>
      <c r="D10" s="9" t="s">
        <v>13</v>
      </c>
      <c r="E10" s="10">
        <v>700</v>
      </c>
      <c r="F10" s="11">
        <v>483018</v>
      </c>
      <c r="G10" s="11">
        <f>$E10*F10</f>
        <v>338112600</v>
      </c>
      <c r="H10" s="11" t="str">
        <f>IF($H$14=$B$14,"",ROUNDDOWN(F10-(F10*$H$16),0))</f>
        <v/>
      </c>
      <c r="I10" s="12" t="str">
        <f>IF($H$14=$B$14,"",$E10*H10)</f>
        <v/>
      </c>
    </row>
    <row r="11" spans="2:11" ht="45.75" thickBot="1" x14ac:dyDescent="0.3">
      <c r="B11" s="7">
        <f>B10+1</f>
        <v>2</v>
      </c>
      <c r="C11" s="8" t="s">
        <v>12</v>
      </c>
      <c r="D11" s="9" t="s">
        <v>13</v>
      </c>
      <c r="E11" s="10">
        <v>100</v>
      </c>
      <c r="F11" s="11">
        <v>1078081</v>
      </c>
      <c r="G11" s="11">
        <f t="shared" ref="G11" si="0">$E11*F11</f>
        <v>107808100</v>
      </c>
      <c r="H11" s="11" t="str">
        <f>IF($H$14=$B$14,"",ROUNDDOWN(F11-(F11*$H$16),0))</f>
        <v/>
      </c>
      <c r="I11" s="17" t="str">
        <f>IF($H$14=$B$14,"",$E11*H11)</f>
        <v/>
      </c>
    </row>
    <row r="12" spans="2:11" ht="20.25" thickTop="1" thickBot="1" x14ac:dyDescent="0.35">
      <c r="C12" s="30" t="s">
        <v>8</v>
      </c>
      <c r="D12" s="31"/>
      <c r="E12" s="31"/>
      <c r="F12" s="32"/>
      <c r="G12" s="18">
        <f>SUM(G10:G11)</f>
        <v>445920700</v>
      </c>
      <c r="H12" s="16"/>
      <c r="I12" s="18">
        <f>SUM(I10:I11)</f>
        <v>0</v>
      </c>
      <c r="J12" s="13"/>
    </row>
    <row r="13" spans="2:11" ht="15.75" thickBot="1" x14ac:dyDescent="0.3"/>
    <row r="14" spans="2:11" ht="28.5" customHeight="1" thickBot="1" x14ac:dyDescent="0.3">
      <c r="C14" s="24" t="s">
        <v>15</v>
      </c>
      <c r="D14" s="24"/>
      <c r="E14" s="24"/>
      <c r="F14" s="24"/>
      <c r="G14" s="24"/>
      <c r="H14" s="20">
        <v>0</v>
      </c>
      <c r="I14" s="13"/>
      <c r="K14" s="13"/>
    </row>
    <row r="15" spans="2:11" s="26" customFormat="1" ht="15.75" thickBot="1" x14ac:dyDescent="0.3"/>
    <row r="16" spans="2:11" ht="24.75" customHeight="1" thickTop="1" thickBot="1" x14ac:dyDescent="0.3">
      <c r="C16" s="25" t="s">
        <v>9</v>
      </c>
      <c r="D16" s="25"/>
      <c r="E16" s="25"/>
      <c r="F16" s="25"/>
      <c r="G16" s="25"/>
      <c r="H16" s="21" t="str">
        <f>IF(H14=B14,"",(1-(H14/G12)))</f>
        <v/>
      </c>
    </row>
    <row r="17" spans="3:8" ht="16.5" thickTop="1" thickBot="1" x14ac:dyDescent="0.3"/>
    <row r="18" spans="3:8" ht="28.5" customHeight="1" thickBot="1" x14ac:dyDescent="0.3">
      <c r="C18" s="24" t="s">
        <v>10</v>
      </c>
      <c r="D18" s="24"/>
      <c r="E18" s="24"/>
      <c r="F18" s="24"/>
      <c r="G18" s="24"/>
      <c r="H18" s="20">
        <f>ROUND(G12*1%,-3)</f>
        <v>4459000</v>
      </c>
    </row>
    <row r="19" spans="3:8" x14ac:dyDescent="0.25">
      <c r="F19" s="14"/>
      <c r="H19" s="14"/>
    </row>
    <row r="22" spans="3:8" x14ac:dyDescent="0.25">
      <c r="C22" s="15"/>
      <c r="D22" s="15"/>
    </row>
    <row r="23" spans="3:8" hidden="1" x14ac:dyDescent="0.25">
      <c r="C23" s="15"/>
      <c r="D23" s="15"/>
      <c r="F23" s="15"/>
      <c r="G23" s="15"/>
    </row>
    <row r="24" spans="3:8" hidden="1" x14ac:dyDescent="0.25">
      <c r="C24" s="22"/>
      <c r="D24" s="22"/>
      <c r="F24" s="22"/>
      <c r="G24" s="22"/>
      <c r="H24" s="22"/>
    </row>
    <row r="25" spans="3:8" x14ac:dyDescent="0.25">
      <c r="C25" s="23"/>
      <c r="D25" s="23"/>
      <c r="F25" s="23"/>
      <c r="G25" s="23"/>
      <c r="H25" s="23"/>
    </row>
    <row r="26" spans="3:8" x14ac:dyDescent="0.25">
      <c r="F26" s="15"/>
      <c r="G26" s="15"/>
    </row>
  </sheetData>
  <sheetProtection algorithmName="SHA-512" hashValue="lsrXHaqOWamkDuyeB2oyChLtn2hNLq5f4viUc6mIzDUOmjVhJ7AUhLza85AwNWW253jTIs8J4Ez5NJgPRU74XQ==" saltValue="W6KUmEg1wt6sNSUbmCW/UA==" spinCount="100000" sheet="1" selectLockedCells="1"/>
  <mergeCells count="12">
    <mergeCell ref="C16:G16"/>
    <mergeCell ref="A15:XFD15"/>
    <mergeCell ref="C4:G4"/>
    <mergeCell ref="C5:I5"/>
    <mergeCell ref="C7:I7"/>
    <mergeCell ref="C12:F12"/>
    <mergeCell ref="C14:G14"/>
    <mergeCell ref="C24:D24"/>
    <mergeCell ref="C25:D25"/>
    <mergeCell ref="F24:H24"/>
    <mergeCell ref="F25:H25"/>
    <mergeCell ref="C18:G18"/>
  </mergeCells>
  <conditionalFormatting sqref="H14">
    <cfRule type="cellIs" dxfId="1" priority="2" operator="greaterThan">
      <formula>$G$12</formula>
    </cfRule>
  </conditionalFormatting>
  <conditionalFormatting sqref="H18">
    <cfRule type="cellIs" dxfId="0" priority="1" operator="greaterThan">
      <formula>$G$12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1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DETERMINACIÓN PRECIOS OFERTADOS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ORJUELA</dc:creator>
  <cp:lastModifiedBy>Marcelo Barreto</cp:lastModifiedBy>
  <dcterms:created xsi:type="dcterms:W3CDTF">2022-04-05T20:56:52Z</dcterms:created>
  <dcterms:modified xsi:type="dcterms:W3CDTF">2023-04-27T01:01:10Z</dcterms:modified>
</cp:coreProperties>
</file>