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cldussan\Documents\"/>
    </mc:Choice>
  </mc:AlternateContent>
  <bookViews>
    <workbookView xWindow="0" yWindow="0" windowWidth="24000" windowHeight="9135"/>
  </bookViews>
  <sheets>
    <sheet name="SECCIONAL CAQUE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O7" i="1"/>
  <c r="P7" i="1" s="1"/>
  <c r="E60" i="1"/>
  <c r="F60" i="1" s="1"/>
  <c r="E59" i="1"/>
  <c r="F59" i="1" s="1"/>
  <c r="E58" i="1"/>
  <c r="F58" i="1" s="1"/>
  <c r="E57" i="1"/>
  <c r="F57" i="1" s="1"/>
  <c r="E56" i="1"/>
  <c r="F56" i="1" s="1"/>
  <c r="E55" i="1"/>
  <c r="F55" i="1" s="1"/>
  <c r="E54" i="1"/>
  <c r="F54" i="1" s="1"/>
  <c r="E53" i="1"/>
  <c r="F53" i="1" s="1"/>
  <c r="E52" i="1"/>
  <c r="F52" i="1" s="1"/>
  <c r="E51" i="1"/>
  <c r="F51" i="1" s="1"/>
  <c r="E50" i="1"/>
  <c r="F50" i="1" s="1"/>
  <c r="E49" i="1"/>
  <c r="F49" i="1" s="1"/>
  <c r="E48" i="1"/>
  <c r="F48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E38" i="1"/>
  <c r="F38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L13" i="1"/>
  <c r="L12" i="1"/>
  <c r="L11" i="1"/>
  <c r="L10" i="1"/>
  <c r="L9" i="1"/>
  <c r="L8" i="1"/>
  <c r="L6" i="1"/>
  <c r="P6" i="1"/>
  <c r="O13" i="1"/>
  <c r="P13" i="1" s="1"/>
  <c r="Q13" i="1" s="1"/>
  <c r="O12" i="1"/>
  <c r="P12" i="1" s="1"/>
  <c r="O11" i="1"/>
  <c r="P11" i="1" s="1"/>
  <c r="O10" i="1"/>
  <c r="P10" i="1" s="1"/>
  <c r="Q10" i="1" s="1"/>
  <c r="O9" i="1"/>
  <c r="P9" i="1" s="1"/>
  <c r="O8" i="1"/>
  <c r="P8" i="1" s="1"/>
  <c r="O6" i="1"/>
  <c r="Q6" i="1" l="1"/>
  <c r="F61" i="1"/>
  <c r="Q11" i="1"/>
  <c r="Q8" i="1"/>
  <c r="Q12" i="1"/>
  <c r="Q9" i="1"/>
  <c r="L14" i="1"/>
  <c r="Q7" i="1"/>
  <c r="Q14" i="1" l="1"/>
  <c r="G63" i="1" s="1"/>
</calcChain>
</file>

<file path=xl/sharedStrings.xml><?xml version="1.0" encoding="utf-8"?>
<sst xmlns="http://schemas.openxmlformats.org/spreadsheetml/2006/main" count="89" uniqueCount="77">
  <si>
    <t>ITEM</t>
  </si>
  <si>
    <t>DESCRIPCION</t>
  </si>
  <si>
    <t>UNIDAD</t>
  </si>
  <si>
    <t>VALOR UNITARIO</t>
  </si>
  <si>
    <t>IVA 19%</t>
  </si>
  <si>
    <t>VALOR UNITARIO CON IVA</t>
  </si>
  <si>
    <t>MANTENIMIENTO PRECVENTIVO - SEDES CIUDAD CAPITAL</t>
  </si>
  <si>
    <t>MANTEN. PREV. CAPACIDAD BTU 9000 - 12000 - 1800 - 24000</t>
  </si>
  <si>
    <t>MANTEN. PREV. CAPACIDAD BTU 36000</t>
  </si>
  <si>
    <t>MANTEN. PREV. CAPACIDAD BTU 60000</t>
  </si>
  <si>
    <t>MANTENIMIENTO PRECVENTIVO - SEDES MUNICIPIOS</t>
  </si>
  <si>
    <t>TOTAL</t>
  </si>
  <si>
    <t xml:space="preserve">TOTAL </t>
  </si>
  <si>
    <t>VALOR TOTAL</t>
  </si>
  <si>
    <t>Valor Unitario de una rutina Mantenimiento Preventivo</t>
  </si>
  <si>
    <t>Valor IVA Rutina</t>
  </si>
  <si>
    <t>Valor Rutina incluido IVA</t>
  </si>
  <si>
    <t>VALOR TOTAL MANTENIMIENTO PREVENTIVO</t>
  </si>
  <si>
    <t>DESCRIPCION MANTENIMIENTO CORRECTIVO</t>
  </si>
  <si>
    <t>Corrección de fugas de gas refrigerante en los equipos de refrigeración,</t>
  </si>
  <si>
    <t>Instalación de aire tipo mini Split, a todo costo, incluye soporte de empotramiento, sistema de alimentación eléctrica, y demás elementos necesarios para su funcionamiento.</t>
  </si>
  <si>
    <t>Recarga de Gas refrigerante</t>
  </si>
  <si>
    <t>Suministro e instalación Capacitores</t>
  </si>
  <si>
    <t>Suministro e instalación de Blower para aire de 12000BTU</t>
  </si>
  <si>
    <t>Suministro e instalación de Blower para aire de 18000BTU</t>
  </si>
  <si>
    <t>Suministro e instalación de Blower para aire de 24000BTU</t>
  </si>
  <si>
    <t>Suministro e instalación de Blower para aire de 34000BTU</t>
  </si>
  <si>
    <t>Suministro e instalación de Blower para aire de 36000BTU</t>
  </si>
  <si>
    <t>Suministro e instalación de Blower para aire de 9000BTU</t>
  </si>
  <si>
    <t>Suministro e instalación de Compresor 1 hp</t>
  </si>
  <si>
    <t>Suministro e instalación de Compresor 2 hp</t>
  </si>
  <si>
    <t>Suministro e instalación de Compresor 3 hp</t>
  </si>
  <si>
    <t>Suministro e instalación de Compresor de 4.0 hp</t>
  </si>
  <si>
    <t>Suministro e instalación de Compresor de 5.0 hp</t>
  </si>
  <si>
    <t>Suministro e instalación de Compresor de 6.0 hp</t>
  </si>
  <si>
    <t>Suministro e instalación de compresor inverter de 12000 Btu</t>
  </si>
  <si>
    <t>Suministro e instalación de compresor inverter de 18000 Btu</t>
  </si>
  <si>
    <t>Suministro e instalación de compresor inverter de 24000 Btu</t>
  </si>
  <si>
    <t>Suministro e instalación de compresor inverter de 36000 Btu</t>
  </si>
  <si>
    <t>Suministro e instalación de compresor inverter de 9000 Btu</t>
  </si>
  <si>
    <t>Suministro e instalación de Compresor rotativo de 12.000 BTU</t>
  </si>
  <si>
    <t>Suministro e instalación de Compresor rotativo de 18.000 BTU</t>
  </si>
  <si>
    <t>Suministro e instalación de Compresor rotativo de 24.000 BTU</t>
  </si>
  <si>
    <t>Suministro e instalación de Compresor rotativo de 36.000 BTU</t>
  </si>
  <si>
    <t>Suministro e instalación de Compresor rotativo de 9.000 BTU</t>
  </si>
  <si>
    <t>Suministro e instalación de Control remoto para aires acondicionados</t>
  </si>
  <si>
    <t>Suministro e instalación de Filtros de aire para evaporadoras de aire acondicionado Split</t>
  </si>
  <si>
    <t>Suministro e instalación de Moto ventilador para aire de 12000 BTU unidad condensadora</t>
  </si>
  <si>
    <t>Suministro e instalación de Moto ventilador para aire de 12000 BTU unidad manejadora</t>
  </si>
  <si>
    <t>Suministro e instalación de Moto ventilador para aire de 18000 BTU unidad manejadora</t>
  </si>
  <si>
    <t>Suministro e instalación de Moto ventilador para aire de 24000 BTU unidad condensadora</t>
  </si>
  <si>
    <t>Suministro e instalación de Moto ventilador para aire de 24000 BTU unidad manejadora</t>
  </si>
  <si>
    <t>Suministro e instalación de Moto ventilador para aire de 36000 BTU unidad condensadora</t>
  </si>
  <si>
    <t>Suministro e instalación de Moto ventilador para aire de 36000 BTU unidad manejadora</t>
  </si>
  <si>
    <t>Suministro e instalación de Moto ventilador para aire de 60000 BTU unidad condensadora</t>
  </si>
  <si>
    <t>Suministro e instalación de Moto ventilador para aire de 9000 BTU unidad condensadora</t>
  </si>
  <si>
    <t>Suministro e instalación de Moto ventilador para aire de 9000 BTU unidad manejadora</t>
  </si>
  <si>
    <t>Suministro e instalación de Relay.</t>
  </si>
  <si>
    <t>Suministro e instalación de rodamiento de moto Ventilador para aire acondicionado</t>
  </si>
  <si>
    <t>Suministro e instalación de Térmicos para compresor</t>
  </si>
  <si>
    <t>Valor hasta 5 metros lineales de tubería y cableado.</t>
  </si>
  <si>
    <t>Valor Total Oferta Mantenimiento Preventivo y Mantenimiento Correctivo</t>
  </si>
  <si>
    <t>Cantidad de Rutinas</t>
  </si>
  <si>
    <t>Cantidad de Equipos</t>
  </si>
  <si>
    <t>FLORENCIA</t>
  </si>
  <si>
    <t>PUERTO RICO</t>
  </si>
  <si>
    <t>SAN VICENTE</t>
  </si>
  <si>
    <t>DONCELLO</t>
  </si>
  <si>
    <t>CURILLO</t>
  </si>
  <si>
    <t>PAUJUIL</t>
  </si>
  <si>
    <t>VALPARAISO</t>
  </si>
  <si>
    <t xml:space="preserve">CARTAGENA DEL CHAIRA </t>
  </si>
  <si>
    <t>ANEXO No.8 OFERTA ECONOMICA</t>
  </si>
  <si>
    <t>MANTENIMIENTO PREVENTIVO EQUIPOS DE AIRE ACONDICIONADO - SECCIONAL CAQUETA</t>
  </si>
  <si>
    <t>MANTENIMIENTO CORRECTIVO EQUIPOS DE AIRE ACONDICIONADO - SECCIONAL CAQUETA</t>
  </si>
  <si>
    <t>SECCIONAL CAQUETA</t>
  </si>
  <si>
    <t>CANTIDADES SECCIONAL CAQUETA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</si>
</sst>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4"/>
      <color theme="1"/>
      <name val="Arial Narrow"/>
      <family val="2"/>
    </font>
    <font>
      <sz val="10"/>
      <color rgb="FF000000"/>
      <name val="Arial Narrow"/>
      <family val="2"/>
    </font>
    <font>
      <sz val="16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 wrapText="1"/>
    </xf>
    <xf numFmtId="43" fontId="4" fillId="0" borderId="0" xfId="1" applyFont="1" applyFill="1" applyBorder="1" applyAlignment="1" applyProtection="1">
      <alignment vertical="center" wrapText="1"/>
    </xf>
    <xf numFmtId="43" fontId="6" fillId="0" borderId="0" xfId="1" applyFont="1"/>
    <xf numFmtId="43" fontId="6" fillId="0" borderId="0" xfId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2" fillId="0" borderId="0" xfId="0" applyFont="1"/>
    <xf numFmtId="0" fontId="2" fillId="0" borderId="0" xfId="0" applyFont="1"/>
    <xf numFmtId="0" fontId="7" fillId="0" borderId="4" xfId="0" applyFont="1" applyBorder="1" applyAlignment="1">
      <alignment vertical="center" wrapText="1"/>
    </xf>
    <xf numFmtId="43" fontId="4" fillId="0" borderId="4" xfId="1" applyFont="1" applyBorder="1" applyAlignment="1">
      <alignment horizontal="center"/>
    </xf>
    <xf numFmtId="43" fontId="6" fillId="0" borderId="4" xfId="1" applyFont="1" applyBorder="1" applyAlignment="1" applyProtection="1">
      <alignment horizontal="center" vertical="center"/>
      <protection locked="0"/>
    </xf>
    <xf numFmtId="4" fontId="11" fillId="0" borderId="4" xfId="0" applyNumberFormat="1" applyFont="1" applyBorder="1" applyAlignment="1" applyProtection="1">
      <alignment horizontal="right" vertical="center" wrapText="1"/>
      <protection locked="0"/>
    </xf>
    <xf numFmtId="43" fontId="4" fillId="0" borderId="3" xfId="1" applyFont="1" applyFill="1" applyBorder="1" applyAlignment="1" applyProtection="1">
      <alignment horizontal="center" vertical="center" wrapText="1"/>
    </xf>
    <xf numFmtId="43" fontId="5" fillId="0" borderId="3" xfId="1" applyFont="1" applyFill="1" applyBorder="1" applyAlignment="1" applyProtection="1">
      <alignment horizontal="center" vertical="center" wrapText="1"/>
    </xf>
    <xf numFmtId="164" fontId="5" fillId="3" borderId="3" xfId="1" applyNumberFormat="1" applyFont="1" applyFill="1" applyBorder="1" applyAlignment="1" applyProtection="1">
      <alignment horizontal="center" vertical="center" wrapText="1"/>
    </xf>
    <xf numFmtId="43" fontId="8" fillId="0" borderId="3" xfId="1" applyFont="1" applyBorder="1" applyAlignment="1" applyProtection="1">
      <alignment horizontal="left" vertical="top"/>
    </xf>
    <xf numFmtId="165" fontId="6" fillId="0" borderId="3" xfId="1" applyNumberFormat="1" applyFont="1" applyBorder="1" applyAlignment="1" applyProtection="1">
      <alignment horizontal="center" vertical="center"/>
    </xf>
    <xf numFmtId="43" fontId="9" fillId="0" borderId="3" xfId="1" applyFont="1" applyBorder="1" applyAlignment="1" applyProtection="1">
      <alignment horizontal="left" vertical="top"/>
    </xf>
    <xf numFmtId="165" fontId="6" fillId="0" borderId="3" xfId="1" applyNumberFormat="1" applyFont="1" applyBorder="1" applyAlignment="1" applyProtection="1">
      <alignment horizontal="right"/>
    </xf>
    <xf numFmtId="43" fontId="6" fillId="0" borderId="3" xfId="1" applyFont="1" applyBorder="1" applyProtection="1"/>
    <xf numFmtId="43" fontId="9" fillId="0" borderId="3" xfId="1" applyFont="1" applyFill="1" applyBorder="1" applyAlignment="1" applyProtection="1">
      <alignment horizontal="left" vertical="top"/>
    </xf>
    <xf numFmtId="165" fontId="6" fillId="0" borderId="3" xfId="1" applyNumberFormat="1" applyFont="1" applyBorder="1" applyProtection="1"/>
    <xf numFmtId="43" fontId="6" fillId="0" borderId="3" xfId="1" applyFont="1" applyBorder="1" applyAlignment="1" applyProtection="1">
      <alignment horizontal="center" vertical="center"/>
    </xf>
    <xf numFmtId="43" fontId="4" fillId="0" borderId="3" xfId="1" applyFont="1" applyBorder="1" applyProtection="1"/>
    <xf numFmtId="0" fontId="7" fillId="0" borderId="3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vertical="center" wrapText="1"/>
    </xf>
    <xf numFmtId="4" fontId="11" fillId="0" borderId="3" xfId="0" applyNumberFormat="1" applyFont="1" applyBorder="1" applyAlignment="1" applyProtection="1">
      <alignment horizontal="right" vertical="center" wrapText="1"/>
    </xf>
    <xf numFmtId="0" fontId="7" fillId="0" borderId="3" xfId="0" applyFont="1" applyBorder="1" applyAlignment="1" applyProtection="1">
      <alignment vertical="center" wrapText="1"/>
    </xf>
    <xf numFmtId="4" fontId="7" fillId="0" borderId="3" xfId="0" applyNumberFormat="1" applyFont="1" applyBorder="1" applyAlignment="1" applyProtection="1">
      <alignment horizontal="center" vertical="center" wrapText="1"/>
    </xf>
    <xf numFmtId="41" fontId="0" fillId="0" borderId="3" xfId="2" applyFont="1" applyBorder="1" applyAlignment="1" applyProtection="1">
      <alignment horizontal="center" vertical="center"/>
    </xf>
    <xf numFmtId="43" fontId="9" fillId="0" borderId="5" xfId="1" applyFont="1" applyBorder="1" applyAlignment="1" applyProtection="1">
      <alignment horizontal="center" vertical="top" wrapText="1"/>
    </xf>
    <xf numFmtId="43" fontId="6" fillId="0" borderId="5" xfId="1" applyFont="1" applyBorder="1" applyProtection="1"/>
    <xf numFmtId="0" fontId="0" fillId="0" borderId="3" xfId="0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4" fontId="2" fillId="0" borderId="3" xfId="0" applyNumberFormat="1" applyFont="1" applyBorder="1" applyAlignment="1" applyProtection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43" fontId="4" fillId="4" borderId="4" xfId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43" fontId="4" fillId="4" borderId="3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3" fontId="7" fillId="2" borderId="3" xfId="1" applyFont="1" applyFill="1" applyBorder="1" applyAlignment="1" applyProtection="1">
      <alignment horizontal="center" vertical="center"/>
      <protection locked="0"/>
    </xf>
    <xf numFmtId="43" fontId="7" fillId="2" borderId="3" xfId="1" applyFont="1" applyFill="1" applyBorder="1" applyAlignment="1" applyProtection="1">
      <alignment horizontal="center" vertical="center"/>
    </xf>
    <xf numFmtId="43" fontId="7" fillId="2" borderId="5" xfId="1" applyFont="1" applyFill="1" applyBorder="1" applyAlignment="1" applyProtection="1">
      <alignment horizontal="center" vertical="center"/>
    </xf>
    <xf numFmtId="43" fontId="4" fillId="0" borderId="6" xfId="1" applyFont="1" applyFill="1" applyBorder="1" applyAlignment="1" applyProtection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3"/>
  <sheetViews>
    <sheetView tabSelected="1" zoomScale="85" zoomScaleNormal="85" workbookViewId="0">
      <selection activeCell="G16" sqref="G16"/>
    </sheetView>
  </sheetViews>
  <sheetFormatPr baseColWidth="10" defaultRowHeight="16.5" x14ac:dyDescent="0.3"/>
  <cols>
    <col min="1" max="1" width="8.85546875" style="3" bestFit="1" customWidth="1"/>
    <col min="2" max="2" width="81.5703125" style="3" bestFit="1" customWidth="1"/>
    <col min="3" max="3" width="12" style="3" bestFit="1" customWidth="1"/>
    <col min="4" max="4" width="12.5703125" style="4" customWidth="1"/>
    <col min="5" max="5" width="12" style="3" bestFit="1" customWidth="1"/>
    <col min="6" max="6" width="18" style="3" customWidth="1"/>
    <col min="7" max="8" width="10.5703125" style="3" bestFit="1" customWidth="1"/>
    <col min="9" max="9" width="15.7109375" style="3" bestFit="1" customWidth="1"/>
    <col min="10" max="10" width="15" style="3" bestFit="1" customWidth="1"/>
    <col min="11" max="11" width="12" style="3" bestFit="1" customWidth="1"/>
    <col min="12" max="13" width="16" style="3" bestFit="1" customWidth="1"/>
    <col min="14" max="14" width="26.42578125" style="3" bestFit="1" customWidth="1"/>
    <col min="15" max="15" width="13.140625" style="3" bestFit="1" customWidth="1"/>
    <col min="16" max="16" width="16.28515625" style="3" bestFit="1" customWidth="1"/>
    <col min="17" max="17" width="21.140625" style="3" bestFit="1" customWidth="1"/>
    <col min="18" max="16384" width="11.42578125" style="3"/>
  </cols>
  <sheetData>
    <row r="1" spans="1:32" s="8" customFormat="1" ht="20.25" x14ac:dyDescent="0.3">
      <c r="A1" s="48" t="s">
        <v>72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5" customFormat="1" ht="18" x14ac:dyDescent="0.2">
      <c r="A2" s="40" t="s">
        <v>73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4" spans="1:32" ht="33" x14ac:dyDescent="0.3">
      <c r="A4" s="49" t="s">
        <v>0</v>
      </c>
      <c r="B4" s="50" t="s">
        <v>1</v>
      </c>
      <c r="C4" s="50" t="s">
        <v>2</v>
      </c>
      <c r="D4" s="52" t="s">
        <v>76</v>
      </c>
      <c r="E4" s="52"/>
      <c r="F4" s="52"/>
      <c r="G4" s="52"/>
      <c r="H4" s="52"/>
      <c r="I4" s="52"/>
      <c r="J4" s="52"/>
      <c r="K4" s="52"/>
      <c r="L4" s="14" t="s">
        <v>63</v>
      </c>
      <c r="M4" s="47" t="s">
        <v>62</v>
      </c>
      <c r="N4" s="44" t="s">
        <v>14</v>
      </c>
      <c r="O4" s="47" t="s">
        <v>15</v>
      </c>
      <c r="P4" s="47" t="s">
        <v>16</v>
      </c>
      <c r="Q4" s="47" t="s">
        <v>17</v>
      </c>
      <c r="R4" s="2"/>
    </row>
    <row r="5" spans="1:32" ht="25.5" x14ac:dyDescent="0.3">
      <c r="A5" s="49"/>
      <c r="B5" s="50"/>
      <c r="C5" s="51"/>
      <c r="D5" s="37" t="s">
        <v>64</v>
      </c>
      <c r="E5" s="37" t="s">
        <v>65</v>
      </c>
      <c r="F5" s="37" t="s">
        <v>66</v>
      </c>
      <c r="G5" s="37" t="s">
        <v>67</v>
      </c>
      <c r="H5" s="37" t="s">
        <v>68</v>
      </c>
      <c r="I5" s="37" t="s">
        <v>69</v>
      </c>
      <c r="J5" s="37" t="s">
        <v>70</v>
      </c>
      <c r="K5" s="37" t="s">
        <v>71</v>
      </c>
      <c r="L5" s="15" t="s">
        <v>11</v>
      </c>
      <c r="M5" s="47"/>
      <c r="N5" s="44"/>
      <c r="O5" s="47"/>
      <c r="P5" s="47"/>
      <c r="Q5" s="47"/>
    </row>
    <row r="6" spans="1:32" x14ac:dyDescent="0.3">
      <c r="A6" s="16">
        <v>1</v>
      </c>
      <c r="B6" s="17" t="s">
        <v>6</v>
      </c>
      <c r="C6" s="34"/>
      <c r="D6" s="36"/>
      <c r="E6" s="36"/>
      <c r="F6" s="36"/>
      <c r="G6" s="36"/>
      <c r="H6" s="36"/>
      <c r="I6" s="36"/>
      <c r="J6" s="36"/>
      <c r="K6" s="36"/>
      <c r="L6" s="18">
        <f t="shared" ref="L6:L13" si="0">SUM(D6:K6)</f>
        <v>0</v>
      </c>
      <c r="M6" s="18"/>
      <c r="N6" s="12"/>
      <c r="O6" s="24">
        <f t="shared" ref="O6:O7" si="1">+N6*0.19</f>
        <v>0</v>
      </c>
      <c r="P6" s="21">
        <f>+N6+O6</f>
        <v>0</v>
      </c>
      <c r="Q6" s="21">
        <f>+L6*M6*P6</f>
        <v>0</v>
      </c>
    </row>
    <row r="7" spans="1:32" x14ac:dyDescent="0.3">
      <c r="A7" s="16">
        <v>1.1000000000000001</v>
      </c>
      <c r="B7" s="19" t="s">
        <v>7</v>
      </c>
      <c r="C7" s="34" t="s">
        <v>2</v>
      </c>
      <c r="D7" s="33">
        <v>45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18">
        <f t="shared" si="0"/>
        <v>45</v>
      </c>
      <c r="M7" s="18">
        <v>2</v>
      </c>
      <c r="N7" s="12"/>
      <c r="O7" s="24">
        <f t="shared" si="1"/>
        <v>0</v>
      </c>
      <c r="P7" s="21">
        <f>+N7+O7</f>
        <v>0</v>
      </c>
      <c r="Q7" s="21">
        <f>+L7*M7*P7</f>
        <v>0</v>
      </c>
    </row>
    <row r="8" spans="1:32" x14ac:dyDescent="0.3">
      <c r="A8" s="16">
        <v>1.2</v>
      </c>
      <c r="B8" s="19" t="s">
        <v>8</v>
      </c>
      <c r="C8" s="34" t="s">
        <v>2</v>
      </c>
      <c r="D8" s="33">
        <v>1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18">
        <f t="shared" si="0"/>
        <v>1</v>
      </c>
      <c r="M8" s="18">
        <v>2</v>
      </c>
      <c r="N8" s="12">
        <v>0</v>
      </c>
      <c r="O8" s="24">
        <f t="shared" ref="O8:O13" si="2">+N8*0.19</f>
        <v>0</v>
      </c>
      <c r="P8" s="21">
        <f t="shared" ref="P8:P13" si="3">+N8+O8</f>
        <v>0</v>
      </c>
      <c r="Q8" s="21">
        <f t="shared" ref="Q8:Q13" si="4">+L8*M8*P8</f>
        <v>0</v>
      </c>
    </row>
    <row r="9" spans="1:32" x14ac:dyDescent="0.3">
      <c r="A9" s="16">
        <v>1.3</v>
      </c>
      <c r="B9" s="19" t="s">
        <v>9</v>
      </c>
      <c r="C9" s="34" t="s">
        <v>2</v>
      </c>
      <c r="D9" s="33">
        <v>1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18">
        <f t="shared" si="0"/>
        <v>1</v>
      </c>
      <c r="M9" s="18">
        <v>2</v>
      </c>
      <c r="N9" s="12">
        <v>0</v>
      </c>
      <c r="O9" s="24">
        <f t="shared" si="2"/>
        <v>0</v>
      </c>
      <c r="P9" s="21">
        <f t="shared" si="3"/>
        <v>0</v>
      </c>
      <c r="Q9" s="21">
        <f t="shared" si="4"/>
        <v>0</v>
      </c>
    </row>
    <row r="10" spans="1:32" x14ac:dyDescent="0.3">
      <c r="A10" s="16">
        <v>2</v>
      </c>
      <c r="B10" s="17" t="s">
        <v>10</v>
      </c>
      <c r="C10" s="34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8">
        <f t="shared" si="0"/>
        <v>0</v>
      </c>
      <c r="M10" s="18">
        <v>0</v>
      </c>
      <c r="N10" s="12">
        <v>0</v>
      </c>
      <c r="O10" s="24">
        <f t="shared" si="2"/>
        <v>0</v>
      </c>
      <c r="P10" s="21">
        <f t="shared" si="3"/>
        <v>0</v>
      </c>
      <c r="Q10" s="21">
        <f t="shared" si="4"/>
        <v>0</v>
      </c>
    </row>
    <row r="11" spans="1:32" x14ac:dyDescent="0.3">
      <c r="A11" s="16">
        <v>2.1</v>
      </c>
      <c r="B11" s="19" t="s">
        <v>7</v>
      </c>
      <c r="C11" s="34" t="s">
        <v>2</v>
      </c>
      <c r="D11" s="33">
        <v>0</v>
      </c>
      <c r="E11" s="33">
        <v>13</v>
      </c>
      <c r="F11" s="33">
        <v>7</v>
      </c>
      <c r="G11" s="33">
        <v>2</v>
      </c>
      <c r="H11" s="33">
        <v>2</v>
      </c>
      <c r="I11" s="33">
        <v>2</v>
      </c>
      <c r="J11" s="33">
        <v>1</v>
      </c>
      <c r="K11" s="33">
        <v>4</v>
      </c>
      <c r="L11" s="18">
        <f t="shared" si="0"/>
        <v>31</v>
      </c>
      <c r="M11" s="18">
        <v>2</v>
      </c>
      <c r="N11" s="12">
        <v>0</v>
      </c>
      <c r="O11" s="24">
        <f t="shared" si="2"/>
        <v>0</v>
      </c>
      <c r="P11" s="21">
        <f t="shared" si="3"/>
        <v>0</v>
      </c>
      <c r="Q11" s="21">
        <f t="shared" si="4"/>
        <v>0</v>
      </c>
    </row>
    <row r="12" spans="1:32" x14ac:dyDescent="0.3">
      <c r="A12" s="16">
        <v>2.2000000000000002</v>
      </c>
      <c r="B12" s="19" t="s">
        <v>8</v>
      </c>
      <c r="C12" s="34" t="s">
        <v>2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18">
        <f t="shared" si="0"/>
        <v>0</v>
      </c>
      <c r="M12" s="18">
        <v>2</v>
      </c>
      <c r="N12" s="12">
        <v>0</v>
      </c>
      <c r="O12" s="24">
        <f t="shared" si="2"/>
        <v>0</v>
      </c>
      <c r="P12" s="21">
        <f t="shared" si="3"/>
        <v>0</v>
      </c>
      <c r="Q12" s="21">
        <f t="shared" si="4"/>
        <v>0</v>
      </c>
    </row>
    <row r="13" spans="1:32" x14ac:dyDescent="0.3">
      <c r="A13" s="16">
        <v>2.2999999999999998</v>
      </c>
      <c r="B13" s="19" t="s">
        <v>9</v>
      </c>
      <c r="C13" s="34" t="s">
        <v>2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18">
        <f t="shared" si="0"/>
        <v>0</v>
      </c>
      <c r="M13" s="18">
        <v>2</v>
      </c>
      <c r="N13" s="12">
        <v>0</v>
      </c>
      <c r="O13" s="24">
        <f t="shared" si="2"/>
        <v>0</v>
      </c>
      <c r="P13" s="21">
        <f t="shared" si="3"/>
        <v>0</v>
      </c>
      <c r="Q13" s="21">
        <f t="shared" si="4"/>
        <v>0</v>
      </c>
    </row>
    <row r="14" spans="1:32" x14ac:dyDescent="0.3">
      <c r="A14" s="21"/>
      <c r="B14" s="22" t="s">
        <v>12</v>
      </c>
      <c r="C14" s="35"/>
      <c r="D14" s="20"/>
      <c r="E14" s="23"/>
      <c r="F14" s="23"/>
      <c r="G14" s="23"/>
      <c r="H14" s="23"/>
      <c r="I14" s="23"/>
      <c r="J14" s="23"/>
      <c r="K14" s="23"/>
      <c r="L14" s="23">
        <f>SUM(L7:L13)</f>
        <v>78</v>
      </c>
      <c r="M14" s="23"/>
      <c r="N14" s="11" t="s">
        <v>11</v>
      </c>
      <c r="O14" s="25"/>
      <c r="P14" s="21"/>
      <c r="Q14" s="25">
        <f>SUM(Q6:Q13)</f>
        <v>0</v>
      </c>
    </row>
    <row r="16" spans="1:32" s="5" customFormat="1" ht="20.25" x14ac:dyDescent="0.2">
      <c r="A16" s="45" t="s">
        <v>74</v>
      </c>
      <c r="B16" s="45"/>
      <c r="C16" s="45"/>
      <c r="D16" s="46"/>
      <c r="E16" s="45"/>
      <c r="F16" s="45"/>
      <c r="G16" s="1"/>
      <c r="H16" s="1"/>
      <c r="I16" s="1"/>
      <c r="J16" s="1"/>
      <c r="K16" s="1"/>
      <c r="L16" s="1"/>
      <c r="M16" s="1"/>
      <c r="N16" s="1"/>
    </row>
    <row r="17" spans="1:6" s="5" customFormat="1" ht="12.75" customHeight="1" x14ac:dyDescent="0.2">
      <c r="A17" s="41" t="s">
        <v>0</v>
      </c>
      <c r="B17" s="41" t="s">
        <v>18</v>
      </c>
      <c r="C17" s="41" t="s">
        <v>2</v>
      </c>
      <c r="D17" s="42" t="s">
        <v>3</v>
      </c>
      <c r="E17" s="41" t="s">
        <v>75</v>
      </c>
      <c r="F17" s="41"/>
    </row>
    <row r="18" spans="1:6" s="5" customFormat="1" ht="25.5" x14ac:dyDescent="0.2">
      <c r="A18" s="41"/>
      <c r="B18" s="41"/>
      <c r="C18" s="41"/>
      <c r="D18" s="43"/>
      <c r="E18" s="26" t="s">
        <v>4</v>
      </c>
      <c r="F18" s="26" t="s">
        <v>5</v>
      </c>
    </row>
    <row r="19" spans="1:6" s="5" customFormat="1" ht="12.75" x14ac:dyDescent="0.2">
      <c r="A19" s="26">
        <v>1</v>
      </c>
      <c r="B19" s="27" t="s">
        <v>19</v>
      </c>
      <c r="C19" s="28">
        <v>1</v>
      </c>
      <c r="D19" s="13">
        <v>0</v>
      </c>
      <c r="E19" s="30">
        <f>+D19*0.19</f>
        <v>0</v>
      </c>
      <c r="F19" s="30">
        <f>+D19+E19</f>
        <v>0</v>
      </c>
    </row>
    <row r="20" spans="1:6" s="5" customFormat="1" ht="25.5" x14ac:dyDescent="0.2">
      <c r="A20" s="26">
        <v>2</v>
      </c>
      <c r="B20" s="27" t="s">
        <v>20</v>
      </c>
      <c r="C20" s="28">
        <v>1</v>
      </c>
      <c r="D20" s="13">
        <v>0</v>
      </c>
      <c r="E20" s="30">
        <f t="shared" ref="E20:E60" si="5">+D20*0.19</f>
        <v>0</v>
      </c>
      <c r="F20" s="30">
        <f t="shared" ref="F20:F60" si="6">+D20+E20</f>
        <v>0</v>
      </c>
    </row>
    <row r="21" spans="1:6" s="5" customFormat="1" ht="12.75" x14ac:dyDescent="0.2">
      <c r="A21" s="26">
        <v>3</v>
      </c>
      <c r="B21" s="27" t="s">
        <v>21</v>
      </c>
      <c r="C21" s="28">
        <v>1</v>
      </c>
      <c r="D21" s="13">
        <v>0</v>
      </c>
      <c r="E21" s="30">
        <f t="shared" si="5"/>
        <v>0</v>
      </c>
      <c r="F21" s="30">
        <f t="shared" si="6"/>
        <v>0</v>
      </c>
    </row>
    <row r="22" spans="1:6" s="5" customFormat="1" ht="12.75" x14ac:dyDescent="0.2">
      <c r="A22" s="26">
        <v>4</v>
      </c>
      <c r="B22" s="27" t="s">
        <v>22</v>
      </c>
      <c r="C22" s="28">
        <v>1</v>
      </c>
      <c r="D22" s="13">
        <v>0</v>
      </c>
      <c r="E22" s="30">
        <f t="shared" si="5"/>
        <v>0</v>
      </c>
      <c r="F22" s="30">
        <f t="shared" si="6"/>
        <v>0</v>
      </c>
    </row>
    <row r="23" spans="1:6" s="5" customFormat="1" ht="12.75" x14ac:dyDescent="0.2">
      <c r="A23" s="26">
        <v>5</v>
      </c>
      <c r="B23" s="27" t="s">
        <v>23</v>
      </c>
      <c r="C23" s="28">
        <v>1</v>
      </c>
      <c r="D23" s="13">
        <v>0</v>
      </c>
      <c r="E23" s="30">
        <f t="shared" si="5"/>
        <v>0</v>
      </c>
      <c r="F23" s="30">
        <f t="shared" si="6"/>
        <v>0</v>
      </c>
    </row>
    <row r="24" spans="1:6" s="5" customFormat="1" ht="12.75" x14ac:dyDescent="0.2">
      <c r="A24" s="26">
        <v>6</v>
      </c>
      <c r="B24" s="27" t="s">
        <v>24</v>
      </c>
      <c r="C24" s="28">
        <v>1</v>
      </c>
      <c r="D24" s="13">
        <v>0</v>
      </c>
      <c r="E24" s="30">
        <f t="shared" si="5"/>
        <v>0</v>
      </c>
      <c r="F24" s="30">
        <f t="shared" si="6"/>
        <v>0</v>
      </c>
    </row>
    <row r="25" spans="1:6" s="5" customFormat="1" ht="12.75" x14ac:dyDescent="0.2">
      <c r="A25" s="26">
        <v>7</v>
      </c>
      <c r="B25" s="27" t="s">
        <v>25</v>
      </c>
      <c r="C25" s="28">
        <v>1</v>
      </c>
      <c r="D25" s="13">
        <v>0</v>
      </c>
      <c r="E25" s="30">
        <f t="shared" si="5"/>
        <v>0</v>
      </c>
      <c r="F25" s="30">
        <f t="shared" si="6"/>
        <v>0</v>
      </c>
    </row>
    <row r="26" spans="1:6" s="5" customFormat="1" ht="12.75" x14ac:dyDescent="0.2">
      <c r="A26" s="26">
        <v>8</v>
      </c>
      <c r="B26" s="27" t="s">
        <v>26</v>
      </c>
      <c r="C26" s="28">
        <v>1</v>
      </c>
      <c r="D26" s="13">
        <v>0</v>
      </c>
      <c r="E26" s="30">
        <f t="shared" si="5"/>
        <v>0</v>
      </c>
      <c r="F26" s="30">
        <f t="shared" si="6"/>
        <v>0</v>
      </c>
    </row>
    <row r="27" spans="1:6" s="5" customFormat="1" ht="12.75" x14ac:dyDescent="0.2">
      <c r="A27" s="26">
        <v>9</v>
      </c>
      <c r="B27" s="27" t="s">
        <v>27</v>
      </c>
      <c r="C27" s="28">
        <v>1</v>
      </c>
      <c r="D27" s="13">
        <v>0</v>
      </c>
      <c r="E27" s="30">
        <f t="shared" si="5"/>
        <v>0</v>
      </c>
      <c r="F27" s="30">
        <f t="shared" si="6"/>
        <v>0</v>
      </c>
    </row>
    <row r="28" spans="1:6" s="5" customFormat="1" ht="12.75" x14ac:dyDescent="0.2">
      <c r="A28" s="26">
        <v>10</v>
      </c>
      <c r="B28" s="27" t="s">
        <v>28</v>
      </c>
      <c r="C28" s="28">
        <v>1</v>
      </c>
      <c r="D28" s="13">
        <v>0</v>
      </c>
      <c r="E28" s="30">
        <f t="shared" si="5"/>
        <v>0</v>
      </c>
      <c r="F28" s="30">
        <f t="shared" si="6"/>
        <v>0</v>
      </c>
    </row>
    <row r="29" spans="1:6" s="5" customFormat="1" ht="12.75" x14ac:dyDescent="0.2">
      <c r="A29" s="26">
        <v>11</v>
      </c>
      <c r="B29" s="27" t="s">
        <v>29</v>
      </c>
      <c r="C29" s="28">
        <v>1</v>
      </c>
      <c r="D29" s="13">
        <v>0</v>
      </c>
      <c r="E29" s="30">
        <f t="shared" si="5"/>
        <v>0</v>
      </c>
      <c r="F29" s="30">
        <f t="shared" si="6"/>
        <v>0</v>
      </c>
    </row>
    <row r="30" spans="1:6" s="5" customFormat="1" ht="12.75" x14ac:dyDescent="0.2">
      <c r="A30" s="26">
        <v>12</v>
      </c>
      <c r="B30" s="27" t="s">
        <v>30</v>
      </c>
      <c r="C30" s="28">
        <v>1</v>
      </c>
      <c r="D30" s="13">
        <v>0</v>
      </c>
      <c r="E30" s="30">
        <f t="shared" si="5"/>
        <v>0</v>
      </c>
      <c r="F30" s="30">
        <f t="shared" si="6"/>
        <v>0</v>
      </c>
    </row>
    <row r="31" spans="1:6" s="5" customFormat="1" ht="12.75" x14ac:dyDescent="0.2">
      <c r="A31" s="26">
        <v>13</v>
      </c>
      <c r="B31" s="27" t="s">
        <v>31</v>
      </c>
      <c r="C31" s="28">
        <v>1</v>
      </c>
      <c r="D31" s="13">
        <v>0</v>
      </c>
      <c r="E31" s="30">
        <f t="shared" si="5"/>
        <v>0</v>
      </c>
      <c r="F31" s="30">
        <f t="shared" si="6"/>
        <v>0</v>
      </c>
    </row>
    <row r="32" spans="1:6" s="5" customFormat="1" ht="12.75" x14ac:dyDescent="0.2">
      <c r="A32" s="26">
        <v>14</v>
      </c>
      <c r="B32" s="27" t="s">
        <v>32</v>
      </c>
      <c r="C32" s="28">
        <v>1</v>
      </c>
      <c r="D32" s="13">
        <v>0</v>
      </c>
      <c r="E32" s="30">
        <f t="shared" si="5"/>
        <v>0</v>
      </c>
      <c r="F32" s="30">
        <f t="shared" si="6"/>
        <v>0</v>
      </c>
    </row>
    <row r="33" spans="1:6" s="5" customFormat="1" ht="12.75" x14ac:dyDescent="0.2">
      <c r="A33" s="26">
        <v>15</v>
      </c>
      <c r="B33" s="27" t="s">
        <v>33</v>
      </c>
      <c r="C33" s="28">
        <v>1</v>
      </c>
      <c r="D33" s="13">
        <v>0</v>
      </c>
      <c r="E33" s="30">
        <f t="shared" si="5"/>
        <v>0</v>
      </c>
      <c r="F33" s="30">
        <f t="shared" si="6"/>
        <v>0</v>
      </c>
    </row>
    <row r="34" spans="1:6" s="5" customFormat="1" ht="12.75" x14ac:dyDescent="0.2">
      <c r="A34" s="26">
        <v>16</v>
      </c>
      <c r="B34" s="27" t="s">
        <v>34</v>
      </c>
      <c r="C34" s="28">
        <v>1</v>
      </c>
      <c r="D34" s="13">
        <v>0</v>
      </c>
      <c r="E34" s="30">
        <f t="shared" si="5"/>
        <v>0</v>
      </c>
      <c r="F34" s="30">
        <f t="shared" si="6"/>
        <v>0</v>
      </c>
    </row>
    <row r="35" spans="1:6" s="5" customFormat="1" ht="12.75" x14ac:dyDescent="0.2">
      <c r="A35" s="26">
        <v>17</v>
      </c>
      <c r="B35" s="27" t="s">
        <v>35</v>
      </c>
      <c r="C35" s="28">
        <v>1</v>
      </c>
      <c r="D35" s="13">
        <v>0</v>
      </c>
      <c r="E35" s="30">
        <f t="shared" si="5"/>
        <v>0</v>
      </c>
      <c r="F35" s="30">
        <f t="shared" si="6"/>
        <v>0</v>
      </c>
    </row>
    <row r="36" spans="1:6" s="5" customFormat="1" ht="12.75" x14ac:dyDescent="0.2">
      <c r="A36" s="26">
        <v>18</v>
      </c>
      <c r="B36" s="27" t="s">
        <v>36</v>
      </c>
      <c r="C36" s="28">
        <v>1</v>
      </c>
      <c r="D36" s="13">
        <v>0</v>
      </c>
      <c r="E36" s="30">
        <f t="shared" si="5"/>
        <v>0</v>
      </c>
      <c r="F36" s="30">
        <f t="shared" si="6"/>
        <v>0</v>
      </c>
    </row>
    <row r="37" spans="1:6" s="5" customFormat="1" ht="12.75" x14ac:dyDescent="0.2">
      <c r="A37" s="26">
        <v>19</v>
      </c>
      <c r="B37" s="27" t="s">
        <v>37</v>
      </c>
      <c r="C37" s="28">
        <v>1</v>
      </c>
      <c r="D37" s="13">
        <v>0</v>
      </c>
      <c r="E37" s="30">
        <f t="shared" si="5"/>
        <v>0</v>
      </c>
      <c r="F37" s="30">
        <f t="shared" si="6"/>
        <v>0</v>
      </c>
    </row>
    <row r="38" spans="1:6" s="5" customFormat="1" ht="12.75" x14ac:dyDescent="0.2">
      <c r="A38" s="26">
        <v>20</v>
      </c>
      <c r="B38" s="27" t="s">
        <v>38</v>
      </c>
      <c r="C38" s="28">
        <v>1</v>
      </c>
      <c r="D38" s="13">
        <v>0</v>
      </c>
      <c r="E38" s="30">
        <f t="shared" si="5"/>
        <v>0</v>
      </c>
      <c r="F38" s="30">
        <f t="shared" si="6"/>
        <v>0</v>
      </c>
    </row>
    <row r="39" spans="1:6" s="5" customFormat="1" ht="12.75" x14ac:dyDescent="0.2">
      <c r="A39" s="26">
        <v>21</v>
      </c>
      <c r="B39" s="27" t="s">
        <v>39</v>
      </c>
      <c r="C39" s="28">
        <v>1</v>
      </c>
      <c r="D39" s="13">
        <v>0</v>
      </c>
      <c r="E39" s="30">
        <f t="shared" si="5"/>
        <v>0</v>
      </c>
      <c r="F39" s="30">
        <f t="shared" si="6"/>
        <v>0</v>
      </c>
    </row>
    <row r="40" spans="1:6" s="5" customFormat="1" ht="12.75" x14ac:dyDescent="0.2">
      <c r="A40" s="26">
        <v>22</v>
      </c>
      <c r="B40" s="27" t="s">
        <v>40</v>
      </c>
      <c r="C40" s="28">
        <v>1</v>
      </c>
      <c r="D40" s="13">
        <v>0</v>
      </c>
      <c r="E40" s="30">
        <f t="shared" si="5"/>
        <v>0</v>
      </c>
      <c r="F40" s="30">
        <f t="shared" si="6"/>
        <v>0</v>
      </c>
    </row>
    <row r="41" spans="1:6" s="5" customFormat="1" ht="12.75" x14ac:dyDescent="0.2">
      <c r="A41" s="26">
        <v>23</v>
      </c>
      <c r="B41" s="27" t="s">
        <v>41</v>
      </c>
      <c r="C41" s="28">
        <v>1</v>
      </c>
      <c r="D41" s="13">
        <v>0</v>
      </c>
      <c r="E41" s="30">
        <f t="shared" si="5"/>
        <v>0</v>
      </c>
      <c r="F41" s="30">
        <f t="shared" si="6"/>
        <v>0</v>
      </c>
    </row>
    <row r="42" spans="1:6" s="5" customFormat="1" ht="12.75" x14ac:dyDescent="0.2">
      <c r="A42" s="26">
        <v>24</v>
      </c>
      <c r="B42" s="27" t="s">
        <v>42</v>
      </c>
      <c r="C42" s="28">
        <v>1</v>
      </c>
      <c r="D42" s="13">
        <v>0</v>
      </c>
      <c r="E42" s="30">
        <f t="shared" si="5"/>
        <v>0</v>
      </c>
      <c r="F42" s="30">
        <f t="shared" si="6"/>
        <v>0</v>
      </c>
    </row>
    <row r="43" spans="1:6" s="5" customFormat="1" ht="12.75" x14ac:dyDescent="0.2">
      <c r="A43" s="26">
        <v>25</v>
      </c>
      <c r="B43" s="27" t="s">
        <v>43</v>
      </c>
      <c r="C43" s="28">
        <v>1</v>
      </c>
      <c r="D43" s="13">
        <v>0</v>
      </c>
      <c r="E43" s="30">
        <f t="shared" si="5"/>
        <v>0</v>
      </c>
      <c r="F43" s="30">
        <f t="shared" si="6"/>
        <v>0</v>
      </c>
    </row>
    <row r="44" spans="1:6" s="5" customFormat="1" ht="12.75" x14ac:dyDescent="0.2">
      <c r="A44" s="26">
        <v>26</v>
      </c>
      <c r="B44" s="27" t="s">
        <v>44</v>
      </c>
      <c r="C44" s="28">
        <v>1</v>
      </c>
      <c r="D44" s="13">
        <v>0</v>
      </c>
      <c r="E44" s="30">
        <f t="shared" si="5"/>
        <v>0</v>
      </c>
      <c r="F44" s="30">
        <f t="shared" si="6"/>
        <v>0</v>
      </c>
    </row>
    <row r="45" spans="1:6" s="5" customFormat="1" ht="12.75" x14ac:dyDescent="0.2">
      <c r="A45" s="26">
        <v>27</v>
      </c>
      <c r="B45" s="27" t="s">
        <v>45</v>
      </c>
      <c r="C45" s="28">
        <v>1</v>
      </c>
      <c r="D45" s="13">
        <v>0</v>
      </c>
      <c r="E45" s="30">
        <f t="shared" si="5"/>
        <v>0</v>
      </c>
      <c r="F45" s="30">
        <f t="shared" si="6"/>
        <v>0</v>
      </c>
    </row>
    <row r="46" spans="1:6" s="5" customFormat="1" ht="12.75" x14ac:dyDescent="0.2">
      <c r="A46" s="26">
        <v>28</v>
      </c>
      <c r="B46" s="27" t="s">
        <v>46</v>
      </c>
      <c r="C46" s="28">
        <v>1</v>
      </c>
      <c r="D46" s="13">
        <v>0</v>
      </c>
      <c r="E46" s="30">
        <f t="shared" si="5"/>
        <v>0</v>
      </c>
      <c r="F46" s="30">
        <f t="shared" si="6"/>
        <v>0</v>
      </c>
    </row>
    <row r="47" spans="1:6" s="5" customFormat="1" ht="12.75" x14ac:dyDescent="0.2">
      <c r="A47" s="26">
        <v>29</v>
      </c>
      <c r="B47" s="27" t="s">
        <v>47</v>
      </c>
      <c r="C47" s="28">
        <v>1</v>
      </c>
      <c r="D47" s="13">
        <v>0</v>
      </c>
      <c r="E47" s="30">
        <f t="shared" si="5"/>
        <v>0</v>
      </c>
      <c r="F47" s="30">
        <f t="shared" si="6"/>
        <v>0</v>
      </c>
    </row>
    <row r="48" spans="1:6" s="5" customFormat="1" ht="12.75" x14ac:dyDescent="0.2">
      <c r="A48" s="26">
        <v>30</v>
      </c>
      <c r="B48" s="27" t="s">
        <v>48</v>
      </c>
      <c r="C48" s="28">
        <v>1</v>
      </c>
      <c r="D48" s="13">
        <v>0</v>
      </c>
      <c r="E48" s="30">
        <f t="shared" si="5"/>
        <v>0</v>
      </c>
      <c r="F48" s="30">
        <f t="shared" si="6"/>
        <v>0</v>
      </c>
    </row>
    <row r="49" spans="1:10" s="5" customFormat="1" ht="12.75" x14ac:dyDescent="0.2">
      <c r="A49" s="26">
        <v>31</v>
      </c>
      <c r="B49" s="27" t="s">
        <v>49</v>
      </c>
      <c r="C49" s="28">
        <v>1</v>
      </c>
      <c r="D49" s="13">
        <v>0</v>
      </c>
      <c r="E49" s="30">
        <f t="shared" si="5"/>
        <v>0</v>
      </c>
      <c r="F49" s="30">
        <f t="shared" si="6"/>
        <v>0</v>
      </c>
    </row>
    <row r="50" spans="1:10" s="5" customFormat="1" ht="12.75" x14ac:dyDescent="0.2">
      <c r="A50" s="26">
        <v>32</v>
      </c>
      <c r="B50" s="27" t="s">
        <v>50</v>
      </c>
      <c r="C50" s="28">
        <v>1</v>
      </c>
      <c r="D50" s="13">
        <v>0</v>
      </c>
      <c r="E50" s="30">
        <f t="shared" si="5"/>
        <v>0</v>
      </c>
      <c r="F50" s="30">
        <f t="shared" si="6"/>
        <v>0</v>
      </c>
    </row>
    <row r="51" spans="1:10" s="5" customFormat="1" ht="12.75" x14ac:dyDescent="0.2">
      <c r="A51" s="26">
        <v>33</v>
      </c>
      <c r="B51" s="27" t="s">
        <v>51</v>
      </c>
      <c r="C51" s="28">
        <v>1</v>
      </c>
      <c r="D51" s="13">
        <v>0</v>
      </c>
      <c r="E51" s="30">
        <f t="shared" si="5"/>
        <v>0</v>
      </c>
      <c r="F51" s="30">
        <f t="shared" si="6"/>
        <v>0</v>
      </c>
    </row>
    <row r="52" spans="1:10" s="5" customFormat="1" ht="12.75" x14ac:dyDescent="0.2">
      <c r="A52" s="26">
        <v>34</v>
      </c>
      <c r="B52" s="27" t="s">
        <v>52</v>
      </c>
      <c r="C52" s="28">
        <v>1</v>
      </c>
      <c r="D52" s="13">
        <v>0</v>
      </c>
      <c r="E52" s="30">
        <f t="shared" si="5"/>
        <v>0</v>
      </c>
      <c r="F52" s="30">
        <f t="shared" si="6"/>
        <v>0</v>
      </c>
    </row>
    <row r="53" spans="1:10" s="5" customFormat="1" ht="12.75" x14ac:dyDescent="0.2">
      <c r="A53" s="26">
        <v>35</v>
      </c>
      <c r="B53" s="27" t="s">
        <v>53</v>
      </c>
      <c r="C53" s="28">
        <v>1</v>
      </c>
      <c r="D53" s="13">
        <v>0</v>
      </c>
      <c r="E53" s="30">
        <f t="shared" si="5"/>
        <v>0</v>
      </c>
      <c r="F53" s="30">
        <f t="shared" si="6"/>
        <v>0</v>
      </c>
    </row>
    <row r="54" spans="1:10" s="5" customFormat="1" ht="12.75" x14ac:dyDescent="0.2">
      <c r="A54" s="26">
        <v>36</v>
      </c>
      <c r="B54" s="27" t="s">
        <v>54</v>
      </c>
      <c r="C54" s="28">
        <v>1</v>
      </c>
      <c r="D54" s="13">
        <v>0</v>
      </c>
      <c r="E54" s="30">
        <f t="shared" si="5"/>
        <v>0</v>
      </c>
      <c r="F54" s="30">
        <f t="shared" si="6"/>
        <v>0</v>
      </c>
    </row>
    <row r="55" spans="1:10" s="5" customFormat="1" ht="12.75" x14ac:dyDescent="0.2">
      <c r="A55" s="26">
        <v>37</v>
      </c>
      <c r="B55" s="27" t="s">
        <v>55</v>
      </c>
      <c r="C55" s="28">
        <v>1</v>
      </c>
      <c r="D55" s="13">
        <v>0</v>
      </c>
      <c r="E55" s="30">
        <f t="shared" si="5"/>
        <v>0</v>
      </c>
      <c r="F55" s="30">
        <f t="shared" si="6"/>
        <v>0</v>
      </c>
    </row>
    <row r="56" spans="1:10" s="5" customFormat="1" ht="12.75" x14ac:dyDescent="0.2">
      <c r="A56" s="26">
        <v>38</v>
      </c>
      <c r="B56" s="27" t="s">
        <v>56</v>
      </c>
      <c r="C56" s="28">
        <v>1</v>
      </c>
      <c r="D56" s="13">
        <v>0</v>
      </c>
      <c r="E56" s="30">
        <f t="shared" si="5"/>
        <v>0</v>
      </c>
      <c r="F56" s="30">
        <f t="shared" si="6"/>
        <v>0</v>
      </c>
    </row>
    <row r="57" spans="1:10" s="5" customFormat="1" ht="12.75" x14ac:dyDescent="0.2">
      <c r="A57" s="26">
        <v>39</v>
      </c>
      <c r="B57" s="27" t="s">
        <v>57</v>
      </c>
      <c r="C57" s="28">
        <v>1</v>
      </c>
      <c r="D57" s="13">
        <v>0</v>
      </c>
      <c r="E57" s="30">
        <f t="shared" si="5"/>
        <v>0</v>
      </c>
      <c r="F57" s="30">
        <f t="shared" si="6"/>
        <v>0</v>
      </c>
    </row>
    <row r="58" spans="1:10" s="5" customFormat="1" ht="12.75" x14ac:dyDescent="0.2">
      <c r="A58" s="26">
        <v>40</v>
      </c>
      <c r="B58" s="27" t="s">
        <v>58</v>
      </c>
      <c r="C58" s="28">
        <v>1</v>
      </c>
      <c r="D58" s="13">
        <v>0</v>
      </c>
      <c r="E58" s="30">
        <f t="shared" si="5"/>
        <v>0</v>
      </c>
      <c r="F58" s="30">
        <f t="shared" si="6"/>
        <v>0</v>
      </c>
    </row>
    <row r="59" spans="1:10" s="5" customFormat="1" ht="12.75" x14ac:dyDescent="0.2">
      <c r="A59" s="26">
        <v>41</v>
      </c>
      <c r="B59" s="27" t="s">
        <v>59</v>
      </c>
      <c r="C59" s="28">
        <v>1</v>
      </c>
      <c r="D59" s="13">
        <v>0</v>
      </c>
      <c r="E59" s="30">
        <f t="shared" si="5"/>
        <v>0</v>
      </c>
      <c r="F59" s="30">
        <f t="shared" si="6"/>
        <v>0</v>
      </c>
    </row>
    <row r="60" spans="1:10" s="5" customFormat="1" ht="12.75" x14ac:dyDescent="0.2">
      <c r="A60" s="26">
        <v>42</v>
      </c>
      <c r="B60" s="27" t="s">
        <v>60</v>
      </c>
      <c r="C60" s="28">
        <v>1</v>
      </c>
      <c r="D60" s="13">
        <v>0</v>
      </c>
      <c r="E60" s="30">
        <f t="shared" si="5"/>
        <v>0</v>
      </c>
      <c r="F60" s="30">
        <f t="shared" si="6"/>
        <v>0</v>
      </c>
    </row>
    <row r="61" spans="1:10" s="5" customFormat="1" ht="12.75" x14ac:dyDescent="0.2">
      <c r="A61" s="29"/>
      <c r="B61" s="41" t="s">
        <v>13</v>
      </c>
      <c r="C61" s="41"/>
      <c r="D61" s="10"/>
      <c r="E61" s="31"/>
      <c r="F61" s="32">
        <f>SUM(F19:F60)</f>
        <v>0</v>
      </c>
    </row>
    <row r="62" spans="1:10" s="5" customFormat="1" ht="12.75" x14ac:dyDescent="0.2">
      <c r="C62" s="6"/>
      <c r="D62" s="7"/>
    </row>
    <row r="63" spans="1:10" s="9" customFormat="1" ht="20.25" x14ac:dyDescent="0.3">
      <c r="A63" s="38" t="s">
        <v>61</v>
      </c>
      <c r="B63" s="38"/>
      <c r="C63" s="38"/>
      <c r="D63" s="38"/>
      <c r="E63" s="38"/>
      <c r="F63" s="38"/>
      <c r="G63" s="39">
        <f>+Q14+F61</f>
        <v>0</v>
      </c>
      <c r="H63" s="38"/>
      <c r="I63" s="38"/>
      <c r="J63" s="38"/>
    </row>
  </sheetData>
  <sheetProtection algorithmName="SHA-512" hashValue="Ym8S+aJnWbudCz7OIPw50xYAtAkseNOJz8P7wdb74OBtjMBJVzi3IIR05fDSV7dJaW5h1Bq5LwZ3oWbSTMVxdQ==" saltValue="FVA+T/0E71+3Y/V1RbGZxw==" spinCount="100000" sheet="1" objects="1" scenarios="1"/>
  <mergeCells count="20">
    <mergeCell ref="O4:O5"/>
    <mergeCell ref="P4:P5"/>
    <mergeCell ref="Q4:Q5"/>
    <mergeCell ref="M4:M5"/>
    <mergeCell ref="A1:N1"/>
    <mergeCell ref="A4:A5"/>
    <mergeCell ref="B4:B5"/>
    <mergeCell ref="C4:C5"/>
    <mergeCell ref="D4:K4"/>
    <mergeCell ref="A63:F63"/>
    <mergeCell ref="G63:J63"/>
    <mergeCell ref="A2:N2"/>
    <mergeCell ref="B61:C61"/>
    <mergeCell ref="E17:F17"/>
    <mergeCell ref="C17:C18"/>
    <mergeCell ref="D17:D18"/>
    <mergeCell ref="N4:N5"/>
    <mergeCell ref="A16:F16"/>
    <mergeCell ref="A17:A18"/>
    <mergeCell ref="B17:B18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SECCIONAL CAQUETA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Alirio Velasquez Abril</dc:creator>
  <cp:lastModifiedBy>Clara Eugenia Dussan Quiza</cp:lastModifiedBy>
  <dcterms:created xsi:type="dcterms:W3CDTF">2019-07-18T20:58:24Z</dcterms:created>
  <dcterms:modified xsi:type="dcterms:W3CDTF">2019-07-22T22:15:15Z</dcterms:modified>
</cp:coreProperties>
</file>