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6327"/>
  <workbookPr/>
  <mc:AlternateContent xmlns:mc="http://schemas.openxmlformats.org/markup-compatibility/2006">
    <mc:Choice Requires="x15">
      <x15ac:absPath xmlns:x15ac="http://schemas.microsoft.com/office/spreadsheetml/2010/11/ac" url="C:\Users\EDISON-HECTOR\Downloads\"/>
    </mc:Choice>
  </mc:AlternateContent>
  <xr:revisionPtr revIDLastSave="0" documentId="8_{2A98239F-C396-4608-9DB3-1E34CA66B0BF}" xr6:coauthVersionLast="47" xr6:coauthVersionMax="47" xr10:uidLastSave="{00000000-0000-0000-0000-000000000000}"/>
  <bookViews>
    <workbookView xWindow="-120" yWindow="-120" windowWidth="20730" windowHeight="11040" xr2:uid="{00000000-000D-0000-FFFF-FFFF00000000}"/>
  </bookViews>
  <sheets>
    <sheet name="OFERENTES" sheetId="7" r:id="rId1"/>
    <sheet name="Oferta Economica" sheetId="12" r:id="rId2"/>
    <sheet name="personal propuesto" sheetId="13" r:id="rId3"/>
    <sheet name="EXP PROPONENTES " sheetId="14" r:id="rId4"/>
    <sheet name="Sede" sheetId="9" r:id="rId5"/>
    <sheet name="HABILITANTES" sheetId="8" r:id="rId6"/>
    <sheet name="CONCLUSIONES" sheetId="10" r:id="rId7"/>
  </sheets>
  <externalReferences>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s>
  <definedNames>
    <definedName name="_____TUZ22">'[1]BASE ORIGINAL'!#REF!</definedName>
    <definedName name="_____TUZ36">'[1]BASE ORIGINAL'!#REF!</definedName>
    <definedName name="_____TZ323">'[1]BASE ORIGINAL'!#REF!</definedName>
    <definedName name="_____TZ324">'[1]BASE ORIGINAL'!#REF!</definedName>
    <definedName name="____TPE1132">#REF!</definedName>
    <definedName name="____TPE1331">#REF!</definedName>
    <definedName name="____TPE1702">#REF!</definedName>
    <definedName name="____TZ2110">#REF!</definedName>
    <definedName name="____TZ214">#REF!</definedName>
    <definedName name="____TZ216">#REF!</definedName>
    <definedName name="___ADH12">#REF!</definedName>
    <definedName name="___ADM12">#REF!</definedName>
    <definedName name="___ADM4">#REF!</definedName>
    <definedName name="___BAZ10">#REF!</definedName>
    <definedName name="___BLO20">#REF!</definedName>
    <definedName name="___CAN28">#REF!</definedName>
    <definedName name="___Cod1">#REF!</definedName>
    <definedName name="___CUA44">#REF!</definedName>
    <definedName name="___LA124">#REF!</definedName>
    <definedName name="___Po2">[2]REAJUSTESACTA1PROVI!#REF!</definedName>
    <definedName name="___TEP44">#REF!</definedName>
    <definedName name="___TNL30">#REF!</definedName>
    <definedName name="___TNL33">#REF!</definedName>
    <definedName name="___TNL36">#REF!</definedName>
    <definedName name="___TNL39">#REF!</definedName>
    <definedName name="___TNL42">#REF!</definedName>
    <definedName name="___TNL45">#REF!</definedName>
    <definedName name="___TNL48">#REF!</definedName>
    <definedName name="___TNL51">#REF!</definedName>
    <definedName name="___TNL54">#REF!</definedName>
    <definedName name="___TNL60">#REF!</definedName>
    <definedName name="___TPE1132" localSheetId="2">#REF!</definedName>
    <definedName name="___TPE1132">#REF!</definedName>
    <definedName name="___TPE12">#REF!</definedName>
    <definedName name="___TPE1331" localSheetId="2">#REF!</definedName>
    <definedName name="___TPE1331">#REF!</definedName>
    <definedName name="___TPE1701">#REF!</definedName>
    <definedName name="___TPE1702" localSheetId="2">#REF!</definedName>
    <definedName name="___TPE1702">#REF!</definedName>
    <definedName name="___TPE1703">#REF!</definedName>
    <definedName name="___TPE1704">#REF!</definedName>
    <definedName name="___TPE1706">#REF!</definedName>
    <definedName name="___TPE1708">#REF!</definedName>
    <definedName name="___TPE1710">#REF!</definedName>
    <definedName name="___TPE1735">#REF!</definedName>
    <definedName name="___TPE1763">#REF!</definedName>
    <definedName name="___TPE1790">#REF!</definedName>
    <definedName name="___TPF12">#REF!</definedName>
    <definedName name="___TPN1232">#REF!</definedName>
    <definedName name="___TPN16012">#REF!</definedName>
    <definedName name="___TPN1602">#REF!</definedName>
    <definedName name="___TPN1603">#REF!</definedName>
    <definedName name="___TPN1604">#REF!</definedName>
    <definedName name="___TPN1606">#REF!</definedName>
    <definedName name="___TPN1608">#REF!</definedName>
    <definedName name="___TPN1610">#REF!</definedName>
    <definedName name="___TR114">#REF!</definedName>
    <definedName name="___TUZ22" localSheetId="2">#REF!</definedName>
    <definedName name="___TUZ22">#REF!</definedName>
    <definedName name="___TUZ36" localSheetId="2">#REF!</definedName>
    <definedName name="___TUZ36">#REF!</definedName>
    <definedName name="___TZ2112">#REF!</definedName>
    <definedName name="___TZ2114">#REF!</definedName>
    <definedName name="___TZ2116">#REF!</definedName>
    <definedName name="___TZ212">#REF!</definedName>
    <definedName name="___TZ213">#REF!</definedName>
    <definedName name="___TZ218">#REF!</definedName>
    <definedName name="___TZ225">#REF!</definedName>
    <definedName name="___TZ2610">#REF!</definedName>
    <definedName name="___TZ2612">#REF!</definedName>
    <definedName name="___TZ262">#REF!</definedName>
    <definedName name="___TZ263">#REF!</definedName>
    <definedName name="___TZ264">#REF!</definedName>
    <definedName name="___TZ266">#REF!</definedName>
    <definedName name="___TZ268">#REF!</definedName>
    <definedName name="___TZ323" localSheetId="2">#REF!</definedName>
    <definedName name="___TZ323">#REF!</definedName>
    <definedName name="___TZ324" localSheetId="2">#REF!</definedName>
    <definedName name="___TZ324">#REF!</definedName>
    <definedName name="___TZ32510">#REF!</definedName>
    <definedName name="___TZ32512">#REF!</definedName>
    <definedName name="___TZ3253">#REF!</definedName>
    <definedName name="___TZ3254">#REF!</definedName>
    <definedName name="___TZ3256">#REF!</definedName>
    <definedName name="___TZ3258">#REF!</definedName>
    <definedName name="___TZ4110">#REF!</definedName>
    <definedName name="___TZ4112">#REF!</definedName>
    <definedName name="___TZ414">#REF!</definedName>
    <definedName name="___TZ416">#REF!</definedName>
    <definedName name="___TZ418">#REF!</definedName>
    <definedName name="___UDD06">#REF!</definedName>
    <definedName name="___UDD08">#REF!</definedName>
    <definedName name="___UNI32">#REF!</definedName>
    <definedName name="___UNL24">#REF!</definedName>
    <definedName name="___UNL27">#REF!</definedName>
    <definedName name="___UNL30">#REF!</definedName>
    <definedName name="___UNL33">#REF!</definedName>
    <definedName name="___UNL36">#REF!</definedName>
    <definedName name="___UNL39">#REF!</definedName>
    <definedName name="___UNL42">#REF!</definedName>
    <definedName name="___UNL45">#REF!</definedName>
    <definedName name="___UNL48">#REF!</definedName>
    <definedName name="___UNL51">#REF!</definedName>
    <definedName name="___UNL54">#REF!</definedName>
    <definedName name="___UNL60">#REF!</definedName>
    <definedName name="__ADM2">#REF!</definedName>
    <definedName name="__ADM3">#REF!</definedName>
    <definedName name="__ADP1">#REF!</definedName>
    <definedName name="__AIU1">#REF!</definedName>
    <definedName name="__AIU2">[3]BASE!$C$5</definedName>
    <definedName name="__C2254JH">#REF!</definedName>
    <definedName name="__C2256JH">#REF!</definedName>
    <definedName name="__C452JH">#REF!</definedName>
    <definedName name="__C903L">#REF!</definedName>
    <definedName name="__C908J">#REF!</definedName>
    <definedName name="__EEF110">#REF!</definedName>
    <definedName name="__ETF315">#REF!</definedName>
    <definedName name="__FYB02">#REF!</definedName>
    <definedName name="__FYB03">#REF!</definedName>
    <definedName name="__FYB04">#REF!</definedName>
    <definedName name="__FYB08">#REF!</definedName>
    <definedName name="__FYB10">#REF!</definedName>
    <definedName name="__LAC18">#REF!</definedName>
    <definedName name="__Po2" localSheetId="2">[2]REAJUSTESACTA1PROVI!#REF!</definedName>
    <definedName name="__Po2">[2]REAJUSTESACTA1PROVI!#REF!</definedName>
    <definedName name="__R1210JH">#REF!</definedName>
    <definedName name="__R32EL">#REF!</definedName>
    <definedName name="__R32JH">#REF!</definedName>
    <definedName name="__R42JH">#REF!</definedName>
    <definedName name="__R43JH">#REF!</definedName>
    <definedName name="__R63BB">#REF!</definedName>
    <definedName name="__R63JH">#REF!</definedName>
    <definedName name="__R64BB">#REF!</definedName>
    <definedName name="__R64JH">#REF!</definedName>
    <definedName name="__R83JH">#REF!</definedName>
    <definedName name="__R84JH">#REF!</definedName>
    <definedName name="__R86JH">#REF!</definedName>
    <definedName name="__RED32">#REF!</definedName>
    <definedName name="__REP21">#REF!</definedName>
    <definedName name="__REP42">#REF!</definedName>
    <definedName name="__REP43">[4]BASE!$D$136</definedName>
    <definedName name="__RES64">#REF!</definedName>
    <definedName name="__ST106">#REF!</definedName>
    <definedName name="__ST126">#REF!</definedName>
    <definedName name="__ST146">#REF!</definedName>
    <definedName name="__ST166">#REF!</definedName>
    <definedName name="__ST186">#REF!</definedName>
    <definedName name="__ST206">#REF!</definedName>
    <definedName name="__ST86">#REF!</definedName>
    <definedName name="__SY104">#REF!</definedName>
    <definedName name="__SY106">#REF!</definedName>
    <definedName name="__SY124">#REF!</definedName>
    <definedName name="__SY126">#REF!</definedName>
    <definedName name="__SY164">#REF!</definedName>
    <definedName name="__SY166">#REF!</definedName>
    <definedName name="__SY186">#REF!</definedName>
    <definedName name="__SY206">#REF!</definedName>
    <definedName name="__SY64">#REF!</definedName>
    <definedName name="__SY84">#REF!</definedName>
    <definedName name="__SY86">#REF!</definedName>
    <definedName name="__TAP2">#REF!</definedName>
    <definedName name="__TEE1">#REF!</definedName>
    <definedName name="__TEE2">#REF!</definedName>
    <definedName name="__TEE32">#REF!</definedName>
    <definedName name="__TEE33">#REF!</definedName>
    <definedName name="__TES44">#REF!</definedName>
    <definedName name="__TES64">#REF!</definedName>
    <definedName name="__TES66">#REF!</definedName>
    <definedName name="__THF12">#REF!</definedName>
    <definedName name="__TNL24">#REF!</definedName>
    <definedName name="__TNL27">#REF!</definedName>
    <definedName name="__TNL30" localSheetId="2">#REF!</definedName>
    <definedName name="__TNL30">#REF!</definedName>
    <definedName name="__TNL33" localSheetId="2">#REF!</definedName>
    <definedName name="__TNL33">#REF!</definedName>
    <definedName name="__TNL36" localSheetId="2">#REF!</definedName>
    <definedName name="__TNL36">#REF!</definedName>
    <definedName name="__TNL39" localSheetId="2">#REF!</definedName>
    <definedName name="__TNL39">#REF!</definedName>
    <definedName name="__TNL42" localSheetId="2">#REF!</definedName>
    <definedName name="__TNL42">#REF!</definedName>
    <definedName name="__TNL45" localSheetId="2">#REF!</definedName>
    <definedName name="__TNL45">#REF!</definedName>
    <definedName name="__TNL48" localSheetId="2">#REF!</definedName>
    <definedName name="__TNL48">#REF!</definedName>
    <definedName name="__TNL51" localSheetId="2">#REF!</definedName>
    <definedName name="__TNL51">#REF!</definedName>
    <definedName name="__TNL54" localSheetId="2">#REF!</definedName>
    <definedName name="__TNL54">#REF!</definedName>
    <definedName name="__TNL60" localSheetId="2">#REF!</definedName>
    <definedName name="__TNL60">#REF!</definedName>
    <definedName name="__TPE12" localSheetId="2">#REF!</definedName>
    <definedName name="__TPE12">#REF!</definedName>
    <definedName name="__TPE1701" localSheetId="2">#REF!</definedName>
    <definedName name="__TPE1701">#REF!</definedName>
    <definedName name="__TPE1703" localSheetId="2">#REF!</definedName>
    <definedName name="__TPE1703">#REF!</definedName>
    <definedName name="__TPE1704" localSheetId="2">#REF!</definedName>
    <definedName name="__TPE1704">#REF!</definedName>
    <definedName name="__TPE1706" localSheetId="2">#REF!</definedName>
    <definedName name="__TPE1706">#REF!</definedName>
    <definedName name="__TPE1708" localSheetId="2">#REF!</definedName>
    <definedName name="__TPE1708">#REF!</definedName>
    <definedName name="__TPE1710" localSheetId="2">#REF!</definedName>
    <definedName name="__TPE1710">#REF!</definedName>
    <definedName name="__TPE1735" localSheetId="2">#REF!</definedName>
    <definedName name="__TPE1735">#REF!</definedName>
    <definedName name="__TPE1763" localSheetId="2">#REF!</definedName>
    <definedName name="__TPE1763">#REF!</definedName>
    <definedName name="__TPE1790" localSheetId="2">#REF!</definedName>
    <definedName name="__TPE1790">#REF!</definedName>
    <definedName name="__TPE8016">#REF!</definedName>
    <definedName name="__TPE8020">#REF!</definedName>
    <definedName name="__TPE8025">#REF!</definedName>
    <definedName name="__TPN1002">#REF!</definedName>
    <definedName name="__TPN1003">#REF!</definedName>
    <definedName name="__TPN1004">#REF!</definedName>
    <definedName name="__TPN1006">#REF!</definedName>
    <definedName name="__TPN1008">#REF!</definedName>
    <definedName name="__TPN1010">#REF!</definedName>
    <definedName name="__TPN1202">#REF!</definedName>
    <definedName name="__TPN1203">#REF!</definedName>
    <definedName name="__TPN1204">#REF!</definedName>
    <definedName name="__TPN1206">#REF!</definedName>
    <definedName name="__TPN1208">#REF!</definedName>
    <definedName name="__TPN1210">#REF!</definedName>
    <definedName name="__TPN1225">#REF!</definedName>
    <definedName name="__TPN1232" localSheetId="2">#REF!</definedName>
    <definedName name="__TPN1232">#REF!</definedName>
    <definedName name="__TPN16012" localSheetId="2">#REF!</definedName>
    <definedName name="__TPN16012">#REF!</definedName>
    <definedName name="__TPN1602" localSheetId="2">#REF!</definedName>
    <definedName name="__TPN1602">#REF!</definedName>
    <definedName name="__TPN1603" localSheetId="2">#REF!</definedName>
    <definedName name="__TPN1603">#REF!</definedName>
    <definedName name="__TPN1604" localSheetId="2">#REF!</definedName>
    <definedName name="__TPN1604">#REF!</definedName>
    <definedName name="__TPN1606" localSheetId="2">#REF!</definedName>
    <definedName name="__TPN1606">#REF!</definedName>
    <definedName name="__TPN1608" localSheetId="2">#REF!</definedName>
    <definedName name="__TPN1608">#REF!</definedName>
    <definedName name="__TPN1610" localSheetId="2">#REF!</definedName>
    <definedName name="__TPN1610">#REF!</definedName>
    <definedName name="__TR114" localSheetId="2">#REF!</definedName>
    <definedName name="__TR114">#REF!</definedName>
    <definedName name="__TZ2110" localSheetId="2">#REF!</definedName>
    <definedName name="__TZ2110">#REF!</definedName>
    <definedName name="__TZ2112" localSheetId="2">#REF!</definedName>
    <definedName name="__TZ2112">#REF!</definedName>
    <definedName name="__TZ2114" localSheetId="2">#REF!</definedName>
    <definedName name="__TZ2114">#REF!</definedName>
    <definedName name="__TZ2116" localSheetId="2">#REF!</definedName>
    <definedName name="__TZ2116">#REF!</definedName>
    <definedName name="__TZ212" localSheetId="2">#REF!</definedName>
    <definedName name="__TZ212">#REF!</definedName>
    <definedName name="__TZ213" localSheetId="2">#REF!</definedName>
    <definedName name="__TZ213">#REF!</definedName>
    <definedName name="__TZ214" localSheetId="2">#REF!</definedName>
    <definedName name="__TZ214">#REF!</definedName>
    <definedName name="__TZ216" localSheetId="2">#REF!</definedName>
    <definedName name="__TZ216">#REF!</definedName>
    <definedName name="__TZ218" localSheetId="2">#REF!</definedName>
    <definedName name="__TZ218">#REF!</definedName>
    <definedName name="__TZ225" localSheetId="2">#REF!</definedName>
    <definedName name="__TZ225">#REF!</definedName>
    <definedName name="__TZ2610" localSheetId="2">#REF!</definedName>
    <definedName name="__TZ2610">#REF!</definedName>
    <definedName name="__TZ2612" localSheetId="2">#REF!</definedName>
    <definedName name="__TZ2612">#REF!</definedName>
    <definedName name="__TZ262" localSheetId="2">#REF!</definedName>
    <definedName name="__TZ262">#REF!</definedName>
    <definedName name="__TZ263" localSheetId="2">#REF!</definedName>
    <definedName name="__TZ263">#REF!</definedName>
    <definedName name="__TZ264" localSheetId="2">#REF!</definedName>
    <definedName name="__TZ264">#REF!</definedName>
    <definedName name="__TZ266" localSheetId="2">#REF!</definedName>
    <definedName name="__TZ266">#REF!</definedName>
    <definedName name="__TZ268" localSheetId="2">#REF!</definedName>
    <definedName name="__TZ268">#REF!</definedName>
    <definedName name="__TZ32510" localSheetId="2">#REF!</definedName>
    <definedName name="__TZ32510">#REF!</definedName>
    <definedName name="__TZ32512" localSheetId="2">#REF!</definedName>
    <definedName name="__TZ32512">#REF!</definedName>
    <definedName name="__TZ3253" localSheetId="2">#REF!</definedName>
    <definedName name="__TZ3253">#REF!</definedName>
    <definedName name="__TZ3254" localSheetId="2">#REF!</definedName>
    <definedName name="__TZ3254">#REF!</definedName>
    <definedName name="__TZ3256" localSheetId="2">#REF!</definedName>
    <definedName name="__TZ3256">#REF!</definedName>
    <definedName name="__TZ3258" localSheetId="2">#REF!</definedName>
    <definedName name="__TZ3258">#REF!</definedName>
    <definedName name="__TZ4110" localSheetId="2">#REF!</definedName>
    <definedName name="__TZ4110">#REF!</definedName>
    <definedName name="__TZ4112" localSheetId="2">#REF!</definedName>
    <definedName name="__TZ4112">#REF!</definedName>
    <definedName name="__TZ414" localSheetId="2">#REF!</definedName>
    <definedName name="__TZ414">#REF!</definedName>
    <definedName name="__TZ416" localSheetId="2">#REF!</definedName>
    <definedName name="__TZ416">#REF!</definedName>
    <definedName name="__TZ418" localSheetId="2">#REF!</definedName>
    <definedName name="__TZ418">#REF!</definedName>
    <definedName name="__UDD06" localSheetId="2">#REF!</definedName>
    <definedName name="__UDD06">#REF!</definedName>
    <definedName name="__UDD08" localSheetId="2">#REF!</definedName>
    <definedName name="__UDD08">#REF!</definedName>
    <definedName name="__UNI32" localSheetId="2">#REF!</definedName>
    <definedName name="__UNI32">#REF!</definedName>
    <definedName name="__UNL24" localSheetId="2">#REF!</definedName>
    <definedName name="__UNL24">#REF!</definedName>
    <definedName name="__UNL27" localSheetId="2">#REF!</definedName>
    <definedName name="__UNL27">#REF!</definedName>
    <definedName name="__UNL30" localSheetId="2">#REF!</definedName>
    <definedName name="__UNL30">#REF!</definedName>
    <definedName name="__UNL33" localSheetId="2">#REF!</definedName>
    <definedName name="__UNL33">#REF!</definedName>
    <definedName name="__UNL36" localSheetId="2">#REF!</definedName>
    <definedName name="__UNL36">#REF!</definedName>
    <definedName name="__UNL39" localSheetId="2">#REF!</definedName>
    <definedName name="__UNL39">#REF!</definedName>
    <definedName name="__UNL42" localSheetId="2">#REF!</definedName>
    <definedName name="__UNL42">#REF!</definedName>
    <definedName name="__UNL45" localSheetId="2">#REF!</definedName>
    <definedName name="__UNL45">#REF!</definedName>
    <definedName name="__UNL48" localSheetId="2">#REF!</definedName>
    <definedName name="__UNL48">#REF!</definedName>
    <definedName name="__UNL51" localSheetId="2">#REF!</definedName>
    <definedName name="__UNL51">#REF!</definedName>
    <definedName name="__UNL54" localSheetId="2">#REF!</definedName>
    <definedName name="__UNL54">#REF!</definedName>
    <definedName name="__UNL60" localSheetId="2">#REF!</definedName>
    <definedName name="__UNL60">#REF!</definedName>
    <definedName name="_ADH12" localSheetId="2">#REF!</definedName>
    <definedName name="_ADH12">#REF!</definedName>
    <definedName name="_ADM12" localSheetId="2">#REF!</definedName>
    <definedName name="_ADM12">#REF!</definedName>
    <definedName name="_ADM2" localSheetId="2">#REF!</definedName>
    <definedName name="_ADM2">#REF!</definedName>
    <definedName name="_ADM3" localSheetId="2">#REF!</definedName>
    <definedName name="_ADM3">#REF!</definedName>
    <definedName name="_ADM4" localSheetId="2">#REF!</definedName>
    <definedName name="_ADM4">#REF!</definedName>
    <definedName name="_ADP1" localSheetId="2">#REF!</definedName>
    <definedName name="_ADP1">#REF!</definedName>
    <definedName name="_AIU1" localSheetId="2">#REF!</definedName>
    <definedName name="_AIU1">#REF!</definedName>
    <definedName name="_AIU2">[3]BASE!$C$5</definedName>
    <definedName name="_BAZ10" localSheetId="2">#REF!</definedName>
    <definedName name="_BAZ10">#REF!</definedName>
    <definedName name="_BLO20" localSheetId="2">#REF!</definedName>
    <definedName name="_BLO20">#REF!</definedName>
    <definedName name="_C2254JH" localSheetId="2">#REF!</definedName>
    <definedName name="_C2254JH">#REF!</definedName>
    <definedName name="_C2256JH" localSheetId="2">#REF!</definedName>
    <definedName name="_C2256JH">#REF!</definedName>
    <definedName name="_C452JH" localSheetId="2">#REF!</definedName>
    <definedName name="_C452JH">#REF!</definedName>
    <definedName name="_C903L" localSheetId="2">#REF!</definedName>
    <definedName name="_C903L">#REF!</definedName>
    <definedName name="_C908J" localSheetId="2">#REF!</definedName>
    <definedName name="_C908J">#REF!</definedName>
    <definedName name="_CAN28" localSheetId="2">#REF!</definedName>
    <definedName name="_CAN28">#REF!</definedName>
    <definedName name="_Cod1" localSheetId="2">#REF!</definedName>
    <definedName name="_Cod1">#REF!</definedName>
    <definedName name="_CUA44" localSheetId="2">#REF!</definedName>
    <definedName name="_CUA44">#REF!</definedName>
    <definedName name="_EEF110" localSheetId="2">#REF!</definedName>
    <definedName name="_EEF110">#REF!</definedName>
    <definedName name="_ETF315" localSheetId="2">#REF!</definedName>
    <definedName name="_ETF315">#REF!</definedName>
    <definedName name="_FYB02" localSheetId="2">#REF!</definedName>
    <definedName name="_FYB02">#REF!</definedName>
    <definedName name="_FYB03" localSheetId="2">#REF!</definedName>
    <definedName name="_FYB03">#REF!</definedName>
    <definedName name="_FYB04" localSheetId="2">#REF!</definedName>
    <definedName name="_FYB04">#REF!</definedName>
    <definedName name="_FYB08" localSheetId="2">#REF!</definedName>
    <definedName name="_FYB08">#REF!</definedName>
    <definedName name="_FYB10" localSheetId="2">#REF!</definedName>
    <definedName name="_FYB10">#REF!</definedName>
    <definedName name="_LA124" localSheetId="2">#REF!</definedName>
    <definedName name="_LA124">#REF!</definedName>
    <definedName name="_LAC18" localSheetId="2">#REF!</definedName>
    <definedName name="_LAC18">#REF!</definedName>
    <definedName name="_Pa1">'[5]Paral. 1'!$E:$E</definedName>
    <definedName name="_Pa2">'[5]Paral. 2'!$E:$E</definedName>
    <definedName name="_Pa3">'[5]Paral. 3'!$E:$E</definedName>
    <definedName name="_Pa4">[5]Paral.4!$E:$E</definedName>
    <definedName name="_Po2">[2]REAJUSTESACTA1PROVI!#REF!</definedName>
    <definedName name="_R1210JH" localSheetId="2">#REF!</definedName>
    <definedName name="_R1210JH">#REF!</definedName>
    <definedName name="_R32EL" localSheetId="2">#REF!</definedName>
    <definedName name="_R32EL">#REF!</definedName>
    <definedName name="_R32JH" localSheetId="2">#REF!</definedName>
    <definedName name="_R32JH">#REF!</definedName>
    <definedName name="_R42JH" localSheetId="2">#REF!</definedName>
    <definedName name="_R42JH">#REF!</definedName>
    <definedName name="_R43JH" localSheetId="2">#REF!</definedName>
    <definedName name="_R43JH">#REF!</definedName>
    <definedName name="_R63BB" localSheetId="2">#REF!</definedName>
    <definedName name="_R63BB">#REF!</definedName>
    <definedName name="_R63JH" localSheetId="2">#REF!</definedName>
    <definedName name="_R63JH">#REF!</definedName>
    <definedName name="_R64BB" localSheetId="2">#REF!</definedName>
    <definedName name="_R64BB">#REF!</definedName>
    <definedName name="_R64JH" localSheetId="2">#REF!</definedName>
    <definedName name="_R64JH">#REF!</definedName>
    <definedName name="_R83JH" localSheetId="2">#REF!</definedName>
    <definedName name="_R83JH">#REF!</definedName>
    <definedName name="_R84JH" localSheetId="2">#REF!</definedName>
    <definedName name="_R84JH">#REF!</definedName>
    <definedName name="_R86JH" localSheetId="2">#REF!</definedName>
    <definedName name="_R86JH">#REF!</definedName>
    <definedName name="_RED32" localSheetId="2">#REF!</definedName>
    <definedName name="_RED32">#REF!</definedName>
    <definedName name="_REP21" localSheetId="2">#REF!</definedName>
    <definedName name="_REP21">#REF!</definedName>
    <definedName name="_REP42" localSheetId="2">#REF!</definedName>
    <definedName name="_REP42">#REF!</definedName>
    <definedName name="_REP43">[4]BASE!$D$136</definedName>
    <definedName name="_RES64" localSheetId="2">#REF!</definedName>
    <definedName name="_RES64">#REF!</definedName>
    <definedName name="_ST106" localSheetId="2">#REF!</definedName>
    <definedName name="_ST106">#REF!</definedName>
    <definedName name="_ST126" localSheetId="2">#REF!</definedName>
    <definedName name="_ST126">#REF!</definedName>
    <definedName name="_ST146" localSheetId="2">#REF!</definedName>
    <definedName name="_ST146">#REF!</definedName>
    <definedName name="_ST166" localSheetId="2">#REF!</definedName>
    <definedName name="_ST166">#REF!</definedName>
    <definedName name="_ST186" localSheetId="2">#REF!</definedName>
    <definedName name="_ST186">#REF!</definedName>
    <definedName name="_ST206" localSheetId="2">#REF!</definedName>
    <definedName name="_ST206">#REF!</definedName>
    <definedName name="_ST86" localSheetId="2">#REF!</definedName>
    <definedName name="_ST86">#REF!</definedName>
    <definedName name="_SY104" localSheetId="2">#REF!</definedName>
    <definedName name="_SY104">#REF!</definedName>
    <definedName name="_SY106" localSheetId="2">#REF!</definedName>
    <definedName name="_SY106">#REF!</definedName>
    <definedName name="_SY124" localSheetId="2">#REF!</definedName>
    <definedName name="_SY124">#REF!</definedName>
    <definedName name="_SY126" localSheetId="2">#REF!</definedName>
    <definedName name="_SY126">#REF!</definedName>
    <definedName name="_SY164" localSheetId="2">#REF!</definedName>
    <definedName name="_SY164">#REF!</definedName>
    <definedName name="_SY166" localSheetId="2">#REF!</definedName>
    <definedName name="_SY166">#REF!</definedName>
    <definedName name="_SY186" localSheetId="2">#REF!</definedName>
    <definedName name="_SY186">#REF!</definedName>
    <definedName name="_SY206" localSheetId="2">#REF!</definedName>
    <definedName name="_SY206">#REF!</definedName>
    <definedName name="_SY64" localSheetId="2">#REF!</definedName>
    <definedName name="_SY64">#REF!</definedName>
    <definedName name="_SY84" localSheetId="2">#REF!</definedName>
    <definedName name="_SY84">#REF!</definedName>
    <definedName name="_SY86" localSheetId="2">#REF!</definedName>
    <definedName name="_SY86">#REF!</definedName>
    <definedName name="_TAP2" localSheetId="2">#REF!</definedName>
    <definedName name="_TAP2">#REF!</definedName>
    <definedName name="_TEE1" localSheetId="2">#REF!</definedName>
    <definedName name="_TEE1">#REF!</definedName>
    <definedName name="_TEE2" localSheetId="2">#REF!</definedName>
    <definedName name="_TEE2">#REF!</definedName>
    <definedName name="_TEE32" localSheetId="2">#REF!</definedName>
    <definedName name="_TEE32">#REF!</definedName>
    <definedName name="_TEE33" localSheetId="2">#REF!</definedName>
    <definedName name="_TEE33">#REF!</definedName>
    <definedName name="_TEP44" localSheetId="2">#REF!</definedName>
    <definedName name="_TEP44">#REF!</definedName>
    <definedName name="_TES44" localSheetId="2">#REF!</definedName>
    <definedName name="_TES44">#REF!</definedName>
    <definedName name="_TES64" localSheetId="2">#REF!</definedName>
    <definedName name="_TES64">#REF!</definedName>
    <definedName name="_TES66" localSheetId="2">#REF!</definedName>
    <definedName name="_TES66">#REF!</definedName>
    <definedName name="_THF12" localSheetId="2">#REF!</definedName>
    <definedName name="_THF12">#REF!</definedName>
    <definedName name="_TNL24" localSheetId="2">#REF!</definedName>
    <definedName name="_TNL24">#REF!</definedName>
    <definedName name="_TNL27" localSheetId="2">#REF!</definedName>
    <definedName name="_TNL27">#REF!</definedName>
    <definedName name="_TNL30" localSheetId="2">#REF!</definedName>
    <definedName name="_TNL30">#REF!</definedName>
    <definedName name="_TNL33" localSheetId="2">#REF!</definedName>
    <definedName name="_TNL33">#REF!</definedName>
    <definedName name="_TNL36" localSheetId="2">#REF!</definedName>
    <definedName name="_TNL36">#REF!</definedName>
    <definedName name="_TNL39" localSheetId="2">#REF!</definedName>
    <definedName name="_TNL39">#REF!</definedName>
    <definedName name="_TNL42" localSheetId="2">#REF!</definedName>
    <definedName name="_TNL42">#REF!</definedName>
    <definedName name="_TNL45" localSheetId="2">#REF!</definedName>
    <definedName name="_TNL45">#REF!</definedName>
    <definedName name="_TNL48" localSheetId="2">#REF!</definedName>
    <definedName name="_TNL48">#REF!</definedName>
    <definedName name="_TNL51" localSheetId="2">#REF!</definedName>
    <definedName name="_TNL51">#REF!</definedName>
    <definedName name="_TNL54" localSheetId="2">#REF!</definedName>
    <definedName name="_TNL54">#REF!</definedName>
    <definedName name="_TNL60" localSheetId="2">#REF!</definedName>
    <definedName name="_TNL60">#REF!</definedName>
    <definedName name="_TPE1132" localSheetId="2">#REF!</definedName>
    <definedName name="_TPE1132">#REF!</definedName>
    <definedName name="_TPE12" localSheetId="2">#REF!</definedName>
    <definedName name="_TPE12">#REF!</definedName>
    <definedName name="_TPE1331" localSheetId="2">#REF!</definedName>
    <definedName name="_TPE1331">#REF!</definedName>
    <definedName name="_TPE1701" localSheetId="2">#REF!</definedName>
    <definedName name="_TPE1701">#REF!</definedName>
    <definedName name="_TPE8016" localSheetId="2">#REF!</definedName>
    <definedName name="_TPE8016">#REF!</definedName>
    <definedName name="_TPE8020" localSheetId="2">#REF!</definedName>
    <definedName name="_TPE8020">#REF!</definedName>
    <definedName name="_TPE8025" localSheetId="2">#REF!</definedName>
    <definedName name="_TPE8025">#REF!</definedName>
    <definedName name="_TPF12" localSheetId="2">#REF!</definedName>
    <definedName name="_TPF12">#REF!</definedName>
    <definedName name="_TPN1002" localSheetId="2">#REF!</definedName>
    <definedName name="_TPN1002">#REF!</definedName>
    <definedName name="_TPN1003" localSheetId="2">#REF!</definedName>
    <definedName name="_TPN1003">#REF!</definedName>
    <definedName name="_TPN1004" localSheetId="2">#REF!</definedName>
    <definedName name="_TPN1004">#REF!</definedName>
    <definedName name="_TPN1006" localSheetId="2">#REF!</definedName>
    <definedName name="_TPN1006">#REF!</definedName>
    <definedName name="_TPN1008" localSheetId="2">#REF!</definedName>
    <definedName name="_TPN1008">#REF!</definedName>
    <definedName name="_TPN1010" localSheetId="2">#REF!</definedName>
    <definedName name="_TPN1010">#REF!</definedName>
    <definedName name="_TPN1202" localSheetId="2">#REF!</definedName>
    <definedName name="_TPN1202">#REF!</definedName>
    <definedName name="_TPN1203" localSheetId="2">#REF!</definedName>
    <definedName name="_TPN1203">#REF!</definedName>
    <definedName name="_TPN1204" localSheetId="2">#REF!</definedName>
    <definedName name="_TPN1204">#REF!</definedName>
    <definedName name="_TPN1206" localSheetId="2">#REF!</definedName>
    <definedName name="_TPN1206">#REF!</definedName>
    <definedName name="_TPN1208" localSheetId="2">#REF!</definedName>
    <definedName name="_TPN1208">#REF!</definedName>
    <definedName name="_TPN1210" localSheetId="2">#REF!</definedName>
    <definedName name="_TPN1210">#REF!</definedName>
    <definedName name="_TPN1225" localSheetId="2">#REF!</definedName>
    <definedName name="_TPN1225">#REF!</definedName>
    <definedName name="_TPN1232" localSheetId="2">#REF!</definedName>
    <definedName name="_TPN1232">#REF!</definedName>
    <definedName name="_TPN16012" localSheetId="2">#REF!</definedName>
    <definedName name="_TPN16012">#REF!</definedName>
    <definedName name="_TPN1602" localSheetId="2">#REF!</definedName>
    <definedName name="_TPN1602">#REF!</definedName>
    <definedName name="_TPN1603" localSheetId="2">#REF!</definedName>
    <definedName name="_TPN1603">#REF!</definedName>
    <definedName name="_TPN1604" localSheetId="2">#REF!</definedName>
    <definedName name="_TPN1604">#REF!</definedName>
    <definedName name="_TPN1606" localSheetId="2">#REF!</definedName>
    <definedName name="_TPN1606">#REF!</definedName>
    <definedName name="_TPN1608" localSheetId="2">#REF!</definedName>
    <definedName name="_TPN1608">#REF!</definedName>
    <definedName name="_TPN1610" localSheetId="2">#REF!</definedName>
    <definedName name="_TPN1610">#REF!</definedName>
    <definedName name="_TR114" localSheetId="2">#REF!</definedName>
    <definedName name="_TR114">#REF!</definedName>
    <definedName name="_TUZ22" localSheetId="2">#REF!</definedName>
    <definedName name="_TUZ22">#REF!</definedName>
    <definedName name="_TUZ36" localSheetId="2">#REF!</definedName>
    <definedName name="_TUZ36">#REF!</definedName>
    <definedName name="_TZ2110" localSheetId="2">#REF!</definedName>
    <definedName name="_TZ2110">#REF!</definedName>
    <definedName name="_TZ2112" localSheetId="2">#REF!</definedName>
    <definedName name="_TZ2112">#REF!</definedName>
    <definedName name="_TZ2114" localSheetId="2">#REF!</definedName>
    <definedName name="_TZ2114">#REF!</definedName>
    <definedName name="_TZ2116" localSheetId="2">#REF!</definedName>
    <definedName name="_TZ2116">#REF!</definedName>
    <definedName name="_TZ212" localSheetId="2">#REF!</definedName>
    <definedName name="_TZ212">#REF!</definedName>
    <definedName name="_TZ213" localSheetId="2">#REF!</definedName>
    <definedName name="_TZ213">#REF!</definedName>
    <definedName name="_TZ214" localSheetId="2">#REF!</definedName>
    <definedName name="_TZ214">#REF!</definedName>
    <definedName name="_TZ216" localSheetId="2">#REF!</definedName>
    <definedName name="_TZ216">#REF!</definedName>
    <definedName name="_TZ218" localSheetId="2">#REF!</definedName>
    <definedName name="_TZ218">#REF!</definedName>
    <definedName name="_TZ225" localSheetId="2">#REF!</definedName>
    <definedName name="_TZ225">#REF!</definedName>
    <definedName name="_TZ2610" localSheetId="2">#REF!</definedName>
    <definedName name="_TZ2610">#REF!</definedName>
    <definedName name="_TZ2612" localSheetId="2">#REF!</definedName>
    <definedName name="_TZ2612">#REF!</definedName>
    <definedName name="_TZ262" localSheetId="2">#REF!</definedName>
    <definedName name="_TZ262">#REF!</definedName>
    <definedName name="_TZ263" localSheetId="2">#REF!</definedName>
    <definedName name="_TZ263">#REF!</definedName>
    <definedName name="_TZ264" localSheetId="2">#REF!</definedName>
    <definedName name="_TZ264">#REF!</definedName>
    <definedName name="_TZ266" localSheetId="2">#REF!</definedName>
    <definedName name="_TZ266">#REF!</definedName>
    <definedName name="_TZ268" localSheetId="2">#REF!</definedName>
    <definedName name="_TZ268">#REF!</definedName>
    <definedName name="_TZ323" localSheetId="2">#REF!</definedName>
    <definedName name="_TZ323">#REF!</definedName>
    <definedName name="_TZ324" localSheetId="2">#REF!</definedName>
    <definedName name="_TZ324">#REF!</definedName>
    <definedName name="_TZ32510" localSheetId="2">#REF!</definedName>
    <definedName name="_TZ32510">#REF!</definedName>
    <definedName name="_TZ32512" localSheetId="2">#REF!</definedName>
    <definedName name="_TZ32512">#REF!</definedName>
    <definedName name="_TZ3253" localSheetId="2">#REF!</definedName>
    <definedName name="_TZ3253">#REF!</definedName>
    <definedName name="_TZ3254" localSheetId="2">#REF!</definedName>
    <definedName name="_TZ3254">#REF!</definedName>
    <definedName name="_TZ3256" localSheetId="2">#REF!</definedName>
    <definedName name="_TZ3256">#REF!</definedName>
    <definedName name="_TZ3258" localSheetId="2">#REF!</definedName>
    <definedName name="_TZ3258">#REF!</definedName>
    <definedName name="_TZ4110" localSheetId="2">#REF!</definedName>
    <definedName name="_TZ4110">#REF!</definedName>
    <definedName name="_TZ4112" localSheetId="2">#REF!</definedName>
    <definedName name="_TZ4112">#REF!</definedName>
    <definedName name="_TZ414" localSheetId="2">#REF!</definedName>
    <definedName name="_TZ414">#REF!</definedName>
    <definedName name="_TZ416" localSheetId="2">#REF!</definedName>
    <definedName name="_TZ416">#REF!</definedName>
    <definedName name="_TZ418" localSheetId="2">#REF!</definedName>
    <definedName name="_TZ418">#REF!</definedName>
    <definedName name="_UDD06" localSheetId="2">#REF!</definedName>
    <definedName name="_UDD06">#REF!</definedName>
    <definedName name="_UDD08" localSheetId="2">#REF!</definedName>
    <definedName name="_UDD08">#REF!</definedName>
    <definedName name="_UNI32" localSheetId="2">#REF!</definedName>
    <definedName name="_UNI32">#REF!</definedName>
    <definedName name="_UNL24" localSheetId="2">#REF!</definedName>
    <definedName name="_UNL24">#REF!</definedName>
    <definedName name="_UNL27" localSheetId="2">#REF!</definedName>
    <definedName name="_UNL27">#REF!</definedName>
    <definedName name="_UNL30" localSheetId="2">#REF!</definedName>
    <definedName name="_UNL30">#REF!</definedName>
    <definedName name="_UNL33" localSheetId="2">#REF!</definedName>
    <definedName name="_UNL33">#REF!</definedName>
    <definedName name="_UNL36" localSheetId="2">#REF!</definedName>
    <definedName name="_UNL36">#REF!</definedName>
    <definedName name="_UNL39" localSheetId="2">#REF!</definedName>
    <definedName name="_UNL39">#REF!</definedName>
    <definedName name="_UNL42" localSheetId="2">#REF!</definedName>
    <definedName name="_UNL42">#REF!</definedName>
    <definedName name="_UNL45" localSheetId="2">#REF!</definedName>
    <definedName name="_UNL45">#REF!</definedName>
    <definedName name="_UNL48" localSheetId="2">#REF!</definedName>
    <definedName name="_UNL48">#REF!</definedName>
    <definedName name="_UNL51" localSheetId="2">#REF!</definedName>
    <definedName name="_UNL51">#REF!</definedName>
    <definedName name="_UNL54" localSheetId="2">#REF!</definedName>
    <definedName name="_UNL54">#REF!</definedName>
    <definedName name="_UNL60" localSheetId="2">#REF!</definedName>
    <definedName name="_UNL60">#REF!</definedName>
    <definedName name="A_impresión_IM" localSheetId="2">#REF!</definedName>
    <definedName name="A_impresión_IM">#REF!</definedName>
    <definedName name="A40FI" localSheetId="2">#REF!</definedName>
    <definedName name="A40FI">#REF!</definedName>
    <definedName name="A40LI" localSheetId="2">#REF!</definedName>
    <definedName name="A40LI">#REF!</definedName>
    <definedName name="A60FI" localSheetId="2">#REF!</definedName>
    <definedName name="A60FI">#REF!</definedName>
    <definedName name="A60FI1" localSheetId="2">#REF!</definedName>
    <definedName name="A60FI1">#REF!</definedName>
    <definedName name="AAA">#REF!</definedName>
    <definedName name="ACOM" localSheetId="2">#REF!</definedName>
    <definedName name="ACOM">#REF!</definedName>
    <definedName name="ACOND" localSheetId="2">#REF!</definedName>
    <definedName name="ACOND">#REF!</definedName>
    <definedName name="ACPM" localSheetId="2">#REF!</definedName>
    <definedName name="ACPM">#REF!</definedName>
    <definedName name="Acta" localSheetId="2">#REF!</definedName>
    <definedName name="Acta">#REF!</definedName>
    <definedName name="Acta1" localSheetId="2">#REF!</definedName>
    <definedName name="Acta1">#REF!</definedName>
    <definedName name="ADMM" localSheetId="2">#REF!</definedName>
    <definedName name="ADMM">#REF!</definedName>
    <definedName name="AGRICOLA">[6]PRES.AGRI!$B$1:$N$35</definedName>
    <definedName name="AGUA" localSheetId="2">#REF!</definedName>
    <definedName name="AGUA">#REF!</definedName>
    <definedName name="AIU" localSheetId="2">#REF!</definedName>
    <definedName name="AIU">#REF!</definedName>
    <definedName name="Ajizal">'[7]AJIZAL 3335'!$A$7:$J$142</definedName>
    <definedName name="ALANR" localSheetId="2">#REF!</definedName>
    <definedName name="ALANR">#REF!</definedName>
    <definedName name="ALPUA" localSheetId="2">#REF!</definedName>
    <definedName name="ALPUA">#REF!</definedName>
    <definedName name="ANDAM" localSheetId="2">#REF!</definedName>
    <definedName name="ANDAM">#REF!</definedName>
    <definedName name="ANTRA" localSheetId="2">#REF!</definedName>
    <definedName name="ANTRA">#REF!</definedName>
    <definedName name="ARANA" localSheetId="2">#REF!</definedName>
    <definedName name="ARANA">#REF!</definedName>
    <definedName name="Área_de_Cantidades" localSheetId="2">#REF!</definedName>
    <definedName name="Área_de_Cantidades">#REF!</definedName>
    <definedName name="_xlnm.Print_Area" localSheetId="3">'EXP PROPONENTES '!$A$1:$F$19</definedName>
    <definedName name="_xlnm.Print_Area" localSheetId="2">'personal propuesto'!$A$1:$F$12</definedName>
    <definedName name="_xlnm.Print_Area" localSheetId="4">Sede!$A$1:$F$12</definedName>
    <definedName name="_xlnm.Print_Area">#REF!</definedName>
    <definedName name="ARELC" localSheetId="2">#REF!</definedName>
    <definedName name="ARELC">#REF!</definedName>
    <definedName name="ARELF" localSheetId="2">#REF!</definedName>
    <definedName name="ARELF">#REF!</definedName>
    <definedName name="ARENC" localSheetId="2">#REF!</definedName>
    <definedName name="ARENC">#REF!</definedName>
    <definedName name="ARENI" localSheetId="2">#REF!</definedName>
    <definedName name="ARENI">#REF!</definedName>
    <definedName name="ARENP" localSheetId="2">#REF!</definedName>
    <definedName name="ARENP">#REF!</definedName>
    <definedName name="AYUDA" localSheetId="2">#REF!</definedName>
    <definedName name="AYUDA">#REF!</definedName>
    <definedName name="AYUDR" localSheetId="2">#REF!</definedName>
    <definedName name="AYUDR">#REF!</definedName>
    <definedName name="Base" localSheetId="2">#REF!</definedName>
    <definedName name="Base">#REF!</definedName>
    <definedName name="BASEG" localSheetId="2">#REF!</definedName>
    <definedName name="BASEG">#REF!</definedName>
    <definedName name="BISCO" localSheetId="2">#REF!</definedName>
    <definedName name="BISCO">#REF!</definedName>
    <definedName name="BOMBA" localSheetId="2">#REF!</definedName>
    <definedName name="BOMBA">#REF!</definedName>
    <definedName name="BOTAD" localSheetId="2">#REF!</definedName>
    <definedName name="BOTAD">#REF!</definedName>
    <definedName name="BOTADA" localSheetId="2">#REF!</definedName>
    <definedName name="BOTADA">#REF!</definedName>
    <definedName name="BOTES" localSheetId="2">#REF!</definedName>
    <definedName name="BOTES">#REF!</definedName>
    <definedName name="BQ238em237" localSheetId="2">#REF!</definedName>
    <definedName name="BQ238em237">#REF!</definedName>
    <definedName name="BROCH" localSheetId="2">#REF!</definedName>
    <definedName name="BROCH">#REF!</definedName>
    <definedName name="BSOL64">[8]BASE!$D$122</definedName>
    <definedName name="BuiltIn_Print_Area" localSheetId="2">#REF!</definedName>
    <definedName name="BuiltIn_Print_Area">#REF!</definedName>
    <definedName name="BuiltIn_Print_Area___0" localSheetId="2">#REF!</definedName>
    <definedName name="BuiltIn_Print_Area___0">#REF!</definedName>
    <definedName name="BuiltIn_Print_Area___0___0" localSheetId="2">#REF!</definedName>
    <definedName name="BuiltIn_Print_Area___0___0">#REF!</definedName>
    <definedName name="BuiltIn_Print_Area___0___0___0" localSheetId="2">#REF!</definedName>
    <definedName name="BuiltIn_Print_Area___0___0___0">#REF!</definedName>
    <definedName name="BuiltIn_Print_Titles" localSheetId="2">#REF!</definedName>
    <definedName name="BuiltIn_Print_Titles">#REF!</definedName>
    <definedName name="BULLDOZ" localSheetId="2">#REF!</definedName>
    <definedName name="BULLDOZ">#REF!</definedName>
    <definedName name="caa" localSheetId="2">#REF!</definedName>
    <definedName name="caa">#REF!</definedName>
    <definedName name="CABAL" localSheetId="2">#REF!</definedName>
    <definedName name="CABAL">#REF!</definedName>
    <definedName name="CAJAC" localSheetId="2">#REF!</definedName>
    <definedName name="CAJAC">#REF!</definedName>
    <definedName name="CAJAV" localSheetId="2">#REF!</definedName>
    <definedName name="CAJAV">#REF!</definedName>
    <definedName name="CAJMI" localSheetId="2">#REF!</definedName>
    <definedName name="CAJMI">#REF!</definedName>
    <definedName name="CANAL" localSheetId="2">#REF!</definedName>
    <definedName name="CANAL">#REF!</definedName>
    <definedName name="CANAL6">[8]BASE!$D$264</definedName>
    <definedName name="CANGU" localSheetId="2">#REF!</definedName>
    <definedName name="CANGU">#REF!</definedName>
    <definedName name="Caninos">#REF!</definedName>
    <definedName name="Cantidad" localSheetId="2">#REF!</definedName>
    <definedName name="Cantidad">#REF!</definedName>
    <definedName name="CAP" localSheetId="2">#REF!</definedName>
    <definedName name="CAP">#REF!</definedName>
    <definedName name="CARGAD" localSheetId="2">#REF!</definedName>
    <definedName name="CARGAD">#REF!</definedName>
    <definedName name="CARGUER">[9]BASE!$D$392</definedName>
    <definedName name="CARRTA" localSheetId="2">#REF!</definedName>
    <definedName name="CARRTA">#REF!</definedName>
    <definedName name="Casa">[10]Hoja1!$A$4:$F$211</definedName>
    <definedName name="Cb" localSheetId="2">#REF!</definedName>
    <definedName name="Cb">#REF!</definedName>
    <definedName name="CD454JH" localSheetId="2">#REF!</definedName>
    <definedName name="CD454JH">#REF!</definedName>
    <definedName name="CEMEG" localSheetId="2">#REF!</definedName>
    <definedName name="CEMEG">#REF!</definedName>
    <definedName name="CHAPA" localSheetId="2">#REF!</definedName>
    <definedName name="CHAPA">#REF!</definedName>
    <definedName name="CLAVO" localSheetId="2">#REF!</definedName>
    <definedName name="CLAVO">#REF!</definedName>
    <definedName name="CMMO" localSheetId="2">#REF!</definedName>
    <definedName name="CMMO">#REF!</definedName>
    <definedName name="CMMOA" localSheetId="2">[11]BASE!$D$455</definedName>
    <definedName name="CMMOA">[12]BASE!$D$455</definedName>
    <definedName name="CO22JH" localSheetId="2">#REF!</definedName>
    <definedName name="CO22JH">#REF!</definedName>
    <definedName name="CO23JH" localSheetId="2">#REF!</definedName>
    <definedName name="CO23JH">#REF!</definedName>
    <definedName name="CO456JH" localSheetId="2">#REF!</definedName>
    <definedName name="CO456JH">#REF!</definedName>
    <definedName name="CO458JH" localSheetId="2">#REF!</definedName>
    <definedName name="CO458JH">#REF!</definedName>
    <definedName name="CO45S2" localSheetId="2">#REF!</definedName>
    <definedName name="CO45S2">#REF!</definedName>
    <definedName name="CO45S3" localSheetId="2">#REF!</definedName>
    <definedName name="CO45S3">#REF!</definedName>
    <definedName name="CO45S4" localSheetId="2">#REF!</definedName>
    <definedName name="CO45S4">#REF!</definedName>
    <definedName name="CO45S6" localSheetId="2">#REF!</definedName>
    <definedName name="CO45S6">#REF!</definedName>
    <definedName name="CO902JH" localSheetId="2">#REF!</definedName>
    <definedName name="CO902JH">#REF!</definedName>
    <definedName name="CO903JH" localSheetId="2">#REF!</definedName>
    <definedName name="CO903JH">#REF!</definedName>
    <definedName name="CO904JH" localSheetId="2">#REF!</definedName>
    <definedName name="CO904JH">#REF!</definedName>
    <definedName name="CO906JH" localSheetId="2">#REF!</definedName>
    <definedName name="CO906JH">#REF!</definedName>
    <definedName name="CO908JH" localSheetId="2">#REF!</definedName>
    <definedName name="CO908JH">#REF!</definedName>
    <definedName name="CO90S2" localSheetId="2">#REF!</definedName>
    <definedName name="CO90S2">#REF!</definedName>
    <definedName name="CO90S3" localSheetId="2">#REF!</definedName>
    <definedName name="CO90S3">#REF!</definedName>
    <definedName name="CO90S4" localSheetId="2">#REF!</definedName>
    <definedName name="CO90S4">#REF!</definedName>
    <definedName name="CO90S6" localSheetId="2">#REF!</definedName>
    <definedName name="CO90S6">#REF!</definedName>
    <definedName name="CO910JH" localSheetId="2">#REF!</definedName>
    <definedName name="CO910JH">#REF!</definedName>
    <definedName name="Cod" localSheetId="2">#REF!</definedName>
    <definedName name="Cod">#REF!</definedName>
    <definedName name="CODOS" localSheetId="2">#REF!</definedName>
    <definedName name="CODOS">#REF!</definedName>
    <definedName name="ColTap">'[5]Coloc. e Interc. Tapones'!$E:$E</definedName>
    <definedName name="COMN1" localSheetId="2">[13]BASE!#REF!</definedName>
    <definedName name="COMN1">[13]BASE!#REF!</definedName>
    <definedName name="COMPR" localSheetId="2">#REF!</definedName>
    <definedName name="COMPR">#REF!</definedName>
    <definedName name="CONM1" localSheetId="2">#REF!</definedName>
    <definedName name="CONM1">#REF!</definedName>
    <definedName name="CONM2" localSheetId="2">#REF!</definedName>
    <definedName name="CONM2">#REF!</definedName>
    <definedName name="CONMI" localSheetId="2">[13]BASE!#REF!</definedName>
    <definedName name="CONMI">[13]BASE!#REF!</definedName>
    <definedName name="CONMX" localSheetId="2">#REF!</definedName>
    <definedName name="CONMX">#REF!</definedName>
    <definedName name="copia" localSheetId="2">#REF!</definedName>
    <definedName name="copia">#REF!</definedName>
    <definedName name="CORTA" localSheetId="2">#REF!</definedName>
    <definedName name="CORTA">#REF!</definedName>
    <definedName name="cota">'[14]Base de Diseño'!$A$1:$D$290</definedName>
    <definedName name="COTAS">[15]Hoja3!$A$5:$B$154</definedName>
    <definedName name="COYLL" localSheetId="2">#REF!</definedName>
    <definedName name="COYLL">#REF!</definedName>
    <definedName name="CP452L" localSheetId="2">#REF!</definedName>
    <definedName name="CP452L">#REF!</definedName>
    <definedName name="CP453L" localSheetId="2">#REF!</definedName>
    <definedName name="CP453L">#REF!</definedName>
    <definedName name="CP902L" localSheetId="2">#REF!</definedName>
    <definedName name="CP902L">#REF!</definedName>
    <definedName name="CP903L" localSheetId="2">#REF!</definedName>
    <definedName name="CP903L">#REF!</definedName>
    <definedName name="CP904L" localSheetId="2">#REF!</definedName>
    <definedName name="CP904L">#REF!</definedName>
    <definedName name="CR22JH" localSheetId="2">#REF!</definedName>
    <definedName name="CR22JH">#REF!</definedName>
    <definedName name="CR42JH" localSheetId="2">#REF!</definedName>
    <definedName name="CR42JH">#REF!</definedName>
    <definedName name="CR44JH" localSheetId="2">#REF!</definedName>
    <definedName name="CR44JH">#REF!</definedName>
    <definedName name="CR66JH">[8]BASE!$D$178</definedName>
    <definedName name="CRAS" localSheetId="2">#REF!</definedName>
    <definedName name="CRAS">#REF!</definedName>
    <definedName name="CSIKA" localSheetId="2">#REF!</definedName>
    <definedName name="CSIKA">#REF!</definedName>
    <definedName name="CT070KG" localSheetId="2">#REF!</definedName>
    <definedName name="CT070KG">#REF!</definedName>
    <definedName name="CT080KG" localSheetId="2">#REF!</definedName>
    <definedName name="CT080KG">#REF!</definedName>
    <definedName name="CT110K" localSheetId="2">#REF!</definedName>
    <definedName name="CT110K">#REF!</definedName>
    <definedName name="CT110KG" localSheetId="2">#REF!</definedName>
    <definedName name="CT110KG">#REF!</definedName>
    <definedName name="CT140K" localSheetId="2">#REF!</definedName>
    <definedName name="CT140K">#REF!</definedName>
    <definedName name="CT140KG" localSheetId="2">#REF!</definedName>
    <definedName name="CT140KG">#REF!</definedName>
    <definedName name="CT170KG" localSheetId="2">#REF!</definedName>
    <definedName name="CT170KG">#REF!</definedName>
    <definedName name="CT180K" localSheetId="2">#REF!</definedName>
    <definedName name="CT180K">#REF!</definedName>
    <definedName name="CT180KG" localSheetId="2">#REF!</definedName>
    <definedName name="CT180KG">#REF!</definedName>
    <definedName name="CT210K" localSheetId="2">#REF!</definedName>
    <definedName name="CT210K">#REF!</definedName>
    <definedName name="CT210KG" localSheetId="2">#REF!</definedName>
    <definedName name="CT210KG">#REF!</definedName>
    <definedName name="CT245K" localSheetId="2">#REF!</definedName>
    <definedName name="CT245K">#REF!</definedName>
    <definedName name="CT245KG" localSheetId="2">#REF!</definedName>
    <definedName name="CT245KG">#REF!</definedName>
    <definedName name="CTC140KG">[8]BASE!$D$37</definedName>
    <definedName name="cUCA" localSheetId="2">#REF!</definedName>
    <definedName name="cUCA">#REF!</definedName>
    <definedName name="CVa">'[5]Cambio de Valv.'!$E:$E</definedName>
    <definedName name="CYLL2" localSheetId="2">#REF!</definedName>
    <definedName name="CYLL2">#REF!</definedName>
    <definedName name="CYLL3" localSheetId="2">#REF!</definedName>
    <definedName name="CYLL3">#REF!</definedName>
    <definedName name="CYLL4" localSheetId="2">#REF!</definedName>
    <definedName name="CYLL4">#REF!</definedName>
    <definedName name="CYLL6" localSheetId="2">#REF!</definedName>
    <definedName name="CYLL6">#REF!</definedName>
    <definedName name="DATOS" localSheetId="2">#REF!</definedName>
    <definedName name="DATOS">#REF!</definedName>
    <definedName name="Datos_G1" localSheetId="2">#REF!</definedName>
    <definedName name="Datos_G1">#REF!</definedName>
    <definedName name="Datos_G2" localSheetId="2">#REF!</definedName>
    <definedName name="Datos_G2">#REF!</definedName>
    <definedName name="Datos_SW_G1" localSheetId="2">#REF!</definedName>
    <definedName name="Datos_SW_G1">#REF!</definedName>
    <definedName name="Datos_SW_G2" localSheetId="2">#REF!</definedName>
    <definedName name="Datos_SW_G2">#REF!</definedName>
    <definedName name="datos1">'[16]Base de Diseño'!$A$1:$D$204</definedName>
    <definedName name="datos2" localSheetId="2">#REF!</definedName>
    <definedName name="datos2">#REF!</definedName>
    <definedName name="datos3" localSheetId="2">#REF!</definedName>
    <definedName name="datos3">#REF!</definedName>
    <definedName name="dghfs" localSheetId="2">#REF!</definedName>
    <definedName name="dghfs">#REF!</definedName>
    <definedName name="DIAME" localSheetId="2">#REF!</definedName>
    <definedName name="DIAME">#REF!</definedName>
    <definedName name="diametros" localSheetId="2">#REF!</definedName>
    <definedName name="diametros">#REF!</definedName>
    <definedName name="DiametrosCodos">'[17]L codos'!$B$2:$V$2</definedName>
    <definedName name="DUCTO" localSheetId="2">[18]CONDUIT!#REF!</definedName>
    <definedName name="DUCTO">[18]CONDUIT!#REF!</definedName>
    <definedName name="E" localSheetId="2">#REF!</definedName>
    <definedName name="E">#REF!</definedName>
    <definedName name="ee" localSheetId="2">#REF!</definedName>
    <definedName name="ee">#REF!</definedName>
    <definedName name="Ene">[19]ENE!$A$12:$H$34</definedName>
    <definedName name="Ene_C">[19]ENE!$A$35:$H$52</definedName>
    <definedName name="EneFeb">'[20]Ene-Feb'!$A$12:$H$34</definedName>
    <definedName name="ESTAC" localSheetId="2">#REF!</definedName>
    <definedName name="ESTAC">#REF!</definedName>
    <definedName name="ESTADO_ACUEDUCTO" localSheetId="2">#REF!</definedName>
    <definedName name="ESTADO_ACUEDUCTO">#REF!</definedName>
    <definedName name="ESTADO_ALCANTARILLADO" localSheetId="2">#REF!</definedName>
    <definedName name="ESTADO_ALCANTARILLADO">#REF!</definedName>
    <definedName name="ESTOP" localSheetId="2">#REF!</definedName>
    <definedName name="ESTOP">#REF!</definedName>
    <definedName name="Feb">[19]FEB!$A$12:$H$33</definedName>
    <definedName name="Feb_C">[19]FEB!$A$35:$H$51</definedName>
    <definedName name="FIELT" localSheetId="2">#REF!</definedName>
    <definedName name="FIELT">#REF!</definedName>
    <definedName name="FILTRANTES" localSheetId="2">'[21]Base de Diseño'!#REF!</definedName>
    <definedName name="FILTRANTES">'[21]Base de Diseño'!#REF!</definedName>
    <definedName name="Finaliza" localSheetId="2">#REF!</definedName>
    <definedName name="Finaliza">#REF!</definedName>
    <definedName name="FORM3" localSheetId="2">#REF!</definedName>
    <definedName name="FORM3">#REF!</definedName>
    <definedName name="FORMA" localSheetId="2">#REF!</definedName>
    <definedName name="FORMA">#REF!</definedName>
    <definedName name="FORMATO_5">#REF!</definedName>
    <definedName name="FORMH" localSheetId="2">#REF!</definedName>
    <definedName name="FORMH">#REF!</definedName>
    <definedName name="FORMM" localSheetId="2">#REF!</definedName>
    <definedName name="FORMM">#REF!</definedName>
    <definedName name="formularioCantidades" localSheetId="2">#REF!</definedName>
    <definedName name="formularioCantidades">#REF!</definedName>
    <definedName name="GASO" localSheetId="2">#REF!</definedName>
    <definedName name="GASO">#REF!</definedName>
    <definedName name="GEOT" localSheetId="2">#REF!</definedName>
    <definedName name="GEOT">#REF!</definedName>
    <definedName name="GRAMA" localSheetId="2">#REF!</definedName>
    <definedName name="GRAMA">#REF!</definedName>
    <definedName name="GRAP" localSheetId="2">#REF!</definedName>
    <definedName name="GRAP">#REF!</definedName>
    <definedName name="GRAV2" localSheetId="2">#REF!</definedName>
    <definedName name="GRAV2">#REF!</definedName>
    <definedName name="GRAV3" localSheetId="2">#REF!</definedName>
    <definedName name="GRAV3">#REF!</definedName>
    <definedName name="GRAV4">[22]BASE!$D$63</definedName>
    <definedName name="HC78MH" localSheetId="2">#REF!</definedName>
    <definedName name="HC78MH">#REF!</definedName>
    <definedName name="Hid">'[5]Interc de Hidr.'!$E:$E</definedName>
    <definedName name="HM3EB" localSheetId="2">#REF!</definedName>
    <definedName name="HM3EB">#REF!</definedName>
    <definedName name="HM3JH" localSheetId="2">#REF!</definedName>
    <definedName name="HM3JH">#REF!</definedName>
    <definedName name="HMHF3" localSheetId="2">#REF!</definedName>
    <definedName name="HMHF3">#REF!</definedName>
    <definedName name="HPMA">"Casilla de verificación 71"</definedName>
    <definedName name="HT75MH" localSheetId="2">#REF!</definedName>
    <definedName name="HT75MH">#REF!</definedName>
    <definedName name="I21b55">#REF!</definedName>
    <definedName name="IMPRI" localSheetId="2">#REF!</definedName>
    <definedName name="IMPRI">#REF!</definedName>
    <definedName name="Inicia" localSheetId="2">#REF!</definedName>
    <definedName name="Inicia">#REF!</definedName>
    <definedName name="INSU">[23]INSUMOS!$A:$E</definedName>
    <definedName name="InTap">[5]Interc.tapones!$E:$E</definedName>
    <definedName name="INTERv">[22]BASE!$C$5</definedName>
    <definedName name="IntVal">'[5]Interc.válv.'!$E:$E</definedName>
    <definedName name="ItemCodos" localSheetId="2">#REF!</definedName>
    <definedName name="ItemCodos">#REF!</definedName>
    <definedName name="Iterar" localSheetId="2">#REF!</definedName>
    <definedName name="Iterar">#REF!</definedName>
    <definedName name="jdfjkd" localSheetId="2">#REF!</definedName>
    <definedName name="jdfjkd">#REF!</definedName>
    <definedName name="JulAgo">'[20]Jul-Ago'!$A$12:$H$29</definedName>
    <definedName name="JulAgo_C">'[24]Jul-Ago'!$A$30:$H$45</definedName>
    <definedName name="LARGUE">[9]BASE!$D$394</definedName>
    <definedName name="LECHOS">#REF!</definedName>
    <definedName name="lechosdos">#REF!</definedName>
    <definedName name="LIMP" localSheetId="2">#REF!</definedName>
    <definedName name="LIMP">#REF!</definedName>
    <definedName name="LisaCodSAO" localSheetId="2">#REF!</definedName>
    <definedName name="LisaCodSAO">#REF!</definedName>
    <definedName name="Listacanti" localSheetId="2">#REF!</definedName>
    <definedName name="Listacanti">#REF!</definedName>
    <definedName name="ListaCantidad" localSheetId="2">#REF!</definedName>
    <definedName name="ListaCantidad">#REF!</definedName>
    <definedName name="ListaItem" localSheetId="2">#REF!</definedName>
    <definedName name="ListaItem">#REF!</definedName>
    <definedName name="ListaUni">[25]TOTALES!$D$7:$D$654</definedName>
    <definedName name="LISTON">[9]BASE!$D$395</definedName>
    <definedName name="LLAC12" localSheetId="2">#REF!</definedName>
    <definedName name="LLAC12">#REF!</definedName>
    <definedName name="LLAP12" localSheetId="2">#REF!</definedName>
    <definedName name="LLAP12">#REF!</definedName>
    <definedName name="LONG" localSheetId="2">#REF!</definedName>
    <definedName name="LONG">#REF!</definedName>
    <definedName name="LUBRI" localSheetId="2">#REF!</definedName>
    <definedName name="LUBRI">#REF!</definedName>
    <definedName name="LUPVC" localSheetId="2">#REF!</definedName>
    <definedName name="LUPVC">#REF!</definedName>
    <definedName name="LUPVT" localSheetId="2">#REF!</definedName>
    <definedName name="LUPVT">#REF!</definedName>
    <definedName name="M120K" localSheetId="2">#REF!</definedName>
    <definedName name="M120K">#REF!</definedName>
    <definedName name="M240K" localSheetId="2">#REF!</definedName>
    <definedName name="M240K">#REF!</definedName>
    <definedName name="M280K" localSheetId="2">#REF!</definedName>
    <definedName name="M280K">#REF!</definedName>
    <definedName name="MADCJ" localSheetId="2">#REF!</definedName>
    <definedName name="MADCJ">#REF!</definedName>
    <definedName name="MANTO">[9]BASE!$D$401</definedName>
    <definedName name="Mar">[19]MAR!$A$12:$H$33</definedName>
    <definedName name="Mar_C">[19]MAR!$A$35:$H$51</definedName>
    <definedName name="MARABA" localSheetId="2">#REF!</definedName>
    <definedName name="MARABA">#REF!</definedName>
    <definedName name="MarAbr">'[20]Mar-Abr'!$A$12:$H$34</definedName>
    <definedName name="MaterialTub" localSheetId="2">#REF!</definedName>
    <definedName name="MaterialTub">#REF!</definedName>
    <definedName name="MATPR" localSheetId="2">#REF!</definedName>
    <definedName name="MATPR">#REF!</definedName>
    <definedName name="MayJun">'[20]May-Jun'!$A$12:$H$32</definedName>
    <definedName name="MayJun_C">'[24]May-Jun'!$A$33:$H$52</definedName>
    <definedName name="MC4CM" localSheetId="2">#REF!</definedName>
    <definedName name="MC4CM">#REF!</definedName>
    <definedName name="MEDID" localSheetId="2">#REF!</definedName>
    <definedName name="MEDID">#REF!</definedName>
    <definedName name="MO120K" localSheetId="2">#REF!</definedName>
    <definedName name="MO120K">#REF!</definedName>
    <definedName name="MO240K" localSheetId="2">#REF!</definedName>
    <definedName name="MO240K">#REF!</definedName>
    <definedName name="MO280K" localSheetId="2">#REF!</definedName>
    <definedName name="MO280K">#REF!</definedName>
    <definedName name="MOCARG" localSheetId="2">#REF!</definedName>
    <definedName name="MOCARG">#REF!</definedName>
    <definedName name="MOENC" localSheetId="2">#REF!</definedName>
    <definedName name="MOENC">#REF!</definedName>
    <definedName name="MOIHF" localSheetId="2">#REF!</definedName>
    <definedName name="MOIHF">#REF!</definedName>
    <definedName name="MOPRE" localSheetId="2">#REF!</definedName>
    <definedName name="MOPRE">#REF!</definedName>
    <definedName name="MOTON" localSheetId="2">#REF!</definedName>
    <definedName name="MOTON">#REF!</definedName>
    <definedName name="MOTOP" localSheetId="2">#REF!</definedName>
    <definedName name="MOTOP">#REF!</definedName>
    <definedName name="MOVOL" localSheetId="2">#REF!</definedName>
    <definedName name="MOVOL">#REF!</definedName>
    <definedName name="Niqui" localSheetId="2">#REF!</definedName>
    <definedName name="Niqui">#REF!</definedName>
    <definedName name="Norte" localSheetId="2">#REF!</definedName>
    <definedName name="Norte">#REF!</definedName>
    <definedName name="NovDic">'[20]Nov-Dic'!$A$12:$H$34</definedName>
    <definedName name="O" localSheetId="2">#REF!</definedName>
    <definedName name="O">#REF!</definedName>
    <definedName name="OFICI" localSheetId="2">#REF!</definedName>
    <definedName name="OFICI">#REF!</definedName>
    <definedName name="P150X240" localSheetId="2">#REF!</definedName>
    <definedName name="P150X240">#REF!</definedName>
    <definedName name="P80X200" localSheetId="2">#REF!</definedName>
    <definedName name="P80X200">#REF!</definedName>
    <definedName name="P90X200" localSheetId="2">#REF!</definedName>
    <definedName name="P90X200">#REF!</definedName>
    <definedName name="PA14X" localSheetId="2">#REF!</definedName>
    <definedName name="PA14X">#REF!</definedName>
    <definedName name="PAPA" localSheetId="2">#REF!</definedName>
    <definedName name="PAPA">#REF!</definedName>
    <definedName name="PEGCO" localSheetId="2">#REF!</definedName>
    <definedName name="PEGCO">#REF!</definedName>
    <definedName name="PERNO" localSheetId="2">#REF!</definedName>
    <definedName name="PERNO">#REF!</definedName>
    <definedName name="PIE4A6" localSheetId="2">#REF!</definedName>
    <definedName name="PIE4A6">#REF!</definedName>
    <definedName name="PIECR" localSheetId="2">#REF!</definedName>
    <definedName name="PIECR">#REF!</definedName>
    <definedName name="PIEDR" localSheetId="2">#REF!</definedName>
    <definedName name="PIEDR">#REF!</definedName>
    <definedName name="PINBAR" localSheetId="2">#REF!</definedName>
    <definedName name="PINBAR">#REF!</definedName>
    <definedName name="PINBLA" localSheetId="2">#REF!</definedName>
    <definedName name="PINBLA">#REF!</definedName>
    <definedName name="PLAELE" localSheetId="2">#REF!</definedName>
    <definedName name="PLAELE">#REF!</definedName>
    <definedName name="PLAST" localSheetId="2">#REF!</definedName>
    <definedName name="PLAST">#REF!</definedName>
    <definedName name="POLINOMIAL1" localSheetId="2">[26]CANALETA9!#REF!</definedName>
    <definedName name="POLINOMIAL1">[26]CANALETA9!#REF!</definedName>
    <definedName name="Polynomial" localSheetId="2">#REF!</definedName>
    <definedName name="Polynomial">#REF!</definedName>
    <definedName name="PoMede" localSheetId="2">#REF!</definedName>
    <definedName name="PoMede">#REF!</definedName>
    <definedName name="Ppto" localSheetId="2">#REF!</definedName>
    <definedName name="Ppto">#REF!</definedName>
    <definedName name="PPtoNorte" localSheetId="2">#REF!</definedName>
    <definedName name="PPtoNorte">#REF!</definedName>
    <definedName name="Precio" localSheetId="2">#REF!</definedName>
    <definedName name="Precio">#REF!</definedName>
    <definedName name="precio2" localSheetId="2">#REF!</definedName>
    <definedName name="precio2">#REF!</definedName>
    <definedName name="PrecioS" localSheetId="2">#REF!</definedName>
    <definedName name="PrecioS">#REF!</definedName>
    <definedName name="PRES.AGRI" localSheetId="2">#REF!</definedName>
    <definedName name="PRES.AGRI">#REF!</definedName>
    <definedName name="PRESIPISTO" localSheetId="2">#REF!</definedName>
    <definedName name="PRESIPISTO">#REF!</definedName>
    <definedName name="presta" localSheetId="2">#REF!</definedName>
    <definedName name="presta">#REF!</definedName>
    <definedName name="PRINT_AREA_MI" localSheetId="2">#REF!</definedName>
    <definedName name="PRINT_AREA_MI">#REF!</definedName>
    <definedName name="PROF" localSheetId="2">#REF!</definedName>
    <definedName name="PROF">#REF!</definedName>
    <definedName name="PUNTI" localSheetId="2">#REF!</definedName>
    <definedName name="PUNTI">#REF!</definedName>
    <definedName name="REJILLA" localSheetId="2">#REF!</definedName>
    <definedName name="REJILLA">#REF!</definedName>
    <definedName name="RESU" localSheetId="2">#REF!</definedName>
    <definedName name="RESU">#REF!</definedName>
    <definedName name="resumen" localSheetId="2">#REF!</definedName>
    <definedName name="resumen">#REF!</definedName>
    <definedName name="RETRO" localSheetId="2">#REF!</definedName>
    <definedName name="RETRO">#REF!</definedName>
    <definedName name="REY" localSheetId="2">'[27]Tabla 1.1'!#REF!</definedName>
    <definedName name="REY">'[27]Tabla 1.1'!#REF!</definedName>
    <definedName name="RLIGA" localSheetId="2">#REF!</definedName>
    <definedName name="RLIGA">#REF!</definedName>
    <definedName name="Sabaneta">'[7]SABANETA 3335'!$B$7:$L$475</definedName>
    <definedName name="SAOG7" localSheetId="2">#REF!</definedName>
    <definedName name="SAOG7">#REF!</definedName>
    <definedName name="SAOG7OCTUBRE" localSheetId="2">#REF!</definedName>
    <definedName name="SAOG7OCTUBRE">#REF!</definedName>
    <definedName name="SepOct">'[20]Sep-Oct'!$A$12:$H$30</definedName>
    <definedName name="SepOct_C">'[24]Sep-Oct'!$A$31:$H$45</definedName>
    <definedName name="septico" localSheetId="2">#REF!</definedName>
    <definedName name="septico">#REF!</definedName>
    <definedName name="SHARED_FORMULA_21">#N/A</definedName>
    <definedName name="SIKAD" localSheetId="2">#REF!</definedName>
    <definedName name="SIKAD">#REF!</definedName>
    <definedName name="SLPVC" localSheetId="2">#REF!</definedName>
    <definedName name="SLPVC">#REF!</definedName>
    <definedName name="SMMLV" localSheetId="2">#REF!</definedName>
    <definedName name="SMMLV">#REF!</definedName>
    <definedName name="SOLDA" localSheetId="2">#REF!</definedName>
    <definedName name="SOLDA">#REF!</definedName>
    <definedName name="SOLPVC" localSheetId="2">#REF!</definedName>
    <definedName name="SOLPVC">#REF!</definedName>
    <definedName name="SUBA">#REF!</definedName>
    <definedName name="sum" localSheetId="2">'[27]Tabla 1.1'!#REF!</definedName>
    <definedName name="sum">'[27]Tabla 1.1'!#REF!</definedName>
    <definedName name="SUMIN" localSheetId="2">#REF!</definedName>
    <definedName name="SUMIN">#REF!</definedName>
    <definedName name="T22JH" localSheetId="2">#REF!</definedName>
    <definedName name="T22JH">#REF!</definedName>
    <definedName name="T32JH" localSheetId="2">#REF!</definedName>
    <definedName name="T32JH">#REF!</definedName>
    <definedName name="T33JH" localSheetId="2">#REF!</definedName>
    <definedName name="T33JH">#REF!</definedName>
    <definedName name="T42JH" localSheetId="2">#REF!</definedName>
    <definedName name="T42JH">#REF!</definedName>
    <definedName name="T43JH" localSheetId="2">#REF!</definedName>
    <definedName name="T43JH">#REF!</definedName>
    <definedName name="T44JH" localSheetId="2">#REF!</definedName>
    <definedName name="T44JH">#REF!</definedName>
    <definedName name="T62JH" localSheetId="2">#REF!</definedName>
    <definedName name="T62JH">#REF!</definedName>
    <definedName name="T63JH" localSheetId="2">#REF!</definedName>
    <definedName name="T63JH">#REF!</definedName>
    <definedName name="T64JH" localSheetId="2">#REF!</definedName>
    <definedName name="T64JH">#REF!</definedName>
    <definedName name="T66JH" localSheetId="2">#REF!</definedName>
    <definedName name="T66JH">#REF!</definedName>
    <definedName name="T82JH" localSheetId="2">#REF!</definedName>
    <definedName name="T82JH">#REF!</definedName>
    <definedName name="T83JH" localSheetId="2">#REF!</definedName>
    <definedName name="T83JH">#REF!</definedName>
    <definedName name="T84JH" localSheetId="2">#REF!</definedName>
    <definedName name="T84JH">#REF!</definedName>
    <definedName name="T88EB" localSheetId="2">#REF!</definedName>
    <definedName name="T88EB">#REF!</definedName>
    <definedName name="T88EL" localSheetId="2">#REF!</definedName>
    <definedName name="T88EL">#REF!</definedName>
    <definedName name="TabBL">'[17]L codos'!$A$3:$V$10</definedName>
    <definedName name="TabCIM">[21]Hoja2!$A$5:$I$38</definedName>
    <definedName name="TABLA" localSheetId="2">#REF!</definedName>
    <definedName name="TABLA">#REF!</definedName>
    <definedName name="TABLILLA">[9]BASE!$D$396</definedName>
    <definedName name="TabPVC" localSheetId="2">#REF!</definedName>
    <definedName name="TabPVC">#REF!</definedName>
    <definedName name="TACOM" localSheetId="2">#REF!</definedName>
    <definedName name="TACOM">#REF!</definedName>
    <definedName name="TACOM1">[28]BASE!$D$306</definedName>
    <definedName name="TACOR" localSheetId="2">#REF!</definedName>
    <definedName name="TACOR">#REF!</definedName>
    <definedName name="TAPAM" localSheetId="2">#REF!</definedName>
    <definedName name="TAPAM">#REF!</definedName>
    <definedName name="TASP1" localSheetId="2">#REF!</definedName>
    <definedName name="TASP1">#REF!</definedName>
    <definedName name="TASP2" localSheetId="2">#REF!</definedName>
    <definedName name="TASP2">#REF!</definedName>
    <definedName name="TASP3" localSheetId="2">#REF!</definedName>
    <definedName name="TASP3">#REF!</definedName>
    <definedName name="TASP4" localSheetId="2">#REF!</definedName>
    <definedName name="TASP4">#REF!</definedName>
    <definedName name="TASR4" localSheetId="2">#REF!</definedName>
    <definedName name="TASR4">#REF!</definedName>
    <definedName name="TEJAB" localSheetId="2">#REF!</definedName>
    <definedName name="TEJAB">#REF!</definedName>
    <definedName name="TEJAJ" localSheetId="2">#REF!</definedName>
    <definedName name="TEJAJ">#REF!</definedName>
    <definedName name="TELEP" localSheetId="2">#REF!</definedName>
    <definedName name="TELEP">#REF!</definedName>
    <definedName name="TGALV" localSheetId="2">#REF!</definedName>
    <definedName name="TGALV">#REF!</definedName>
    <definedName name="TH10J" localSheetId="2">#REF!</definedName>
    <definedName name="TH10J">#REF!</definedName>
    <definedName name="THF6JH" localSheetId="2">#REF!</definedName>
    <definedName name="THF6JH">#REF!</definedName>
    <definedName name="THF6RO" localSheetId="2">#REF!</definedName>
    <definedName name="THF6RO">#REF!</definedName>
    <definedName name="THF8JH" localSheetId="2">#REF!</definedName>
    <definedName name="THF8JH">#REF!</definedName>
    <definedName name="_xlnm.Print_Titles">#N/A</definedName>
    <definedName name="TNOV10" localSheetId="2">#REF!</definedName>
    <definedName name="TNOV10">#REF!</definedName>
    <definedName name="TNOV12" localSheetId="2">#REF!</definedName>
    <definedName name="TNOV12">#REF!</definedName>
    <definedName name="TNOV16" localSheetId="2">#REF!</definedName>
    <definedName name="TNOV16">#REF!</definedName>
    <definedName name="TNOV18" localSheetId="2">#REF!</definedName>
    <definedName name="TNOV18">#REF!</definedName>
    <definedName name="TNOV20" localSheetId="2">#REF!</definedName>
    <definedName name="TNOV20">#REF!</definedName>
    <definedName name="TNOV6" localSheetId="2">#REF!</definedName>
    <definedName name="TNOV6">#REF!</definedName>
    <definedName name="TNOV8" localSheetId="2">#REF!</definedName>
    <definedName name="TNOV8">#REF!</definedName>
    <definedName name="TORNI" localSheetId="2">#REF!</definedName>
    <definedName name="TORNI">#REF!</definedName>
    <definedName name="Tot_Act01" localSheetId="2">#REF!</definedName>
    <definedName name="Tot_Act01">#REF!</definedName>
    <definedName name="Tot_Act02" localSheetId="2">#REF!</definedName>
    <definedName name="Tot_Act02">#REF!</definedName>
    <definedName name="Tot_Act03" localSheetId="2">#REF!</definedName>
    <definedName name="Tot_Act03">#REF!</definedName>
    <definedName name="TotalOpti" localSheetId="2">#REF!</definedName>
    <definedName name="TotalOpti">#REF!</definedName>
    <definedName name="TOTALOPTIM">[29]Hoja2!$E$11:$E$704</definedName>
    <definedName name="TOTALOPTIMIZACION">[29]Hoja2!$E$11:$E$704</definedName>
    <definedName name="TOTALREPOS">[29]Hoja2!$E$11:$E$704</definedName>
    <definedName name="TOTALREPOSICION">[29]Hoja2!$E$11:$E$704</definedName>
    <definedName name="TPVCME" localSheetId="2">#REF!</definedName>
    <definedName name="TPVCME">#REF!</definedName>
    <definedName name="TPVCP1" localSheetId="2">#REF!</definedName>
    <definedName name="TPVCP1">#REF!</definedName>
    <definedName name="TPVCS3" localSheetId="2">#REF!</definedName>
    <definedName name="TPVCS3">#REF!</definedName>
    <definedName name="TPVCS4" localSheetId="2">#REF!</definedName>
    <definedName name="TPVCS4">#REF!</definedName>
    <definedName name="TRANA" localSheetId="2">#REF!</definedName>
    <definedName name="TRANA">#REF!</definedName>
    <definedName name="TRANAG" localSheetId="2">#REF!</definedName>
    <definedName name="TRANAG">#REF!</definedName>
    <definedName name="TRANAR" localSheetId="2">#REF!</definedName>
    <definedName name="TRANAR">#REF!</definedName>
    <definedName name="TRANS" localSheetId="2">#REF!</definedName>
    <definedName name="TRANS">#REF!</definedName>
    <definedName name="TRITM" localSheetId="2">#REF!</definedName>
    <definedName name="TRITM">#REF!</definedName>
    <definedName name="TRITU" localSheetId="2">#REF!</definedName>
    <definedName name="TRITU">#REF!</definedName>
    <definedName name="TS">[23]INSUMOS!$A:$E</definedName>
    <definedName name="TUAC12" localSheetId="2">#REF!</definedName>
    <definedName name="TUAC12">#REF!</definedName>
    <definedName name="TUAC14" localSheetId="2">[30]BASE!$D$271</definedName>
    <definedName name="TUAC14">[31]BASE!$D$271</definedName>
    <definedName name="TUAC4" localSheetId="2">[30]BASE!$D$268</definedName>
    <definedName name="TUAC4">[31]BASE!$D$268</definedName>
    <definedName name="TUAC6" localSheetId="2">[30]BASE!$D$269</definedName>
    <definedName name="TUAC6">[31]BASE!$D$269</definedName>
    <definedName name="TUBNE" localSheetId="2">#REF!</definedName>
    <definedName name="TUBNE">#REF!</definedName>
    <definedName name="TUBS2" localSheetId="2">#REF!</definedName>
    <definedName name="TUBS2">#REF!</definedName>
    <definedName name="TUBS3" localSheetId="2">#REF!</definedName>
    <definedName name="TUBS3">#REF!</definedName>
    <definedName name="TUBS4" localSheetId="2">#REF!</definedName>
    <definedName name="TUBS4">#REF!</definedName>
    <definedName name="TUBS6" localSheetId="2">#REF!</definedName>
    <definedName name="TUBS6">#REF!</definedName>
    <definedName name="U_Z" localSheetId="2">#REF!</definedName>
    <definedName name="U_Z">#REF!</definedName>
    <definedName name="UALU" localSheetId="2">#REF!</definedName>
    <definedName name="UALU">#REF!</definedName>
    <definedName name="und" localSheetId="2">[8]BASE!#REF!</definedName>
    <definedName name="und">[8]BASE!#REF!</definedName>
    <definedName name="UNION_Z" localSheetId="2">#REF!</definedName>
    <definedName name="UNION_Z">#REF!</definedName>
    <definedName name="UNOV30">[8]BASE!$D$104</definedName>
    <definedName name="UNOV36">[8]BASE!$D$105</definedName>
    <definedName name="URAP10" localSheetId="2">#REF!</definedName>
    <definedName name="URAP10">#REF!</definedName>
    <definedName name="URAP2" localSheetId="2">#REF!</definedName>
    <definedName name="URAP2">#REF!</definedName>
    <definedName name="URAP3" localSheetId="2">#REF!</definedName>
    <definedName name="URAP3">#REF!</definedName>
    <definedName name="URAP4" localSheetId="2">#REF!</definedName>
    <definedName name="URAP4">#REF!</definedName>
    <definedName name="URAP6" localSheetId="2">#REF!</definedName>
    <definedName name="URAP6">#REF!</definedName>
    <definedName name="URAP8" localSheetId="2">#REF!</definedName>
    <definedName name="URAP8">#REF!</definedName>
    <definedName name="UREP12" localSheetId="2">#REF!</definedName>
    <definedName name="UREP12">#REF!</definedName>
    <definedName name="UREP2" localSheetId="2">#REF!</definedName>
    <definedName name="UREP2">#REF!</definedName>
    <definedName name="UREP3" localSheetId="2">#REF!</definedName>
    <definedName name="UREP3">#REF!</definedName>
    <definedName name="UREP4" localSheetId="2">#REF!</definedName>
    <definedName name="UREP4">#REF!</definedName>
    <definedName name="UREP6" localSheetId="2">#REF!</definedName>
    <definedName name="UREP6">#REF!</definedName>
    <definedName name="UREP8" localSheetId="2">#REF!</definedName>
    <definedName name="UREP8">#REF!</definedName>
    <definedName name="VALMA3" localSheetId="2">#REF!</definedName>
    <definedName name="VALMA3">#REF!</definedName>
    <definedName name="VALMA4" localSheetId="2">#REF!</definedName>
    <definedName name="VALMA4">#REF!</definedName>
    <definedName name="Var">[5]Varios.!$E:$E</definedName>
    <definedName name="VBOL2">[8]BASE!$D$294</definedName>
    <definedName name="VBOL4">[8]BASE!$D$295</definedName>
    <definedName name="VCBB8" localSheetId="2">#REF!</definedName>
    <definedName name="VCBB8">#REF!</definedName>
    <definedName name="VCEL1" localSheetId="2">#REF!</definedName>
    <definedName name="VCEL1">#REF!</definedName>
    <definedName name="VCEL2" localSheetId="2">#REF!</definedName>
    <definedName name="VCEL2">#REF!</definedName>
    <definedName name="VCEL3" localSheetId="2">#REF!</definedName>
    <definedName name="VCEL3">#REF!</definedName>
    <definedName name="VCEL4" localSheetId="2">#REF!</definedName>
    <definedName name="VCEL4">#REF!</definedName>
    <definedName name="VCEL6" localSheetId="2">#REF!</definedName>
    <definedName name="VCEL6">#REF!</definedName>
    <definedName name="VCEL8" localSheetId="2">#REF!</definedName>
    <definedName name="VCEL8">#REF!</definedName>
    <definedName name="VCELA2" localSheetId="2">#REF!</definedName>
    <definedName name="VCELA2">#REF!</definedName>
    <definedName name="VCELA3" localSheetId="2">#REF!</definedName>
    <definedName name="VCELA3">#REF!</definedName>
    <definedName name="VCELA4" localSheetId="2">#REF!</definedName>
    <definedName name="VCELA4">#REF!</definedName>
    <definedName name="VCELA6" localSheetId="2">#REF!</definedName>
    <definedName name="VCELA6">#REF!</definedName>
    <definedName name="VENTI" localSheetId="2">#REF!</definedName>
    <definedName name="VENTI">#REF!</definedName>
    <definedName name="VIAJE" localSheetId="2">#REF!</definedName>
    <definedName name="VIAJE">#REF!</definedName>
    <definedName name="VIBGA" localSheetId="2">#REF!</definedName>
    <definedName name="VIBGA">#REF!</definedName>
    <definedName name="VIBRCOM" localSheetId="2">#REF!</definedName>
    <definedName name="VIBRCOM">#REF!</definedName>
    <definedName name="VIBRE" localSheetId="2">#REF!</definedName>
    <definedName name="VIBRE">#REF!</definedName>
    <definedName name="VIDRI" localSheetId="2">#REF!</definedName>
    <definedName name="VIDRI">#REF!</definedName>
    <definedName name="viscosidad" localSheetId="2">#REF!</definedName>
    <definedName name="viscosidad">#REF!</definedName>
    <definedName name="VolCIM" localSheetId="2">#REF!</definedName>
    <definedName name="VolCIM">#REF!</definedName>
    <definedName name="VolPVC" localSheetId="2">#REF!</definedName>
    <definedName name="VolPVC">#REF!</definedName>
    <definedName name="VOLQUET" localSheetId="2">#REF!</definedName>
    <definedName name="VOLQUET">#REF!</definedName>
    <definedName name="VPVC2" localSheetId="2">#REF!</definedName>
    <definedName name="VPVC2">#REF!</definedName>
    <definedName name="VVV">[9]BASE!$C$3</definedName>
    <definedName name="Y22EL" localSheetId="2">#REF!</definedName>
    <definedName name="Y22EL">#REF!</definedName>
    <definedName name="Y22JH" localSheetId="2">#REF!</definedName>
    <definedName name="Y22JH">#REF!</definedName>
    <definedName name="Y32JH" localSheetId="2">#REF!</definedName>
    <definedName name="Y32JH">#REF!</definedName>
    <definedName name="Y33JH" localSheetId="2">#REF!</definedName>
    <definedName name="Y33JH">#REF!</definedName>
    <definedName name="Y42JH" localSheetId="2">#REF!</definedName>
    <definedName name="Y42JH">#REF!</definedName>
    <definedName name="Y43JH" localSheetId="2">#REF!</definedName>
    <definedName name="Y43JH">#REF!</definedName>
    <definedName name="Y44EL" localSheetId="2">#REF!</definedName>
    <definedName name="Y44EL">#REF!</definedName>
    <definedName name="Y44JH" localSheetId="2">#REF!</definedName>
    <definedName name="Y44JH">#REF!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E11" i="13" l="1"/>
  <c r="H8" i="13" l="1"/>
  <c r="I8" i="13" s="1"/>
  <c r="E18" i="14"/>
  <c r="I40" i="12"/>
  <c r="I39" i="12"/>
  <c r="I38" i="12"/>
  <c r="I37" i="12"/>
  <c r="I36" i="12"/>
  <c r="I35" i="12"/>
  <c r="I34" i="12"/>
  <c r="I33" i="12"/>
  <c r="I32" i="12"/>
  <c r="I31" i="12"/>
  <c r="I30" i="12"/>
  <c r="I29" i="12"/>
  <c r="I28" i="12"/>
  <c r="I27" i="12"/>
  <c r="I26" i="12"/>
  <c r="I25" i="12"/>
  <c r="I24" i="12"/>
  <c r="I23" i="12"/>
  <c r="I22" i="12"/>
  <c r="I21" i="12"/>
  <c r="I20" i="12"/>
  <c r="I19" i="12"/>
  <c r="I18" i="12"/>
  <c r="I17" i="12"/>
  <c r="I16" i="12"/>
  <c r="I15" i="12"/>
  <c r="I14" i="12"/>
  <c r="I13" i="12"/>
  <c r="I12" i="12"/>
  <c r="I11" i="12"/>
  <c r="I10" i="12"/>
  <c r="I9" i="12"/>
  <c r="I8" i="12"/>
  <c r="I7" i="12"/>
  <c r="I6" i="12"/>
  <c r="I5" i="12"/>
  <c r="E2" i="8"/>
  <c r="D2" i="8"/>
  <c r="C2" i="8"/>
  <c r="B2" i="8"/>
  <c r="G41" i="12" l="1"/>
  <c r="A2" i="8"/>
  <c r="B7" i="14"/>
  <c r="H3" i="9" l="1"/>
  <c r="G29" i="9"/>
  <c r="G31" i="9" s="1"/>
  <c r="G42" i="12"/>
  <c r="G43" i="12" s="1"/>
  <c r="F3" i="12"/>
  <c r="E40" i="12"/>
  <c r="E39" i="12"/>
  <c r="E38" i="12"/>
  <c r="E37" i="12"/>
  <c r="E36" i="12"/>
  <c r="E35" i="12"/>
  <c r="E34" i="12"/>
  <c r="E33" i="12"/>
  <c r="E32" i="12"/>
  <c r="E31" i="12"/>
  <c r="E30" i="12"/>
  <c r="E29" i="12"/>
  <c r="E28" i="12"/>
  <c r="E27" i="12"/>
  <c r="E26" i="12"/>
  <c r="E25" i="12"/>
  <c r="E24" i="12"/>
  <c r="E23" i="12"/>
  <c r="E22" i="12"/>
  <c r="E21" i="12"/>
  <c r="E20" i="12"/>
  <c r="E19" i="12"/>
  <c r="E18" i="12"/>
  <c r="E17" i="12"/>
  <c r="E16" i="12"/>
  <c r="E15" i="12"/>
  <c r="E14" i="12"/>
  <c r="E13" i="12"/>
  <c r="E12" i="12"/>
  <c r="E11" i="12"/>
  <c r="E10" i="12"/>
  <c r="E9" i="12"/>
  <c r="E8" i="12"/>
  <c r="E7" i="12"/>
  <c r="E6" i="12"/>
  <c r="E5" i="12"/>
  <c r="E41" i="12" l="1"/>
  <c r="E42" i="12" l="1"/>
  <c r="E43" i="12" s="1"/>
</calcChain>
</file>

<file path=xl/sharedStrings.xml><?xml version="1.0" encoding="utf-8"?>
<sst xmlns="http://schemas.openxmlformats.org/spreadsheetml/2006/main" count="134" uniqueCount="111">
  <si>
    <t>ITEM</t>
  </si>
  <si>
    <t>OFERENTES</t>
  </si>
  <si>
    <t>REQUISITOS HABILITANTES TÉCNICOS</t>
  </si>
  <si>
    <t>PRESUPUESTO OFICIAL</t>
  </si>
  <si>
    <t>ARCHIVO</t>
  </si>
  <si>
    <t>CONTRATANTE</t>
  </si>
  <si>
    <t>OBSERVACIONES</t>
  </si>
  <si>
    <t>TOTAL</t>
  </si>
  <si>
    <t>REQUISITO DE EXPERIENCIA.</t>
  </si>
  <si>
    <t>Requisito Establecimiento de Comercio</t>
  </si>
  <si>
    <t>REGISTRO MERCANTIL</t>
  </si>
  <si>
    <t>OFERENTE</t>
  </si>
  <si>
    <t>RESUMEN</t>
  </si>
  <si>
    <t xml:space="preserve">VALOR CONTRATO </t>
  </si>
  <si>
    <t>CONCLUSIONES</t>
  </si>
  <si>
    <t xml:space="preserve">CONTRATO </t>
  </si>
  <si>
    <t>FECHA DE EXPEDICIÓN DEL CERTIFICADO</t>
  </si>
  <si>
    <t>OBJETO</t>
  </si>
  <si>
    <t>DESCRIPCIÓN</t>
  </si>
  <si>
    <t>CANT</t>
  </si>
  <si>
    <t>VALOR TOTAL ANTES DE IVA</t>
  </si>
  <si>
    <t>IVA 19%</t>
  </si>
  <si>
    <t xml:space="preserve">PRESUPUESTO OFICIAL </t>
  </si>
  <si>
    <t>NO CUMPLE</t>
  </si>
  <si>
    <t>VALOR UNIT.</t>
  </si>
  <si>
    <t>VALOR TOTAL</t>
  </si>
  <si>
    <t>Elaboración de duplicado de llaves sencillas.</t>
  </si>
  <si>
    <t>Elaboración de duplicado de llaves para ascensor con suiche Medeco tipo capslook.</t>
  </si>
  <si>
    <t>Elaboración de duplicado de llaves para ascensor  Medeco tipo biaxial.</t>
  </si>
  <si>
    <t>Elaboración de llaves sin muestra para cerraduras.</t>
  </si>
  <si>
    <t>Elaboración de llaves sin muestra para cerraduras de muebles tipo 2040,  2040R,  2042,  2022.</t>
  </si>
  <si>
    <t>Elaboración de llaves sin muestra para cerraduras muebles tipo multiproyectos (Escritorios).</t>
  </si>
  <si>
    <t>Cambio de claves para cerraduras.</t>
  </si>
  <si>
    <t>Apertura de cerraduras.</t>
  </si>
  <si>
    <t>Amaestramiento de cerraduras.</t>
  </si>
  <si>
    <t>Reparación de cerraduras.</t>
  </si>
  <si>
    <t>Reparación de cerradura de barra antipánico.</t>
  </si>
  <si>
    <t>Instalación de cerradura de pomo en puerta metálica.</t>
  </si>
  <si>
    <t>Reparación cerradura de doble macho.</t>
  </si>
  <si>
    <t>Amaestramiento de cerraduras gabinetes eléctricos.</t>
  </si>
  <si>
    <t>Reparación cerraduras de seguridad antiganzúa.</t>
  </si>
  <si>
    <t>Suministro, instalación y amaestrada cerradura de lengüeta para gabinetes contra incendios.</t>
  </si>
  <si>
    <t>Amaestramiento de cerraduras para muebles.</t>
  </si>
  <si>
    <t>Suministro e instalación de cerradura doble macho Ref 1610.</t>
  </si>
  <si>
    <t>Reparación cerradura eléctrica con cambio de bobina.</t>
  </si>
  <si>
    <t>Suministro, amaestrada e instalación de cerradura cilindro largo.</t>
  </si>
  <si>
    <t>Suministro de candado yale 70 mm.</t>
  </si>
  <si>
    <t>Suministro e instalación de cerradura doble macho Sencilla.</t>
  </si>
  <si>
    <t xml:space="preserve">Suministro e instalación de cierrapuertas. </t>
  </si>
  <si>
    <t>Suministro e instalación de cerradura para muebles en madera.</t>
  </si>
  <si>
    <t>Suministro e instalación de cerradura para mueble tipo multiproyectos.</t>
  </si>
  <si>
    <t>Suiministro e instalación de cerradura para vitrina.</t>
  </si>
  <si>
    <t>Suministro de candado de 60mm tipo marino (para intemperie).</t>
  </si>
  <si>
    <t>Suministro e instalación de cerradura de seguriadad Ref L370.</t>
  </si>
  <si>
    <t>Suministro e instalación cerradura de pomo en acero.</t>
  </si>
  <si>
    <t>Suministro e instalación de cerradura Cisa de incrustar</t>
  </si>
  <si>
    <t>Suministro de portaetiquetas para rotular llaves.</t>
  </si>
  <si>
    <t>Suministro e instalación de cerraduras Ref 2044.</t>
  </si>
  <si>
    <t>Suministro e instalación de cerradura picoloro.</t>
  </si>
  <si>
    <t>Suministro e instalación de cerradura yale ref 170 1/4</t>
  </si>
  <si>
    <t>36</t>
  </si>
  <si>
    <t>Reorganizada de llaverama</t>
  </si>
  <si>
    <t>VALOR TOTAL IVA INCLUIDO</t>
  </si>
  <si>
    <t xml:space="preserve">Reparación de cerraduras con suministros de terminales </t>
  </si>
  <si>
    <t>+F[-1]C*19%</t>
  </si>
  <si>
    <t>EL VALOR DE LA SUMATORIA ES DIFERENTE, COPIAS CONCLUSION DE PUERTAS VEHICULARES</t>
  </si>
  <si>
    <t>PERSONAL PROPUESTO</t>
  </si>
  <si>
    <t>NOMBRE</t>
  </si>
  <si>
    <t>EXPERIENCIA ESPECIFICA</t>
  </si>
  <si>
    <t>OBSERVACIÓN</t>
  </si>
  <si>
    <t>OBJETO / ALCANCE</t>
  </si>
  <si>
    <r>
      <t xml:space="preserve">b) Experiencia especifica del proponente:
</t>
    </r>
    <r>
      <rPr>
        <sz val="10"/>
        <rFont val="Arial Narrow"/>
        <family val="2"/>
      </rPr>
      <t>Para la verificación de la experiencia, se tendrá en cuenta máximo tres (3) contratos ejecutados con entidades públicas o privadas. Se verificará en la experiencia que la sumatoria de los contratos certificados tengan un monto igual o superior al 150% del presupuesto oficial; adicionalmente se debe anexar los certificados de ejecución de los contratos, los cuales deben tener por objeto o dentro de su alcance “Servicio de cerrajería, duplicado de llaves, cambio de claves para cerraduras, instalación, apertura, amaestramiento y reparación de cerraduras, suministro, instalación, y mantenimiento de chapas, lo anterior de puertas y mobiliario, para entidades públicas o privadas”.
De conformidad con el Decreto 1086 de 2021, la Entidad establece como factor diferencial en favor de Mipymes el N° de contratos para acreditar la experiencia, razón por la cual, los oferentes que acrediten la calidad de MYPIMES podrán acreditar su experiencia con máximo cuatro (4) contratos ejecutados. La acreditación se realizará en las condiciones anotadas anteriormente.</t>
    </r>
  </si>
  <si>
    <r>
      <t xml:space="preserve">c) Establecimiento de comercio
</t>
    </r>
    <r>
      <rPr>
        <sz val="10"/>
        <rFont val="Arial Narrow"/>
        <family val="2"/>
      </rPr>
      <t>El proponente, deberá disponer de un establecimiento de comercio, debidamente registrado dentro del Área Metropolitana del Valle de Aburrá, con una antigüedad mínima de un (1) año, contado a partir de la fecha de cierre del presente proceso de contratación, ya sea como sede principal o sucursal, desde la cual se administre técnicamente, administrativa, jurídica y contablemente el contrato, lo cual se debe demostrar con el registro mercantil o el certificado de existencia y representación legal. Lo anterior se sustenta en la necesidad de dar respuesta oportuna a todos los requerimientos que realiza la entidad durante la ejecución del contrato con el fin de no generar retrasos o traumatismo en la prestación de los servicios de la Institución; por ende, el contratista debe tener la logística y personal disponible para atender los requerimientos de la entidad de manera oportuna.</t>
    </r>
  </si>
  <si>
    <r>
      <rPr>
        <b/>
        <sz val="10"/>
        <color theme="1"/>
        <rFont val="Arial Narrow"/>
        <family val="2"/>
      </rPr>
      <t xml:space="preserve">a) Calidad del Pesonal Propuesto. 
</t>
    </r>
    <r>
      <rPr>
        <sz val="10"/>
        <color theme="1"/>
        <rFont val="Arial Narrow"/>
        <family val="2"/>
      </rPr>
      <t>El proponente deberá presentar máximo dos (2) certificaciones de experiencia de una persona, quien será el que realice las actividades solicitadas, para lo cual deberá contar con experiencia especifica en actividades de cerrajería.
Los contratos presentados deberán tener por objeto o dentro de su alcance cerrajería, duplicado de llaves, cambio de claves para cerraduras, instalación, apertura, amaestramiento y reparación de cerraduras, suministro, instalación, y mantenimiento de chapas, lo anterior de puertas y mobiliario, para entidades públicas o privadas, esta experiencia debe ser mayor o igual a un (1) año.</t>
    </r>
  </si>
  <si>
    <t>CONCLUSIÓN</t>
  </si>
  <si>
    <t xml:space="preserve">CONCLUSIÓN </t>
  </si>
  <si>
    <t>OFERTA ECONOMICA</t>
  </si>
  <si>
    <t>EXPERIENCIA PROPONENTE</t>
  </si>
  <si>
    <t>ESTABLECIMIENTO DE COMERCIO</t>
  </si>
  <si>
    <t>CUMPLE</t>
  </si>
  <si>
    <t xml:space="preserve">Se recibieron propuestas por parte de los siguientes oferentes Electricos y servicios integrales SAS, SIAV GESTION SAS, SERVICIOS DE INGENIERIA AMP SAS, INDUSTRIAS YOLUK, LYN INGENIERIA SAS, Almacen y taller Yalcorbin Y MAZU SERVICIOS INTEGRALES S.A.S; donde se constató lo siguiente: 
</t>
  </si>
  <si>
    <t>1. Las ofertas Electricos y servicios integrales SAS y SIAV GESTION SAS deben ser rechazadas por no coincidir lo diligenciado en el formulario electrónico y en el archivo formato 2, por tanto la evaluación debe seguir en su orden, para el caso, SERVICIOS DE INGENIERIA AMP SAS.</t>
  </si>
  <si>
    <t xml:space="preserve">2. El oferente  SERVICIOS DE INGENIERIA AMP SAS.no presentó la subsanación de los documentos requeridos. </t>
  </si>
  <si>
    <r>
      <t>3. El oferente INDUSTRIAS YOLUK, en el archivo "</t>
    </r>
    <r>
      <rPr>
        <i/>
        <sz val="9"/>
        <color rgb="FF000000"/>
        <rFont val="Arial"/>
        <family val="2"/>
      </rPr>
      <t>Copia de 07_MC_022_DE_2023_FORMATO_2(1)</t>
    </r>
    <r>
      <rPr>
        <sz val="9"/>
        <color rgb="FF000000"/>
        <rFont val="Arial"/>
        <family val="2"/>
      </rPr>
      <t>" no es posible determina el valor unitario de los items que conforman la propuesta, lo anterior teniendo en cuenta que en la columna E "</t>
    </r>
    <r>
      <rPr>
        <i/>
        <sz val="9"/>
        <color rgb="FF000000"/>
        <rFont val="Arial"/>
        <family val="2"/>
      </rPr>
      <t>valor unitario sin iva</t>
    </r>
    <r>
      <rPr>
        <sz val="9"/>
        <color rgb="FF000000"/>
        <rFont val="Arial"/>
        <family val="2"/>
      </rPr>
      <t>" se registra "</t>
    </r>
    <r>
      <rPr>
        <i/>
        <sz val="9"/>
        <color rgb="FF000000"/>
        <rFont val="Arial"/>
        <family val="2"/>
      </rPr>
      <t>#¡REF!</t>
    </r>
    <r>
      <rPr>
        <sz val="9"/>
        <color rgb="FF000000"/>
        <rFont val="Arial"/>
        <family val="2"/>
      </rPr>
      <t>", lo no se encuentra acorde con la NOTA 13 "</t>
    </r>
    <r>
      <rPr>
        <i/>
        <sz val="9"/>
        <color rgb="FF000000"/>
        <rFont val="Arial"/>
        <family val="2"/>
      </rPr>
      <t>NOTA 13: Las propuestas se deberán entregar cotizando la totalidad de los ítems requeridos por el ITM, y en los formatos que para tal fin se tienen establecidos, no se aceptan ofertas parciales o incompletas</t>
    </r>
    <r>
      <rPr>
        <sz val="9"/>
        <color rgb="FF000000"/>
        <rFont val="Arial"/>
        <family val="2"/>
      </rPr>
      <t xml:space="preserve">." de los estudios previos, al igual que lo establecido en el cuestionario del SECOP II del presente proceso, siendo esto causal de rechazo. </t>
    </r>
  </si>
  <si>
    <r>
      <t xml:space="preserve">4. Se continua con la evaluación de LYN INGENIERIA SAS ., definiendose lo siguiente: 
</t>
    </r>
    <r>
      <rPr>
        <b/>
        <sz val="9"/>
        <color rgb="FF000000"/>
        <rFont val="Arial"/>
        <family val="2"/>
      </rPr>
      <t>a</t>
    </r>
    <r>
      <rPr>
        <sz val="9"/>
        <color rgb="FF000000"/>
        <rFont val="Arial"/>
        <family val="2"/>
      </rPr>
      <t xml:space="preserve">. La propuesta economica cumple con las condiciones definidas.
</t>
    </r>
    <r>
      <rPr>
        <b/>
        <sz val="9"/>
        <color rgb="FF000000"/>
        <rFont val="Arial"/>
        <family val="2"/>
      </rPr>
      <t>b.</t>
    </r>
    <r>
      <rPr>
        <sz val="9"/>
        <color rgb="FF000000"/>
        <rFont val="Arial"/>
        <family val="2"/>
      </rPr>
      <t xml:space="preserve"> En el requisito habilitante de calidad del personal propuesto NO CUMPLE, ya que dentro de los documentos que conforman la propuesta</t>
    </r>
    <r>
      <rPr>
        <u/>
        <sz val="9"/>
        <color rgb="FF000000"/>
        <rFont val="Arial"/>
        <family val="2"/>
      </rPr>
      <t xml:space="preserve"> </t>
    </r>
    <r>
      <rPr>
        <b/>
        <u/>
        <sz val="9"/>
        <color rgb="FF000000"/>
        <rFont val="Arial"/>
        <family val="2"/>
      </rPr>
      <t>no se incluyen los certificados de la persona que realizará las actividades objeto del presente proceso</t>
    </r>
    <r>
      <rPr>
        <sz val="9"/>
        <color rgb="FF000000"/>
        <rFont val="Arial"/>
        <family val="2"/>
      </rPr>
      <t xml:space="preserve">, tal y como se define en el literal a. de los Requisitos Habilitantes "El proponente deberá presentar máximo dos (2) certificaciones de experiencia de una persona, quien será el que realice las actividades solicitadas, para lo cual deberá contar con experiencia especifica en actividades de cerrajería. 
</t>
    </r>
    <r>
      <rPr>
        <b/>
        <sz val="9"/>
        <color rgb="FF000000"/>
        <rFont val="Arial"/>
        <family val="2"/>
      </rPr>
      <t>c</t>
    </r>
    <r>
      <rPr>
        <sz val="9"/>
        <color rgb="FF000000"/>
        <rFont val="Arial"/>
        <family val="2"/>
      </rPr>
      <t xml:space="preserve">. En el requisito habilitante de experiencia especifica </t>
    </r>
    <r>
      <rPr>
        <b/>
        <sz val="9"/>
        <color rgb="FF000000"/>
        <rFont val="Arial"/>
        <family val="2"/>
      </rPr>
      <t>NO CUMPLE</t>
    </r>
    <r>
      <rPr>
        <sz val="9"/>
        <color rgb="FF000000"/>
        <rFont val="Arial"/>
        <family val="2"/>
      </rPr>
      <t>, ya que el valor del contrato certificado no asciende a la suma definida en el requisito habilitante de experiencia de los estudios previos. "</t>
    </r>
    <r>
      <rPr>
        <i/>
        <sz val="9"/>
        <color rgb="FF000000"/>
        <rFont val="Arial"/>
        <family val="2"/>
      </rPr>
      <t>Para la verificación de la experiencia, se tendrá en cuenta máximo tres (3) contratos ejecutados con entidades públicas o privadas. Se verificará en la experiencia que la sumatoria de los contratos certificados tengan un monto igual o superior al 150% del presupuesto oficial</t>
    </r>
    <r>
      <rPr>
        <sz val="9"/>
        <color rgb="FF000000"/>
        <rFont val="Arial"/>
        <family val="2"/>
      </rPr>
      <t xml:space="preserve">. ..."; 
</t>
    </r>
    <r>
      <rPr>
        <b/>
        <sz val="9"/>
        <color rgb="FF000000"/>
        <rFont val="Arial"/>
        <family val="2"/>
      </rPr>
      <t>d</t>
    </r>
    <r>
      <rPr>
        <sz val="9"/>
        <color rgb="FF000000"/>
        <rFont val="Arial"/>
        <family val="2"/>
      </rPr>
      <t>. En el requisito habilitante de establecimiento de comercio</t>
    </r>
    <r>
      <rPr>
        <b/>
        <sz val="9"/>
        <color rgb="FF000000"/>
        <rFont val="Arial"/>
        <family val="2"/>
      </rPr>
      <t xml:space="preserve"> NO CUMPLE</t>
    </r>
    <r>
      <rPr>
        <sz val="9"/>
        <color rgb="FF000000"/>
        <rFont val="Arial"/>
        <family val="2"/>
      </rPr>
      <t xml:space="preserve">, ya que de acuerdo con los documentos presentados, el oferente cuenta con omicilio principal en la Ciudad de Neiva.  </t>
    </r>
  </si>
  <si>
    <t>ALMACEN Y TALLER YALCORBIN</t>
  </si>
  <si>
    <t>ANEXO 4 EXPERIENCIA</t>
  </si>
  <si>
    <t>PN-1771 DE 2019</t>
  </si>
  <si>
    <t>Prestación de servicios de duplicado de llaves, instalación, suministro y mantenimiento de chapas de los diferentes campus del ITM, de conformidad con las especificaciones técnicas.</t>
  </si>
  <si>
    <t>INSTITUTO TECNOLOGICO METROPOLITANO</t>
  </si>
  <si>
    <t>PN-1574 DE 2020</t>
  </si>
  <si>
    <t>CW2248339 SAP 4600013238</t>
  </si>
  <si>
    <t>Mantenimiento, suministro e instalación de chapas y cerraduras.</t>
  </si>
  <si>
    <t>CAJA DE COMPENSACION FAMILIAR COMFAMA</t>
  </si>
  <si>
    <t>SA-0018-2014</t>
  </si>
  <si>
    <t>El contratista se obliga para con Emtelco a realizar bajo la modalidad de contrato marco de prestación de servicios, por el sistema de precios unitarios, el servicio de todo lo relacionado a suministro y atención de correctivos de llaves, chapas y cerraduras en general.</t>
  </si>
  <si>
    <t>EMTELCO CX &amp;BPO</t>
  </si>
  <si>
    <t>INSTITUCION UNIVERSITARIA PASCUAL BRAVO</t>
  </si>
  <si>
    <t>VAD 1138 DE 2021</t>
  </si>
  <si>
    <t>SERVICIO PARA LA ELABORACIÓN DE DUPLICADOS DE LLAVES SENCILLAS Y MULTIPUNTO, CAMBIO DE CLAVES Y PORTA ETIQUETAS PARA ROTULAR LLAVES DE LA INSTITUCION.</t>
  </si>
  <si>
    <r>
      <t xml:space="preserve">NO CUMPLE
</t>
    </r>
    <r>
      <rPr>
        <sz val="10"/>
        <color rgb="FF000000"/>
        <rFont val="Arial Narrow"/>
        <family val="2"/>
      </rPr>
      <t>El oferente presenta el acta de liquidacion del contrato y no la certificación, lo cual no se encuentra acorde con lo definido en el estudio previo "</t>
    </r>
    <r>
      <rPr>
        <i/>
        <sz val="10"/>
        <color rgb="FF000000"/>
        <rFont val="Arial Narrow"/>
        <family val="2"/>
      </rPr>
      <t>No se tendrá en cuenta para certificar la experiencia, actas de inicio, copia de contratos, copia de facturas, compromisos presupuestales, adjudicaciones, actas de recibo, actas de liquidación o modificaciones. Se deberá presentar las certificaciones con los requerimientos que se describen a continuación</t>
    </r>
    <r>
      <rPr>
        <sz val="10"/>
        <color rgb="FF000000"/>
        <rFont val="Arial Narrow"/>
        <family val="2"/>
      </rPr>
      <t>"</t>
    </r>
  </si>
  <si>
    <r>
      <t xml:space="preserve">NO CUMPLE
</t>
    </r>
    <r>
      <rPr>
        <sz val="10"/>
        <color rgb="FF000000"/>
        <rFont val="Arial Narrow"/>
        <family val="2"/>
      </rPr>
      <t>El oferente presenta el acta de finalización del contrato y no la certificación, lo cual no se encuentra acorde con lo definido en el estudio previo "</t>
    </r>
    <r>
      <rPr>
        <i/>
        <sz val="10"/>
        <color rgb="FF000000"/>
        <rFont val="Arial Narrow"/>
        <family val="2"/>
      </rPr>
      <t>No se tendrá en cuenta para certificar la experiencia, actas de inicio, copia de contratos, copia de facturas, compromisos presupuestales, adjudicaciones, actas de recibo, actas de liquidación o modificaciones. Se deberá presentar las certificaciones con los requerimientos que se describen a continuación</t>
    </r>
    <r>
      <rPr>
        <sz val="10"/>
        <color rgb="FF000000"/>
        <rFont val="Arial Narrow"/>
        <family val="2"/>
      </rPr>
      <t>"</t>
    </r>
  </si>
  <si>
    <t>CERTIFICADO CAMARA COMERCIO ESTABLECIMIENTO - PERNSONA_2</t>
  </si>
  <si>
    <t>El oferente presenta el CERTIFICADO DE MATRÍCULA DE PERSONA NATURAL, expedido por la Cámara de Comercio de Medellín para Antioquia, en el cual se constata que su domicilio principal es en municipio de Medellín, desde el 21 de agosto de 2007</t>
  </si>
  <si>
    <t>Ditter Asbel Henao Arroyave</t>
  </si>
  <si>
    <t>TIEMPO</t>
  </si>
  <si>
    <t>VAD 1138
DE 2021</t>
  </si>
  <si>
    <t>SERVICIO PARA LA ELABORACIÓN
DE DUPLICADOS DE LLAVES
SENCILLAS Y MULTIPUNTO,
CAMBIO DE CLAVES Y PORTA
ETIQUETAS PARA ROTULAR
LLAVES DE LA INSTITUCION.</t>
  </si>
  <si>
    <t>Prestación de servicios de duplicado
de llaves, instalación, suministro y
mantenimiento de chapas de los
diferentes campus del ITM, de
conformidad con las especificaciones
técnicas.</t>
  </si>
  <si>
    <t>PN-1574 DE
2020</t>
  </si>
  <si>
    <t>HABILITADO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</si>
</sst>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6" formatCode="&quot;$&quot;\ #,##0;[Red]\-&quot;$&quot;\ #,##0"/>
    <numFmt numFmtId="44" formatCode="_-&quot;$&quot;\ * #,##0.00_-;\-&quot;$&quot;\ * #,##0.00_-;_-&quot;$&quot;\ * &quot;-&quot;??_-;_-@_-"/>
    <numFmt numFmtId="43" formatCode="_-* #,##0.00_-;\-* #,##0.00_-;_-* &quot;-&quot;??_-;_-@_-"/>
    <numFmt numFmtId="164" formatCode="_(* #,##0.00_);_(* \(#,##0.00\);_(* &quot;-&quot;??_);_(@_)"/>
    <numFmt numFmtId="165" formatCode="_(* #,##0_);_(* \(#,##0\);_(* &quot;-&quot;??_);_(@_)"/>
    <numFmt numFmtId="166" formatCode="&quot;$&quot;\ #,##0"/>
    <numFmt numFmtId="167" formatCode="_-&quot;$&quot;\ * #,##0_-;\-&quot;$&quot;\ * #,##0_-;_-&quot;$&quot;\ * &quot;-&quot;??_-;_-@_-"/>
    <numFmt numFmtId="168" formatCode="_(&quot;$&quot;\ * #,##0.00_);_(&quot;$&quot;\ * \(#,##0.00\);_(&quot;$&quot;\ * &quot;-&quot;??_);_(@_)"/>
    <numFmt numFmtId="169" formatCode="_-* #,##0\ _P_t_s_-;\-* #,##0\ _P_t_s_-;_-* &quot;-&quot;\ _P_t_s_-;_-@_-"/>
    <numFmt numFmtId="170" formatCode="\$\ #,##0"/>
    <numFmt numFmtId="171" formatCode="\$\ 0"/>
  </numFmts>
  <fonts count="32">
    <font>
      <sz val="11"/>
      <color theme="1"/>
      <name val="Calibri"/>
      <family val="2"/>
      <scheme val="minor"/>
    </font>
    <font>
      <sz val="11"/>
      <color theme="1"/>
      <name val="Calibri"/>
      <family val="2"/>
      <scheme val="minor"/>
    </font>
    <font>
      <sz val="11"/>
      <color theme="1"/>
      <name val="Arial Narrow"/>
      <family val="2"/>
    </font>
    <font>
      <sz val="11"/>
      <name val="Calibri"/>
      <family val="2"/>
      <scheme val="minor"/>
    </font>
    <font>
      <b/>
      <sz val="11"/>
      <name val="Calibri"/>
      <family val="2"/>
      <scheme val="minor"/>
    </font>
    <font>
      <b/>
      <sz val="10"/>
      <name val="Arial Narrow"/>
      <family val="2"/>
    </font>
    <font>
      <sz val="10"/>
      <color theme="1"/>
      <name val="Arial Narrow"/>
      <family val="2"/>
    </font>
    <font>
      <sz val="10"/>
      <name val="Arial Narrow"/>
      <family val="2"/>
    </font>
    <font>
      <b/>
      <sz val="10"/>
      <color theme="1"/>
      <name val="Arial Narrow"/>
      <family val="2"/>
    </font>
    <font>
      <b/>
      <sz val="11"/>
      <name val="Calibri"/>
      <family val="2"/>
    </font>
    <font>
      <sz val="11"/>
      <name val="Calibri"/>
      <family val="2"/>
    </font>
    <font>
      <b/>
      <sz val="10"/>
      <name val="Arial"/>
      <family val="2"/>
    </font>
    <font>
      <sz val="10"/>
      <name val="Arial"/>
      <family val="2"/>
    </font>
    <font>
      <b/>
      <sz val="10"/>
      <color theme="1"/>
      <name val="Arial"/>
      <family val="2"/>
    </font>
    <font>
      <b/>
      <sz val="11"/>
      <color theme="1"/>
      <name val="Arial"/>
      <family val="2"/>
    </font>
    <font>
      <sz val="9"/>
      <color rgb="FF000000"/>
      <name val="Arial"/>
      <family val="2"/>
    </font>
    <font>
      <b/>
      <sz val="11"/>
      <color theme="1"/>
      <name val="Arial Narrow"/>
      <family val="2"/>
    </font>
    <font>
      <sz val="11"/>
      <name val="Arial Narrow"/>
      <family val="2"/>
    </font>
    <font>
      <b/>
      <sz val="9"/>
      <name val="Arial Narrow"/>
      <family val="2"/>
    </font>
    <font>
      <sz val="9"/>
      <name val="Arial Narrow"/>
      <family val="2"/>
    </font>
    <font>
      <b/>
      <sz val="14"/>
      <color theme="1"/>
      <name val="Arial Narrow"/>
      <family val="2"/>
    </font>
    <font>
      <b/>
      <sz val="10"/>
      <color indexed="8"/>
      <name val="Arial Narrow"/>
      <family val="2"/>
    </font>
    <font>
      <b/>
      <sz val="11"/>
      <color indexed="8"/>
      <name val="Arial Narrow"/>
      <family val="2"/>
    </font>
    <font>
      <sz val="10"/>
      <color rgb="FF000000"/>
      <name val="Arial Narrow"/>
      <family val="2"/>
    </font>
    <font>
      <i/>
      <sz val="10"/>
      <color rgb="FF000000"/>
      <name val="Arial Narrow"/>
      <family val="2"/>
    </font>
    <font>
      <u/>
      <sz val="9"/>
      <color rgb="FF000000"/>
      <name val="Arial"/>
      <family val="2"/>
    </font>
    <font>
      <b/>
      <sz val="9"/>
      <color rgb="FF000000"/>
      <name val="Arial"/>
      <family val="2"/>
    </font>
    <font>
      <b/>
      <u/>
      <sz val="9"/>
      <color rgb="FF000000"/>
      <name val="Arial"/>
      <family val="2"/>
    </font>
    <font>
      <i/>
      <sz val="9"/>
      <color rgb="FF000000"/>
      <name val="Arial"/>
      <family val="2"/>
    </font>
    <font>
      <sz val="10"/>
      <color rgb="FF000000"/>
      <name val="Times New Roman"/>
      <charset val="204"/>
    </font>
    <font>
      <sz val="10"/>
      <color rgb="FF000000"/>
      <name val="Arial MT"/>
      <family val="2"/>
    </font>
    <font>
      <sz val="10"/>
      <color indexed="8"/>
      <name val="Arial Narrow"/>
      <family val="2"/>
    </font>
  </fonts>
  <fills count="8">
    <fill>
      <patternFill patternType="none"/>
    </fill>
    <fill>
      <patternFill patternType="gray125"/>
    </fill>
    <fill>
      <patternFill patternType="solid">
        <fgColor theme="0"/>
        <bgColor indexed="64"/>
      </patternFill>
    </fill>
    <fill>
      <patternFill patternType="solid">
        <fgColor rgb="FF92D050"/>
        <bgColor indexed="64"/>
      </patternFill>
    </fill>
    <fill>
      <patternFill patternType="solid">
        <fgColor theme="0" tint="-0.14999847407452621"/>
        <bgColor indexed="64"/>
      </patternFill>
    </fill>
    <fill>
      <patternFill patternType="solid">
        <fgColor theme="3" tint="0.59999389629810485"/>
        <bgColor indexed="64"/>
      </patternFill>
    </fill>
    <fill>
      <patternFill patternType="solid">
        <fgColor theme="0" tint="-0.249977111117893"/>
        <bgColor indexed="64"/>
      </patternFill>
    </fill>
    <fill>
      <patternFill patternType="solid">
        <fgColor theme="4" tint="0.79998168889431442"/>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bottom style="thin">
        <color indexed="64"/>
      </bottom>
      <diagonal/>
    </border>
    <border>
      <left style="thin">
        <color indexed="64"/>
      </left>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s>
  <cellStyleXfs count="9">
    <xf numFmtId="0" fontId="0" fillId="0" borderId="0"/>
    <xf numFmtId="43" fontId="1" fillId="0" borderId="0" applyFont="0" applyFill="0" applyBorder="0" applyAlignment="0" applyProtection="0"/>
    <xf numFmtId="44"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12" fillId="0" borderId="0"/>
    <xf numFmtId="168" fontId="1" fillId="0" borderId="0" applyFont="0" applyFill="0" applyBorder="0" applyAlignment="0" applyProtection="0"/>
    <xf numFmtId="169" fontId="12" fillId="0" borderId="0" applyFont="0" applyFill="0" applyBorder="0" applyAlignment="0" applyProtection="0"/>
    <xf numFmtId="0" fontId="29" fillId="0" borderId="0"/>
  </cellStyleXfs>
  <cellXfs count="119">
    <xf numFmtId="0" fontId="0" fillId="0" borderId="0" xfId="0"/>
    <xf numFmtId="0" fontId="4" fillId="0" borderId="1" xfId="0" applyFont="1" applyBorder="1" applyAlignment="1">
      <alignment horizontal="center"/>
    </xf>
    <xf numFmtId="0" fontId="3" fillId="0" borderId="1" xfId="0" applyFont="1" applyBorder="1"/>
    <xf numFmtId="0" fontId="5" fillId="0" borderId="0" xfId="0" applyFont="1" applyAlignment="1">
      <alignment horizontal="center" vertical="center"/>
    </xf>
    <xf numFmtId="0" fontId="6" fillId="0" borderId="0" xfId="0" applyFont="1"/>
    <xf numFmtId="0" fontId="5" fillId="2" borderId="0" xfId="0" applyFont="1" applyFill="1" applyAlignment="1">
      <alignment horizontal="center" vertical="center" wrapText="1"/>
    </xf>
    <xf numFmtId="0" fontId="7" fillId="0" borderId="0" xfId="0" applyFont="1" applyAlignment="1">
      <alignment horizontal="left" vertical="top" wrapText="1"/>
    </xf>
    <xf numFmtId="0" fontId="7" fillId="2" borderId="0" xfId="0" applyFont="1" applyFill="1" applyAlignment="1">
      <alignment horizontal="left" vertical="top" wrapText="1"/>
    </xf>
    <xf numFmtId="0" fontId="5" fillId="0" borderId="1" xfId="0" applyFont="1" applyBorder="1" applyAlignment="1">
      <alignment horizontal="left" vertical="top" wrapText="1"/>
    </xf>
    <xf numFmtId="165" fontId="5" fillId="0" borderId="1" xfId="3" applyNumberFormat="1" applyFont="1" applyFill="1" applyBorder="1" applyAlignment="1">
      <alignment vertical="top" wrapText="1"/>
    </xf>
    <xf numFmtId="0" fontId="5" fillId="2" borderId="1" xfId="0" applyFont="1" applyFill="1" applyBorder="1" applyAlignment="1">
      <alignment horizontal="center" vertical="center"/>
    </xf>
    <xf numFmtId="166" fontId="5" fillId="2" borderId="1" xfId="0" applyNumberFormat="1" applyFont="1" applyFill="1" applyBorder="1" applyAlignment="1">
      <alignment horizontal="center" vertical="center" wrapText="1"/>
    </xf>
    <xf numFmtId="0" fontId="9" fillId="2" borderId="1" xfId="0" applyFont="1" applyFill="1" applyBorder="1" applyAlignment="1">
      <alignment horizontal="center" vertical="center"/>
    </xf>
    <xf numFmtId="166" fontId="9" fillId="2" borderId="1" xfId="0" applyNumberFormat="1" applyFont="1" applyFill="1" applyBorder="1" applyAlignment="1">
      <alignment horizontal="center" vertical="center"/>
    </xf>
    <xf numFmtId="0" fontId="11" fillId="6" borderId="1" xfId="0" applyFont="1" applyFill="1" applyBorder="1" applyAlignment="1">
      <alignment horizontal="center" vertical="center" wrapText="1"/>
    </xf>
    <xf numFmtId="0" fontId="13" fillId="0" borderId="1" xfId="0" applyFont="1" applyBorder="1" applyAlignment="1">
      <alignment horizontal="center" vertical="center"/>
    </xf>
    <xf numFmtId="0" fontId="15" fillId="0" borderId="1" xfId="0" applyFont="1" applyBorder="1" applyAlignment="1">
      <alignment horizontal="justify" vertical="top" wrapText="1"/>
    </xf>
    <xf numFmtId="0" fontId="14" fillId="7" borderId="1" xfId="0" applyFont="1" applyFill="1" applyBorder="1" applyAlignment="1">
      <alignment horizontal="center" vertical="center" wrapText="1"/>
    </xf>
    <xf numFmtId="9" fontId="7" fillId="0" borderId="1" xfId="0" applyNumberFormat="1" applyFont="1" applyBorder="1" applyAlignment="1">
      <alignment horizontal="left" vertical="top" wrapText="1"/>
    </xf>
    <xf numFmtId="166" fontId="9" fillId="2" borderId="1" xfId="0" applyNumberFormat="1" applyFont="1" applyFill="1" applyBorder="1" applyAlignment="1">
      <alignment horizontal="center" vertical="center" wrapText="1"/>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10" fillId="0" borderId="1" xfId="0" applyFont="1" applyBorder="1" applyAlignment="1">
      <alignment horizontal="center" vertical="center" wrapText="1"/>
    </xf>
    <xf numFmtId="0" fontId="10" fillId="0" borderId="1" xfId="0" applyFont="1" applyBorder="1" applyAlignment="1">
      <alignment horizontal="justify" vertical="top" wrapText="1"/>
    </xf>
    <xf numFmtId="2" fontId="9" fillId="0" borderId="1" xfId="0" applyNumberFormat="1" applyFont="1" applyBorder="1" applyAlignment="1">
      <alignment horizontal="center" vertical="center" wrapText="1"/>
    </xf>
    <xf numFmtId="0" fontId="0" fillId="0" borderId="1" xfId="0" applyBorder="1"/>
    <xf numFmtId="43" fontId="7" fillId="0" borderId="1" xfId="1" applyFont="1" applyFill="1" applyBorder="1" applyAlignment="1">
      <alignment horizontal="center" vertical="center" wrapText="1"/>
    </xf>
    <xf numFmtId="2" fontId="5" fillId="2" borderId="1" xfId="0" applyNumberFormat="1" applyFont="1" applyFill="1" applyBorder="1" applyAlignment="1">
      <alignment horizontal="center" vertical="center" wrapText="1"/>
    </xf>
    <xf numFmtId="0" fontId="7" fillId="0" borderId="0" xfId="0" applyFont="1"/>
    <xf numFmtId="0" fontId="2" fillId="0" borderId="0" xfId="0" applyFont="1"/>
    <xf numFmtId="0" fontId="18" fillId="0" borderId="1" xfId="5" applyFont="1" applyBorder="1" applyAlignment="1">
      <alignment horizontal="centerContinuous" vertical="center" wrapText="1"/>
    </xf>
    <xf numFmtId="0" fontId="7" fillId="0" borderId="1" xfId="5" applyFont="1" applyBorder="1" applyAlignment="1">
      <alignment horizontal="center" vertical="center"/>
    </xf>
    <xf numFmtId="0" fontId="19" fillId="0" borderId="1" xfId="5" applyFont="1" applyBorder="1" applyAlignment="1">
      <alignment vertical="center" wrapText="1"/>
    </xf>
    <xf numFmtId="49" fontId="7" fillId="0" borderId="1" xfId="5" applyNumberFormat="1" applyFont="1" applyBorder="1" applyAlignment="1">
      <alignment horizontal="center" vertical="center"/>
    </xf>
    <xf numFmtId="49" fontId="5" fillId="0" borderId="0" xfId="5" applyNumberFormat="1" applyFont="1" applyAlignment="1">
      <alignment horizontal="center"/>
    </xf>
    <xf numFmtId="169" fontId="5" fillId="0" borderId="0" xfId="7" applyFont="1" applyBorder="1" applyAlignment="1">
      <alignment vertical="center"/>
    </xf>
    <xf numFmtId="0" fontId="18" fillId="0" borderId="1" xfId="5" applyFont="1" applyBorder="1" applyAlignment="1">
      <alignment horizontal="center" vertical="center"/>
    </xf>
    <xf numFmtId="166" fontId="7" fillId="0" borderId="3" xfId="6" applyNumberFormat="1" applyFont="1" applyBorder="1" applyAlignment="1">
      <alignment horizontal="center" vertical="center"/>
    </xf>
    <xf numFmtId="166" fontId="5" fillId="0" borderId="1" xfId="6" applyNumberFormat="1" applyFont="1" applyBorder="1" applyAlignment="1">
      <alignment vertical="center"/>
    </xf>
    <xf numFmtId="167" fontId="6" fillId="0" borderId="1" xfId="2" applyNumberFormat="1" applyFont="1" applyBorder="1"/>
    <xf numFmtId="0" fontId="18" fillId="0" borderId="2" xfId="5" applyFont="1" applyBorder="1" applyAlignment="1">
      <alignment horizontal="center" vertical="center"/>
    </xf>
    <xf numFmtId="166" fontId="7" fillId="0" borderId="2" xfId="6" applyNumberFormat="1" applyFont="1" applyBorder="1" applyAlignment="1">
      <alignment vertical="center"/>
    </xf>
    <xf numFmtId="0" fontId="6" fillId="0" borderId="1" xfId="0" applyFont="1" applyBorder="1"/>
    <xf numFmtId="167" fontId="16" fillId="0" borderId="8" xfId="2" applyNumberFormat="1" applyFont="1" applyBorder="1"/>
    <xf numFmtId="167" fontId="16" fillId="0" borderId="1" xfId="2" applyNumberFormat="1" applyFont="1" applyBorder="1"/>
    <xf numFmtId="167" fontId="21" fillId="0" borderId="8" xfId="2" applyNumberFormat="1" applyFont="1" applyBorder="1"/>
    <xf numFmtId="167" fontId="21" fillId="0" borderId="1" xfId="2" applyNumberFormat="1" applyFont="1" applyBorder="1"/>
    <xf numFmtId="0" fontId="16" fillId="0" borderId="0" xfId="0" applyFont="1"/>
    <xf numFmtId="0" fontId="22" fillId="0" borderId="0" xfId="0" applyFont="1"/>
    <xf numFmtId="0" fontId="21" fillId="0" borderId="1" xfId="0" applyFont="1" applyBorder="1" applyAlignment="1">
      <alignment horizontal="center"/>
    </xf>
    <xf numFmtId="0" fontId="8" fillId="0" borderId="0" xfId="0" applyFont="1" applyAlignment="1">
      <alignment horizontal="center"/>
    </xf>
    <xf numFmtId="0" fontId="8" fillId="0" borderId="1" xfId="0" applyFont="1" applyBorder="1" applyAlignment="1">
      <alignment horizontal="center"/>
    </xf>
    <xf numFmtId="6" fontId="2" fillId="0" borderId="0" xfId="0" applyNumberFormat="1" applyFont="1"/>
    <xf numFmtId="0" fontId="21" fillId="0" borderId="1" xfId="0" applyFont="1" applyBorder="1" applyAlignment="1" applyProtection="1">
      <alignment horizontal="center" vertical="center" wrapText="1"/>
      <protection locked="0"/>
    </xf>
    <xf numFmtId="14" fontId="3" fillId="0" borderId="1" xfId="0" applyNumberFormat="1" applyFont="1" applyBorder="1" applyAlignment="1">
      <alignment horizontal="center" vertical="center"/>
    </xf>
    <xf numFmtId="0" fontId="16" fillId="0" borderId="0" xfId="0" applyFont="1" applyAlignment="1">
      <alignment horizontal="center"/>
    </xf>
    <xf numFmtId="170" fontId="30" fillId="0" borderId="9" xfId="8" applyNumberFormat="1" applyFont="1" applyBorder="1" applyAlignment="1">
      <alignment horizontal="right" vertical="top" shrinkToFit="1"/>
    </xf>
    <xf numFmtId="171" fontId="30" fillId="0" borderId="9" xfId="8" applyNumberFormat="1" applyFont="1" applyBorder="1" applyAlignment="1">
      <alignment horizontal="right" vertical="center" shrinkToFit="1"/>
    </xf>
    <xf numFmtId="170" fontId="30" fillId="0" borderId="9" xfId="8" applyNumberFormat="1" applyFont="1" applyBorder="1" applyAlignment="1">
      <alignment horizontal="right" vertical="center" shrinkToFit="1"/>
    </xf>
    <xf numFmtId="170" fontId="30" fillId="0" borderId="9" xfId="8" applyNumberFormat="1" applyFont="1" applyBorder="1" applyAlignment="1">
      <alignment horizontal="right" shrinkToFit="1"/>
    </xf>
    <xf numFmtId="0" fontId="5" fillId="2" borderId="2" xfId="0" applyFont="1" applyFill="1" applyBorder="1" applyAlignment="1">
      <alignment horizontal="center" vertical="center"/>
    </xf>
    <xf numFmtId="167" fontId="6" fillId="0" borderId="1" xfId="2" applyNumberFormat="1" applyFont="1" applyFill="1" applyBorder="1" applyAlignment="1">
      <alignment vertical="center" wrapText="1"/>
    </xf>
    <xf numFmtId="4" fontId="5" fillId="2" borderId="2" xfId="0" applyNumberFormat="1" applyFont="1" applyFill="1" applyBorder="1" applyAlignment="1">
      <alignment vertical="center"/>
    </xf>
    <xf numFmtId="4" fontId="5" fillId="2" borderId="3" xfId="0" applyNumberFormat="1" applyFont="1" applyFill="1" applyBorder="1" applyAlignment="1">
      <alignment vertical="center"/>
    </xf>
    <xf numFmtId="4" fontId="5" fillId="2" borderId="4" xfId="0" applyNumberFormat="1" applyFont="1" applyFill="1" applyBorder="1" applyAlignment="1">
      <alignment vertical="center"/>
    </xf>
    <xf numFmtId="166" fontId="21" fillId="0" borderId="1" xfId="0" applyNumberFormat="1" applyFont="1" applyBorder="1" applyAlignment="1" applyProtection="1">
      <alignment horizontal="center" vertical="center" wrapText="1"/>
      <protection locked="0"/>
    </xf>
    <xf numFmtId="9" fontId="21" fillId="0" borderId="1" xfId="4" applyFont="1" applyFill="1" applyBorder="1" applyAlignment="1" applyProtection="1">
      <alignment horizontal="center" vertical="center" wrapText="1"/>
      <protection locked="0"/>
    </xf>
    <xf numFmtId="0" fontId="31" fillId="0" borderId="1" xfId="0" applyFont="1" applyBorder="1" applyAlignment="1" applyProtection="1">
      <alignment horizontal="center" vertical="center" wrapText="1"/>
      <protection locked="0"/>
    </xf>
    <xf numFmtId="166" fontId="31" fillId="0" borderId="1" xfId="0" applyNumberFormat="1" applyFont="1" applyBorder="1" applyAlignment="1" applyProtection="1">
      <alignment horizontal="center" vertical="center" wrapText="1"/>
      <protection locked="0"/>
    </xf>
    <xf numFmtId="9" fontId="31" fillId="0" borderId="1" xfId="4" applyFont="1" applyFill="1" applyBorder="1" applyAlignment="1" applyProtection="1">
      <alignment horizontal="center" vertical="center" wrapText="1"/>
      <protection locked="0"/>
    </xf>
    <xf numFmtId="14" fontId="6" fillId="0" borderId="0" xfId="0" applyNumberFormat="1" applyFont="1"/>
    <xf numFmtId="43" fontId="6" fillId="0" borderId="0" xfId="1" applyFont="1"/>
    <xf numFmtId="2" fontId="21" fillId="0" borderId="1" xfId="4" applyNumberFormat="1" applyFont="1" applyFill="1" applyBorder="1" applyAlignment="1" applyProtection="1">
      <alignment horizontal="center" vertical="center" wrapText="1"/>
      <protection locked="0"/>
    </xf>
    <xf numFmtId="2" fontId="5" fillId="0" borderId="1" xfId="0" applyNumberFormat="1" applyFont="1" applyBorder="1" applyAlignment="1" applyProtection="1">
      <alignment horizontal="center" vertical="center"/>
      <protection locked="0"/>
    </xf>
    <xf numFmtId="3" fontId="12" fillId="0" borderId="1" xfId="0" applyNumberFormat="1" applyFont="1" applyBorder="1" applyAlignment="1">
      <alignment horizontal="center" vertical="center" wrapText="1"/>
    </xf>
    <xf numFmtId="0" fontId="3" fillId="0" borderId="1" xfId="0" applyFont="1" applyBorder="1" applyAlignment="1">
      <alignment horizontal="center"/>
    </xf>
    <xf numFmtId="49" fontId="5" fillId="0" borderId="2" xfId="5" applyNumberFormat="1" applyFont="1" applyBorder="1" applyAlignment="1">
      <alignment horizontal="center"/>
    </xf>
    <xf numFmtId="49" fontId="5" fillId="0" borderId="3" xfId="5" applyNumberFormat="1" applyFont="1" applyBorder="1" applyAlignment="1">
      <alignment horizontal="center"/>
    </xf>
    <xf numFmtId="49" fontId="5" fillId="0" borderId="4" xfId="5" applyNumberFormat="1" applyFont="1" applyBorder="1" applyAlignment="1">
      <alignment horizontal="center"/>
    </xf>
    <xf numFmtId="0" fontId="16" fillId="0" borderId="1" xfId="0" applyFont="1" applyBorder="1" applyAlignment="1">
      <alignment horizontal="center" wrapText="1"/>
    </xf>
    <xf numFmtId="0" fontId="20" fillId="3" borderId="1" xfId="0" applyFont="1" applyFill="1" applyBorder="1" applyAlignment="1">
      <alignment horizontal="center" vertical="center" wrapText="1"/>
    </xf>
    <xf numFmtId="0" fontId="20" fillId="3" borderId="2" xfId="0" applyFont="1" applyFill="1" applyBorder="1" applyAlignment="1">
      <alignment horizontal="center" vertical="center" wrapText="1"/>
    </xf>
    <xf numFmtId="1" fontId="21" fillId="0" borderId="1" xfId="0" applyNumberFormat="1" applyFont="1" applyBorder="1" applyAlignment="1" applyProtection="1">
      <alignment horizontal="center" vertical="center" wrapText="1"/>
      <protection locked="0"/>
    </xf>
    <xf numFmtId="0" fontId="5" fillId="0" borderId="1" xfId="0" applyFont="1" applyBorder="1" applyAlignment="1" applyProtection="1">
      <alignment horizontal="center" vertical="center"/>
      <protection locked="0"/>
    </xf>
    <xf numFmtId="0" fontId="8" fillId="0" borderId="7" xfId="0" applyFont="1" applyBorder="1" applyAlignment="1">
      <alignment horizontal="center"/>
    </xf>
    <xf numFmtId="0" fontId="8" fillId="0" borderId="0" xfId="0" applyFont="1" applyAlignment="1">
      <alignment horizontal="center"/>
    </xf>
    <xf numFmtId="0" fontId="6" fillId="0" borderId="0" xfId="0" applyFont="1" applyAlignment="1">
      <alignment horizontal="justify" wrapText="1"/>
    </xf>
    <xf numFmtId="0" fontId="21" fillId="0" borderId="1" xfId="0" applyFont="1" applyBorder="1" applyAlignment="1" applyProtection="1">
      <alignment horizontal="center" vertical="center"/>
      <protection locked="0"/>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31" fillId="0" borderId="11" xfId="0" applyFont="1" applyBorder="1" applyAlignment="1" applyProtection="1">
      <alignment horizontal="center" vertical="center" wrapText="1"/>
      <protection locked="0"/>
    </xf>
    <xf numFmtId="0" fontId="31" fillId="0" borderId="12" xfId="0" applyFont="1" applyBorder="1" applyAlignment="1" applyProtection="1">
      <alignment horizontal="center" vertical="center" wrapText="1"/>
      <protection locked="0"/>
    </xf>
    <xf numFmtId="0" fontId="31" fillId="0" borderId="8" xfId="0" applyFont="1" applyBorder="1" applyAlignment="1" applyProtection="1">
      <alignment horizontal="center" vertical="center" wrapText="1"/>
      <protection locked="0"/>
    </xf>
    <xf numFmtId="0" fontId="6" fillId="0" borderId="13"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5" xfId="0" applyFont="1" applyBorder="1" applyAlignment="1">
      <alignment horizontal="center" vertical="center" wrapText="1"/>
    </xf>
    <xf numFmtId="0" fontId="5" fillId="0" borderId="0" xfId="0" applyFont="1" applyAlignment="1">
      <alignment horizontal="center" vertical="center"/>
    </xf>
    <xf numFmtId="0" fontId="5" fillId="4" borderId="6" xfId="0" applyFont="1" applyFill="1" applyBorder="1" applyAlignment="1">
      <alignment horizontal="center" vertical="center" wrapText="1"/>
    </xf>
    <xf numFmtId="0" fontId="5" fillId="4" borderId="5" xfId="0" applyFont="1" applyFill="1" applyBorder="1" applyAlignment="1">
      <alignment horizontal="center" vertical="center" wrapText="1"/>
    </xf>
    <xf numFmtId="0" fontId="5" fillId="2" borderId="2" xfId="0" applyFont="1" applyFill="1" applyBorder="1" applyAlignment="1">
      <alignment horizontal="left" vertical="top" wrapText="1"/>
    </xf>
    <xf numFmtId="0" fontId="5" fillId="2" borderId="3" xfId="0" applyFont="1" applyFill="1" applyBorder="1" applyAlignment="1">
      <alignment horizontal="left" vertical="top" wrapText="1"/>
    </xf>
    <xf numFmtId="0" fontId="5" fillId="2" borderId="4" xfId="0" applyFont="1" applyFill="1" applyBorder="1" applyAlignment="1">
      <alignment horizontal="left" vertical="top" wrapText="1"/>
    </xf>
    <xf numFmtId="0" fontId="5" fillId="3" borderId="2" xfId="0" applyFont="1" applyFill="1" applyBorder="1" applyAlignment="1">
      <alignment horizontal="center" vertic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5" borderId="2" xfId="0" applyFont="1" applyFill="1" applyBorder="1" applyAlignment="1">
      <alignment horizontal="center" vertical="center"/>
    </xf>
    <xf numFmtId="0" fontId="5" fillId="5" borderId="3" xfId="0" applyFont="1" applyFill="1" applyBorder="1" applyAlignment="1">
      <alignment horizontal="center" vertical="center"/>
    </xf>
    <xf numFmtId="0" fontId="5" fillId="5" borderId="4" xfId="0" applyFont="1" applyFill="1" applyBorder="1" applyAlignment="1">
      <alignment horizontal="center" vertical="center"/>
    </xf>
    <xf numFmtId="0" fontId="17" fillId="0" borderId="10"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6" xfId="0" applyFont="1" applyBorder="1" applyAlignment="1">
      <alignment horizontal="center" vertical="center" wrapText="1"/>
    </xf>
    <xf numFmtId="0" fontId="21" fillId="0" borderId="1" xfId="0" applyFont="1" applyBorder="1" applyAlignment="1">
      <alignment horizontal="center"/>
    </xf>
    <xf numFmtId="0" fontId="9" fillId="0" borderId="1" xfId="0" applyFont="1" applyBorder="1" applyAlignment="1">
      <alignment horizontal="center" vertical="center" wrapText="1"/>
    </xf>
    <xf numFmtId="0" fontId="8" fillId="5" borderId="1" xfId="0" applyFont="1" applyFill="1" applyBorder="1" applyAlignment="1">
      <alignment horizontal="center"/>
    </xf>
    <xf numFmtId="0" fontId="5" fillId="4" borderId="1" xfId="0" applyFont="1" applyFill="1" applyBorder="1" applyAlignment="1">
      <alignment horizontal="center" vertical="center" wrapText="1"/>
    </xf>
    <xf numFmtId="0" fontId="5" fillId="2" borderId="1" xfId="0" applyFont="1" applyFill="1" applyBorder="1" applyAlignment="1">
      <alignment horizontal="left" vertical="top" wrapText="1"/>
    </xf>
    <xf numFmtId="0" fontId="7" fillId="2" borderId="1" xfId="0" applyFont="1" applyFill="1" applyBorder="1" applyAlignment="1">
      <alignment horizontal="left" vertical="top" wrapText="1"/>
    </xf>
    <xf numFmtId="0" fontId="7" fillId="2" borderId="2" xfId="0" applyFont="1" applyFill="1" applyBorder="1" applyAlignment="1">
      <alignment horizontal="left" vertical="top" wrapText="1"/>
    </xf>
  </cellXfs>
  <cellStyles count="9">
    <cellStyle name="Millares" xfId="1" builtinId="3"/>
    <cellStyle name="Millares [0] 2" xfId="7" xr:uid="{755795CD-E676-4CD2-A447-A8427B341941}"/>
    <cellStyle name="Millares 2" xfId="3" xr:uid="{FFEC18FB-1457-4135-95B3-E52A813FF73D}"/>
    <cellStyle name="Moneda" xfId="2" builtinId="4"/>
    <cellStyle name="Moneda 2" xfId="6" xr:uid="{A502661E-0CDB-4A9B-A951-61D4E35A3C6F}"/>
    <cellStyle name="Normal" xfId="0" builtinId="0"/>
    <cellStyle name="Normal 2" xfId="8" xr:uid="{BA936D71-8975-41A1-A4A9-56B9908D9D94}"/>
    <cellStyle name="Normal 4" xfId="5" xr:uid="{A4BE4DF6-7044-4AED-9A2B-C14D41D10D85}"/>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6.xml"/><Relationship Id="rId18" Type="http://schemas.openxmlformats.org/officeDocument/2006/relationships/externalLink" Target="externalLinks/externalLink11.xml"/><Relationship Id="rId26" Type="http://schemas.openxmlformats.org/officeDocument/2006/relationships/externalLink" Target="externalLinks/externalLink19.xml"/><Relationship Id="rId39" Type="http://schemas.openxmlformats.org/officeDocument/2006/relationships/theme" Target="theme/theme1.xml"/><Relationship Id="rId21" Type="http://schemas.openxmlformats.org/officeDocument/2006/relationships/externalLink" Target="externalLinks/externalLink14.xml"/><Relationship Id="rId34" Type="http://schemas.openxmlformats.org/officeDocument/2006/relationships/externalLink" Target="externalLinks/externalLink27.xml"/><Relationship Id="rId42" Type="http://schemas.openxmlformats.org/officeDocument/2006/relationships/calcChain" Target="calcChain.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externalLink" Target="externalLinks/externalLink9.xml"/><Relationship Id="rId20" Type="http://schemas.openxmlformats.org/officeDocument/2006/relationships/externalLink" Target="externalLinks/externalLink13.xml"/><Relationship Id="rId29" Type="http://schemas.openxmlformats.org/officeDocument/2006/relationships/externalLink" Target="externalLinks/externalLink22.xml"/><Relationship Id="rId41"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4.xml"/><Relationship Id="rId24" Type="http://schemas.openxmlformats.org/officeDocument/2006/relationships/externalLink" Target="externalLinks/externalLink17.xml"/><Relationship Id="rId32" Type="http://schemas.openxmlformats.org/officeDocument/2006/relationships/externalLink" Target="externalLinks/externalLink25.xml"/><Relationship Id="rId37" Type="http://schemas.openxmlformats.org/officeDocument/2006/relationships/externalLink" Target="externalLinks/externalLink30.xml"/><Relationship Id="rId40"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externalLink" Target="externalLinks/externalLink8.xml"/><Relationship Id="rId23" Type="http://schemas.openxmlformats.org/officeDocument/2006/relationships/externalLink" Target="externalLinks/externalLink16.xml"/><Relationship Id="rId28" Type="http://schemas.openxmlformats.org/officeDocument/2006/relationships/externalLink" Target="externalLinks/externalLink21.xml"/><Relationship Id="rId36" Type="http://schemas.openxmlformats.org/officeDocument/2006/relationships/externalLink" Target="externalLinks/externalLink29.xml"/><Relationship Id="rId10" Type="http://schemas.openxmlformats.org/officeDocument/2006/relationships/externalLink" Target="externalLinks/externalLink3.xml"/><Relationship Id="rId19" Type="http://schemas.openxmlformats.org/officeDocument/2006/relationships/externalLink" Target="externalLinks/externalLink12.xml"/><Relationship Id="rId31" Type="http://schemas.openxmlformats.org/officeDocument/2006/relationships/externalLink" Target="externalLinks/externalLink24.xml"/><Relationship Id="rId4" Type="http://schemas.openxmlformats.org/officeDocument/2006/relationships/worksheet" Target="worksheets/sheet4.xml"/><Relationship Id="rId9" Type="http://schemas.openxmlformats.org/officeDocument/2006/relationships/externalLink" Target="externalLinks/externalLink2.xml"/><Relationship Id="rId14" Type="http://schemas.openxmlformats.org/officeDocument/2006/relationships/externalLink" Target="externalLinks/externalLink7.xml"/><Relationship Id="rId22" Type="http://schemas.openxmlformats.org/officeDocument/2006/relationships/externalLink" Target="externalLinks/externalLink15.xml"/><Relationship Id="rId27" Type="http://schemas.openxmlformats.org/officeDocument/2006/relationships/externalLink" Target="externalLinks/externalLink20.xml"/><Relationship Id="rId30" Type="http://schemas.openxmlformats.org/officeDocument/2006/relationships/externalLink" Target="externalLinks/externalLink23.xml"/><Relationship Id="rId35" Type="http://schemas.openxmlformats.org/officeDocument/2006/relationships/externalLink" Target="externalLinks/externalLink28.xml"/><Relationship Id="rId8" Type="http://schemas.openxmlformats.org/officeDocument/2006/relationships/externalLink" Target="externalLinks/externalLink1.xml"/><Relationship Id="rId3" Type="http://schemas.openxmlformats.org/officeDocument/2006/relationships/worksheet" Target="worksheets/sheet3.xml"/><Relationship Id="rId12" Type="http://schemas.openxmlformats.org/officeDocument/2006/relationships/externalLink" Target="externalLinks/externalLink5.xml"/><Relationship Id="rId17" Type="http://schemas.openxmlformats.org/officeDocument/2006/relationships/externalLink" Target="externalLinks/externalLink10.xml"/><Relationship Id="rId25" Type="http://schemas.openxmlformats.org/officeDocument/2006/relationships/externalLink" Target="externalLinks/externalLink18.xml"/><Relationship Id="rId33" Type="http://schemas.openxmlformats.org/officeDocument/2006/relationships/externalLink" Target="externalLinks/externalLink26.xml"/><Relationship Id="rId38" Type="http://schemas.openxmlformats.org/officeDocument/2006/relationships/externalLink" Target="externalLinks/externalLink3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7</xdr:col>
      <xdr:colOff>0</xdr:colOff>
      <xdr:row>4</xdr:row>
      <xdr:rowOff>0</xdr:rowOff>
    </xdr:from>
    <xdr:ext cx="1314450" cy="0"/>
    <xdr:pic>
      <xdr:nvPicPr>
        <xdr:cNvPr id="3" name="9 Imagen">
          <a:extLst>
            <a:ext uri="{FF2B5EF4-FFF2-40B4-BE49-F238E27FC236}">
              <a16:creationId xmlns:a16="http://schemas.microsoft.com/office/drawing/2014/main" id="{2A74A531-D6C5-44F4-82CF-565F0AF73B55}"/>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896725" y="47148750"/>
          <a:ext cx="13144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oneCellAnchor>
    <xdr:from>
      <xdr:col>0</xdr:col>
      <xdr:colOff>0</xdr:colOff>
      <xdr:row>2</xdr:row>
      <xdr:rowOff>0</xdr:rowOff>
    </xdr:from>
    <xdr:ext cx="1314450" cy="0"/>
    <xdr:pic>
      <xdr:nvPicPr>
        <xdr:cNvPr id="4" name="9 Imagen">
          <a:extLst>
            <a:ext uri="{FF2B5EF4-FFF2-40B4-BE49-F238E27FC236}">
              <a16:creationId xmlns:a16="http://schemas.microsoft.com/office/drawing/2014/main" id="{3A730403-41A9-466D-9991-12BC6603A0F8}"/>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46710600"/>
          <a:ext cx="1314450" cy="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E:\Users\PAULAA~1\AppData\Local\Temp\Ppto.%20Sln.%20Indiv.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Lblanco3\CONTRATO5\REAJUSTE%20.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c-eleal\PMAA%20VALDIVIA\PROYECTOS\BASE%20PRESUPUESTOS\PMAA\CD%20Zaragoza%20Bombeo\Presupuesto\PRESUPUESTO%20DEFINITIVO%20ZARAGOZA.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c-sgallo\Proyectos%20Sandra%20Gallo\Proyectos%20varios\Valdivia\PRESUPUESTOS%20CORREGIDOS\PRESUPUESTO%20ACTO.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wvega\PROYECTOS%20EN%20EJECUCION\HLOPEZA\CANTIDADES%20GERONA\Documents%20and%20Settings\swilches\Configuraci&#243;n%20local\Archivos%20temporales%20de%20Internet\OLK6\formulario%20base.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Sanear19\D\windows\TEMP\ADMINISTRATIVA\BAAN\lista%20de%20precios%20definitiva%20sep16-98.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Sanear16\d\Archivos%20viejos%20del%20disco%20D\Nuevos%20procesos\Proceso%20de%20Contrataci&#243;n%20009360\1-Elaboraci&#243;n%20Pliego\Formatos%20Elaboraci&#243;n%20Pliego\Cantidades%20de%20obra\Cantidades%20Zona%20Sur-Parras-Ajizal-Sabaneta.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F:\ORLIDIA\CORANTIOQUIA\Procesos%202007\OBRA\SAN%20PEDRO\presupuesto%20san%20pedro_13%20junio"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Pc-wvega\PROYECTOS%20EN%20EJECUCION\AAS\BASE\HOJA%20BASE\BASE%20DE%20PRESUPUESTO.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Pc-wvega\PROYECTOS%20EN%20EJECUCION\Documents%20and%20Settings\jramiret\Configuraci&#243;n%20local\Archivos%20temporales%20de%20Internet\OLK119\Formularios%20%20009350%20corr%20abril%2029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D:\Documents%20and%20Settings\carenas\Escritorio\PRESUPUESTOS%20%20febr11\Copia%20de%20BASE%20DE%20PRESUPUEST(copia).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https://itmeduco-my.sharepoint.com/Documents%20and%20Settings/carenas/Escritorio/PRESUPUESTOS%20%20febr11/Copia%20de%20BASE%20DE%20PRESUPUEST(copia).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Arlex\Ca&#241;asgordas\Campamento\Presupuesto\DEFINITIVOS\OPTIMIZACI&#211;N%20DE%20LA%20RED%20DE%20DISTRIBUCI&#211;N.xls" TargetMode="External"/></Relationships>
</file>

<file path=xl/externalLinks/_rels/externalLink14.xml.rels><?xml version="1.0" encoding="UTF-8" standalone="yes"?>
<Relationships xmlns="http://schemas.openxmlformats.org/package/2006/relationships"><Relationship Id="rId1" Type="http://schemas.microsoft.com/office/2006/relationships/xlExternalLinkPath/xlStartup" Target="Sanear9/d/PROYECTOS/CORANTIOQUIA/VENECIA/1.%20DIAGNOSTICO/ALCANTARILLADO/VENECI_AA_D_IN_01%20A%204.2%20RCH%20Alcantarillado.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Startup" Target="Pc3/d/PROYECTOS/CARAMANTA/2.%20ANTEPROYECTO/ANEXOS%20AL%20INFORME/CARAMA_AA_D_IN_1_Anexo%20x.xx%20REDES%20DE%20DISTRIBUCI&#211;N.xls" TargetMode="External"/></Relationships>
</file>

<file path=xl/externalLinks/_rels/externalLink16.xml.rels><?xml version="1.0" encoding="UTF-8" standalone="yes"?>
<Relationships xmlns="http://schemas.openxmlformats.org/package/2006/relationships"><Relationship Id="rId1" Type="http://schemas.microsoft.com/office/2006/relationships/xlExternalLinkPath/xlStartup" Target="Sanearpc8/d/PROYECTOS/BUENOS%20AIRES/DISE&#209;O/Dise&#241;o%20hidraulico%20de%20componentes.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Sanear16\d\PROYECTOS\Segovia1\ANTEPROYECTO\Anclajes-segovia2.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SANEAR16\DATOS\PROYECTOS\Nari&#241;o\11.%20A.P.U\A.P.U.%20.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Pc-wvega\PROYECTOS%20EN%20EJECUCION\Estad.%20Da&#241;os\Rendimientos_Sur%2003-00(JC).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Y:\INVPROG\SIS-DA&#209;OS\Acueducto\2000\Sur\Rendimientos_Sur%2012-99.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Sanear12\sanear\PROYECTOS\EEPPM_225985\Dise&#241;o\GPZC_%20703\CAMBIO%20DI&#193;METRO\v3\COCACO_A_D_IN_01%20A%20Anteproyecto%20Alcantarillado.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Pc-wvega\PROYECTOS%20EN%20EJECUCION\San_Juan_LaMaria\CD%20SAN%20JUAN%20LA%20MARIA\ANEXOS\Anexo%2014_PresupuestoSAN_JUAN_LA_MARIA-MARZO.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A:\CARMEN\3271%20Palmitas\3271%20G1%20Presupuestos%20de%20Pozos-Palmitas%20Central.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Pc-wvega\PROYECTOS%20EN%20EJECUCION\Informes%20y%20tareas\Estad&#237;sticas%20Rendimientos\Sur\Rendimientos_Sur%20(EEPPM)%200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Pc-wvega\PROYECTOS%20EN%20EJECUCION\HLOPEZA\GERONA\CANTIDADES%20REPOSICION\SUBCIRCUITO%207\REDES7.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Sanear16\d\PERSONALES\FERNANDO\CURSO%20PTAP\PARSHALL%20AMAGA.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Lblanco3\COMPARTIR\PLANOPERATIVO1754\INFORME\INFORME\Tablas%20y%20gr&#225;ficas%201750%2003-0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Wilsonvega\PMAACAMPAMENTO\CD-CAMPAMENTO\DISE&#209;O\PRESUPUESTOS-DIS\ALCANTARILLADO\Presupuestos%20sistema%20de%20alcantarillado%20(Campamento).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Pc-wvega\PROYECTOS%20EN%20EJECUCION\WINNT\Profiles\mvelezs\Configuraci&#243;n%20local\Archivos%20temporales%20de%20Internet\OLK295\ConsolidadoSubcircuito1.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D:\ORLIDIA\CORANTIOQUIA\Procesos%202008\Obra\SANTA%20ROSA\PROYECTO%20PTAR%20EL%20TURCO\PRESUPUESTO%20ALCANTARILLADO.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https://itmeduco-my.sharepoint.com/ORLIDIA/CORANTIOQUIA/Procesos%202008/Obra/SANTA%20ROSA/PROYECTO%20PTAR%20EL%20TURCO/PRESUPUESTO%20ALCANTARILLAD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NSOLIDADO"/>
      <sheetName val="Presupuesto General"/>
      <sheetName val="RESUMEN COSTOS"/>
      <sheetName val="Presupuesto Don Matias"/>
      <sheetName val="Presupuesto Entrerrios"/>
      <sheetName val="Presupuesto Amalfi"/>
      <sheetName val="Presupuesto Angostura"/>
      <sheetName val="Presupuesto Caracolí"/>
      <sheetName val="Presupuesto Yarumal Completo"/>
      <sheetName val="Presupuesto Yarumal Complet (2)"/>
      <sheetName val="Presupuesto Támesis"/>
      <sheetName val="Presupuesto Betania"/>
      <sheetName val="Presupuesto Andes"/>
      <sheetName val="A.P.U."/>
      <sheetName val="BASE SALARIOS"/>
      <sheetName val="APU SOL IND"/>
      <sheetName val="BASE"/>
      <sheetName val="BASE CTOS"/>
      <sheetName val="BASE ORIGINAL"/>
      <sheetName val="Presupuesto 1 viv."/>
      <sheetName val="Presupuesto Total"/>
      <sheetName val="COMPARACION PRECIOS"/>
      <sheetName val="Presupuesto de muestra"/>
      <sheetName val="No. Tanque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row r="18">
          <cell r="B18">
            <v>220305.47733593747</v>
          </cell>
        </row>
      </sheetData>
      <sheetData sheetId="18">
        <row r="3">
          <cell r="C3">
            <v>0.25</v>
          </cell>
        </row>
      </sheetData>
      <sheetData sheetId="19"/>
      <sheetData sheetId="20"/>
      <sheetData sheetId="21"/>
      <sheetData sheetId="22"/>
      <sheetData sheetId="23"/>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orte (6)"/>
      <sheetName val="Corte (5)"/>
      <sheetName val="Corte (4)"/>
      <sheetName val="Corte (3)"/>
      <sheetName val="Corte (2)"/>
      <sheetName val="Corte (1)"/>
      <sheetName val="Corte"/>
      <sheetName val="pagos"/>
      <sheetName val="%EJECUTADO"/>
      <sheetName val="RESUMENREAJUSTES"/>
      <sheetName val="REAJUSTESACTA1PROVI"/>
      <sheetName val="REAJUSTE DEFINITACTA1"/>
      <sheetName val="REAJUSTESDEFINITACTAS2 (2)"/>
      <sheetName val="REAJUSTESDEFINITIVOSACTA3"/>
      <sheetName val="REAJUSTESDEFINITIVOSACTA4"/>
      <sheetName val="REAJUSTESDEFINITIVOSACTA5"/>
      <sheetName val="Hoja2"/>
      <sheetName val="Hoja1"/>
      <sheetName val="Gráfico6"/>
      <sheetName val="Valores"/>
      <sheetName val="Grafico"/>
      <sheetName val="Módulo1"/>
      <sheetName val="REAJUSTESDEFINITACTAS3"/>
      <sheetName val="REAJUSTESDEFINITACTAS4"/>
      <sheetName val="REAJUSTESDEFINITACTAS5"/>
      <sheetName val="BASE"/>
      <sheetName val="Corte_(6)"/>
      <sheetName val="Corte_(5)"/>
      <sheetName val="Corte_(4)"/>
      <sheetName val="Corte_(3)"/>
      <sheetName val="Corte_(2)"/>
      <sheetName val="Corte_(1)"/>
      <sheetName val="REAJUSTE_DEFINITACTA1"/>
      <sheetName val="REAJUSTESDEFINITACTAS2_(2)"/>
      <sheetName val="Paral. 1"/>
      <sheetName val="Paral. 2"/>
      <sheetName val="Paral. 3"/>
      <sheetName val="Paral.4"/>
      <sheetName val="Coloc. e Interc. Tapones"/>
      <sheetName val="Cambio de Valv."/>
      <sheetName val="Interc de Hidr."/>
      <sheetName val="Interc.tapones"/>
      <sheetName val="Interc.válv."/>
      <sheetName val="Varios."/>
      <sheetName val="Acum"/>
      <sheetName val="REAJ"/>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sheetData sheetId="20"/>
      <sheetData sheetId="21" refreshError="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BASE CTOS"/>
      <sheetName val="SEPARADORAS"/>
      <sheetName val="RESUMEN GENERAL OBRAS"/>
      <sheetName val="CAPTACIÓN"/>
      <sheetName val="APU CAPTACION"/>
      <sheetName val="DESARENADOR"/>
      <sheetName val="APU DESARENDOR"/>
      <sheetName val="ADUCCION"/>
      <sheetName val="APU ADUCCION"/>
      <sheetName val="POZO "/>
      <sheetName val="APU POZO"/>
      <sheetName val="CASETA"/>
      <sheetName val="APU CASETA"/>
      <sheetName val="SIS. BOMBEO"/>
      <sheetName val="APU SIST BOMBEO"/>
      <sheetName val="SIS. ELECTRICO"/>
      <sheetName val="APU SIS. ELECTRICO"/>
      <sheetName val="FORMULARIO AIU"/>
      <sheetName val="PRESTA"/>
      <sheetName val="1. SISTEMA  MEDIA FALDA"/>
      <sheetName val="2. SISTEMA LOS GILES"/>
      <sheetName val="3. SISTEMA BATEA MOJADA"/>
      <sheetName val="4.PTAP "/>
      <sheetName val="5. TANQUE 300"/>
      <sheetName val="6. TANQUE 50"/>
      <sheetName val="7. OPTIM TANQUES"/>
      <sheetName val="8. REDES"/>
      <sheetName val="9. MICROCUENCAS"/>
      <sheetName val="APU MED FALD,  PLANTA, TANQUES "/>
      <sheetName val="APU LOS GILES"/>
      <sheetName val="APU BATEA MOJADA"/>
      <sheetName val="APU REDES"/>
      <sheetName val="APU MICRO"/>
      <sheetName val="RESUMEN OBRAS"/>
    </sheetNames>
    <sheetDataSet>
      <sheetData sheetId="0" refreshError="1">
        <row r="5">
          <cell r="C5">
            <v>0.1</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
      <sheetName val="BASE"/>
      <sheetName val="BASE CTOS"/>
      <sheetName val="PRELIM"/>
      <sheetName val="TUBERIA"/>
      <sheetName val="EXCAVA"/>
      <sheetName val="RESUMEN OBRAS "/>
      <sheetName val="1. Caja de Control y Aforo"/>
      <sheetName val="1. APU CAJA CONTROL"/>
      <sheetName val="2. Desarenador"/>
      <sheetName val="2. APU DESARENADOR"/>
      <sheetName val="3. Conducción"/>
      <sheetName val="3. APU CONDUCCIÓN"/>
      <sheetName val="4. Tanques Existentes"/>
      <sheetName val="4. APU Tanques Existentes"/>
      <sheetName val="5. Red Distribución"/>
      <sheetName val="5. APU Red Distribución"/>
      <sheetName val="6.  Opt. PTAP existente"/>
      <sheetName val="6. APU OPT PTAP"/>
      <sheetName val="RES MATERERIALES ACUEDUCTO"/>
    </sheetNames>
    <sheetDataSet>
      <sheetData sheetId="0"/>
      <sheetData sheetId="1" refreshError="1">
        <row r="136">
          <cell r="D136">
            <v>18202.719999999998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rc de Hidr."/>
      <sheetName val="Cambio de Valv."/>
      <sheetName val="Interc.tapones"/>
      <sheetName val="Interc.válv."/>
      <sheetName val="Coloc. e Interc. Tapones"/>
      <sheetName val="Varios."/>
      <sheetName val="Paral. 1"/>
      <sheetName val="Paral. 2"/>
      <sheetName val="Paral. 3"/>
      <sheetName val="Paral.4"/>
      <sheetName val="Totales"/>
    </sheetNames>
    <sheetDataSet>
      <sheetData sheetId="0" refreshError="1">
        <row r="5">
          <cell r="E5" t="str">
            <v>CANTIDAD</v>
          </cell>
        </row>
        <row r="11">
          <cell r="E11">
            <v>2.73</v>
          </cell>
        </row>
        <row r="19">
          <cell r="E19">
            <v>0.78</v>
          </cell>
        </row>
        <row r="21">
          <cell r="E21">
            <v>1</v>
          </cell>
        </row>
        <row r="35">
          <cell r="E35">
            <v>37</v>
          </cell>
        </row>
        <row r="37">
          <cell r="E37">
            <v>2</v>
          </cell>
        </row>
        <row r="49">
          <cell r="E49">
            <v>24.84</v>
          </cell>
        </row>
        <row r="53">
          <cell r="E53">
            <v>12.99</v>
          </cell>
        </row>
        <row r="55">
          <cell r="E55">
            <v>19.399999999999999</v>
          </cell>
        </row>
        <row r="57">
          <cell r="E57">
            <v>5.46</v>
          </cell>
        </row>
        <row r="65">
          <cell r="E65">
            <v>9.8000000000000007</v>
          </cell>
        </row>
        <row r="71">
          <cell r="E71">
            <v>2</v>
          </cell>
        </row>
        <row r="73">
          <cell r="E73">
            <v>2</v>
          </cell>
        </row>
        <row r="75">
          <cell r="E75">
            <v>1</v>
          </cell>
        </row>
        <row r="83">
          <cell r="E83">
            <v>3</v>
          </cell>
        </row>
        <row r="85">
          <cell r="E85">
            <v>6</v>
          </cell>
        </row>
        <row r="99">
          <cell r="E99">
            <v>1.82</v>
          </cell>
        </row>
        <row r="123">
          <cell r="E123">
            <v>0</v>
          </cell>
        </row>
        <row r="124">
          <cell r="E124">
            <v>0</v>
          </cell>
        </row>
        <row r="125">
          <cell r="E125">
            <v>0</v>
          </cell>
        </row>
        <row r="126">
          <cell r="E126">
            <v>0</v>
          </cell>
        </row>
        <row r="153">
          <cell r="E153">
            <v>6</v>
          </cell>
        </row>
        <row r="155">
          <cell r="E155">
            <v>6</v>
          </cell>
        </row>
        <row r="157">
          <cell r="E157">
            <v>3</v>
          </cell>
        </row>
        <row r="277">
          <cell r="E277">
            <v>6</v>
          </cell>
        </row>
        <row r="281">
          <cell r="E281">
            <v>6</v>
          </cell>
        </row>
        <row r="287">
          <cell r="E287">
            <v>2</v>
          </cell>
        </row>
        <row r="424">
          <cell r="E424">
            <v>14</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1" refreshError="1">
        <row r="5">
          <cell r="E5" t="str">
            <v>CANTIDAD</v>
          </cell>
        </row>
        <row r="11">
          <cell r="E11">
            <v>2.36</v>
          </cell>
        </row>
        <row r="19">
          <cell r="E19">
            <v>1</v>
          </cell>
        </row>
        <row r="27">
          <cell r="E27">
            <v>11</v>
          </cell>
        </row>
        <row r="35">
          <cell r="E35">
            <v>27</v>
          </cell>
        </row>
        <row r="37">
          <cell r="E37">
            <v>2</v>
          </cell>
        </row>
        <row r="49">
          <cell r="E49">
            <v>19.489999999999998</v>
          </cell>
        </row>
        <row r="53">
          <cell r="E53">
            <v>10.119999999999999</v>
          </cell>
        </row>
        <row r="55">
          <cell r="E55">
            <v>13.62</v>
          </cell>
        </row>
        <row r="57">
          <cell r="E57">
            <v>4.7300000000000004</v>
          </cell>
        </row>
        <row r="65">
          <cell r="E65">
            <v>4.5599999999999996</v>
          </cell>
        </row>
        <row r="85">
          <cell r="E85">
            <v>4.5</v>
          </cell>
        </row>
        <row r="89">
          <cell r="E89">
            <v>0.88</v>
          </cell>
        </row>
        <row r="99">
          <cell r="E99">
            <v>1.58</v>
          </cell>
        </row>
        <row r="107">
          <cell r="E107">
            <v>12.32</v>
          </cell>
        </row>
        <row r="123">
          <cell r="E123">
            <v>0</v>
          </cell>
        </row>
        <row r="124">
          <cell r="E124">
            <v>0</v>
          </cell>
        </row>
        <row r="125">
          <cell r="E125">
            <v>0</v>
          </cell>
        </row>
        <row r="126">
          <cell r="E126">
            <v>0</v>
          </cell>
        </row>
        <row r="388">
          <cell r="E388">
            <v>8</v>
          </cell>
        </row>
        <row r="390">
          <cell r="E390">
            <v>2</v>
          </cell>
        </row>
        <row r="392">
          <cell r="E392">
            <v>1</v>
          </cell>
        </row>
        <row r="424">
          <cell r="E424">
            <v>11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2" refreshError="1">
        <row r="5">
          <cell r="E5" t="str">
            <v>CANTIDAD</v>
          </cell>
        </row>
        <row r="11">
          <cell r="E11">
            <v>10.119999999999999</v>
          </cell>
        </row>
        <row r="19">
          <cell r="E19">
            <v>1.08</v>
          </cell>
        </row>
        <row r="35">
          <cell r="E35">
            <v>94.1</v>
          </cell>
        </row>
        <row r="39">
          <cell r="E39">
            <v>15</v>
          </cell>
        </row>
        <row r="49">
          <cell r="E49">
            <v>81.13</v>
          </cell>
        </row>
        <row r="53">
          <cell r="E53">
            <v>13.37</v>
          </cell>
        </row>
        <row r="55">
          <cell r="E55">
            <v>58.75</v>
          </cell>
        </row>
        <row r="57">
          <cell r="E57">
            <v>20.25</v>
          </cell>
        </row>
        <row r="65">
          <cell r="E65">
            <v>13.5</v>
          </cell>
        </row>
        <row r="71">
          <cell r="E71">
            <v>2</v>
          </cell>
        </row>
        <row r="73">
          <cell r="E73">
            <v>2</v>
          </cell>
        </row>
        <row r="83">
          <cell r="E83">
            <v>5</v>
          </cell>
        </row>
        <row r="85">
          <cell r="E85">
            <v>10</v>
          </cell>
        </row>
        <row r="89">
          <cell r="E89">
            <v>2.4</v>
          </cell>
        </row>
        <row r="99">
          <cell r="E99">
            <v>6.75</v>
          </cell>
        </row>
        <row r="123">
          <cell r="E123">
            <v>0</v>
          </cell>
        </row>
        <row r="124">
          <cell r="E124">
            <v>0</v>
          </cell>
        </row>
        <row r="125">
          <cell r="E125">
            <v>0</v>
          </cell>
        </row>
        <row r="126">
          <cell r="E126">
            <v>0</v>
          </cell>
        </row>
        <row r="334">
          <cell r="E334">
            <v>36</v>
          </cell>
        </row>
        <row r="336">
          <cell r="E336">
            <v>6</v>
          </cell>
        </row>
        <row r="338">
          <cell r="E338">
            <v>14</v>
          </cell>
        </row>
        <row r="340">
          <cell r="E340">
            <v>2</v>
          </cell>
        </row>
        <row r="342">
          <cell r="E342">
            <v>2</v>
          </cell>
        </row>
        <row r="422">
          <cell r="E422">
            <v>426</v>
          </cell>
        </row>
        <row r="450">
          <cell r="E450">
            <v>318</v>
          </cell>
        </row>
        <row r="454">
          <cell r="E454">
            <v>318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3" refreshError="1">
        <row r="5">
          <cell r="E5" t="str">
            <v>CANTIDAD</v>
          </cell>
        </row>
        <row r="11">
          <cell r="E11">
            <v>3.02</v>
          </cell>
        </row>
        <row r="13">
          <cell r="E13">
            <v>1</v>
          </cell>
        </row>
        <row r="35">
          <cell r="E35">
            <v>30</v>
          </cell>
        </row>
        <row r="37">
          <cell r="E37">
            <v>1</v>
          </cell>
        </row>
        <row r="39">
          <cell r="E39">
            <v>10</v>
          </cell>
        </row>
        <row r="49">
          <cell r="E49">
            <v>24</v>
          </cell>
        </row>
        <row r="53">
          <cell r="E53">
            <v>7.33</v>
          </cell>
        </row>
        <row r="55">
          <cell r="E55">
            <v>17.579999999999998</v>
          </cell>
        </row>
        <row r="57">
          <cell r="E57">
            <v>6.05</v>
          </cell>
        </row>
        <row r="83">
          <cell r="E83">
            <v>3</v>
          </cell>
        </row>
        <row r="85">
          <cell r="E85">
            <v>3</v>
          </cell>
        </row>
        <row r="89">
          <cell r="E89">
            <v>0.72</v>
          </cell>
        </row>
        <row r="99">
          <cell r="E99">
            <v>2.02</v>
          </cell>
        </row>
        <row r="101">
          <cell r="E101">
            <v>1</v>
          </cell>
        </row>
        <row r="107">
          <cell r="E107">
            <v>10.08</v>
          </cell>
        </row>
        <row r="123">
          <cell r="E123">
            <v>0</v>
          </cell>
        </row>
        <row r="124">
          <cell r="E124">
            <v>0</v>
          </cell>
        </row>
        <row r="125">
          <cell r="E125">
            <v>0</v>
          </cell>
        </row>
        <row r="126">
          <cell r="E126">
            <v>0</v>
          </cell>
        </row>
        <row r="376">
          <cell r="E376">
            <v>5</v>
          </cell>
        </row>
        <row r="378">
          <cell r="E378">
            <v>2</v>
          </cell>
        </row>
        <row r="380">
          <cell r="E380">
            <v>1</v>
          </cell>
        </row>
        <row r="384">
          <cell r="E384">
            <v>1</v>
          </cell>
        </row>
        <row r="424">
          <cell r="E424">
            <v>9</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10</v>
          </cell>
        </row>
        <row r="558">
          <cell r="E558">
            <v>5</v>
          </cell>
        </row>
        <row r="560">
          <cell r="E560">
            <v>0</v>
          </cell>
        </row>
      </sheetData>
      <sheetData sheetId="4" refreshError="1">
        <row r="5">
          <cell r="E5" t="str">
            <v>CANTIDAD</v>
          </cell>
        </row>
        <row r="11">
          <cell r="E11">
            <v>6.93</v>
          </cell>
        </row>
        <row r="19">
          <cell r="E19">
            <v>0.53</v>
          </cell>
        </row>
        <row r="27">
          <cell r="E27">
            <v>14</v>
          </cell>
        </row>
        <row r="35">
          <cell r="E35">
            <v>42</v>
          </cell>
        </row>
        <row r="37">
          <cell r="E37">
            <v>3</v>
          </cell>
        </row>
        <row r="39">
          <cell r="E39">
            <v>18.72</v>
          </cell>
        </row>
        <row r="49">
          <cell r="E49">
            <v>33.090000000000003</v>
          </cell>
        </row>
        <row r="53">
          <cell r="E53">
            <v>11.89</v>
          </cell>
        </row>
        <row r="55">
          <cell r="E55">
            <v>22.7</v>
          </cell>
        </row>
        <row r="57">
          <cell r="E57">
            <v>8.1</v>
          </cell>
        </row>
        <row r="65">
          <cell r="E65">
            <v>5.4</v>
          </cell>
        </row>
        <row r="69">
          <cell r="E69">
            <v>1</v>
          </cell>
        </row>
        <row r="71">
          <cell r="E71">
            <v>1</v>
          </cell>
        </row>
        <row r="73">
          <cell r="E73">
            <v>1</v>
          </cell>
        </row>
        <row r="83">
          <cell r="E83">
            <v>3</v>
          </cell>
        </row>
        <row r="85">
          <cell r="E85">
            <v>3</v>
          </cell>
        </row>
        <row r="89">
          <cell r="E89">
            <v>2.2400000000000002</v>
          </cell>
        </row>
        <row r="99">
          <cell r="E99">
            <v>4.1399999999999997</v>
          </cell>
        </row>
        <row r="123">
          <cell r="E123">
            <v>0</v>
          </cell>
        </row>
        <row r="124">
          <cell r="E124">
            <v>0</v>
          </cell>
        </row>
        <row r="125">
          <cell r="E125">
            <v>0</v>
          </cell>
        </row>
        <row r="126">
          <cell r="E126">
            <v>0</v>
          </cell>
        </row>
        <row r="346">
          <cell r="E346">
            <v>10</v>
          </cell>
        </row>
        <row r="348">
          <cell r="E348">
            <v>3</v>
          </cell>
        </row>
        <row r="350">
          <cell r="E350">
            <v>1</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5" refreshError="1">
        <row r="5">
          <cell r="E5" t="str">
            <v>CANTIDAD</v>
          </cell>
        </row>
        <row r="11">
          <cell r="E11">
            <v>14.2</v>
          </cell>
        </row>
        <row r="13">
          <cell r="E13">
            <v>2</v>
          </cell>
        </row>
        <row r="19">
          <cell r="E19">
            <v>3.37</v>
          </cell>
        </row>
        <row r="25">
          <cell r="E25">
            <v>4.6399999999999997</v>
          </cell>
        </row>
        <row r="29">
          <cell r="E29">
            <v>6.5</v>
          </cell>
        </row>
        <row r="35">
          <cell r="E35">
            <v>140</v>
          </cell>
        </row>
        <row r="37">
          <cell r="E37">
            <v>1</v>
          </cell>
        </row>
        <row r="39">
          <cell r="E39">
            <v>48.47</v>
          </cell>
        </row>
        <row r="49">
          <cell r="E49">
            <v>83.47</v>
          </cell>
        </row>
        <row r="53">
          <cell r="E53">
            <v>17.91</v>
          </cell>
        </row>
        <row r="55">
          <cell r="E55">
            <v>96.12</v>
          </cell>
        </row>
        <row r="57">
          <cell r="E57">
            <v>23.79</v>
          </cell>
        </row>
        <row r="61">
          <cell r="E61">
            <v>7.32</v>
          </cell>
        </row>
        <row r="65">
          <cell r="E65">
            <v>42.12</v>
          </cell>
        </row>
        <row r="71">
          <cell r="E71">
            <v>2</v>
          </cell>
        </row>
        <row r="73">
          <cell r="E73">
            <v>4</v>
          </cell>
        </row>
        <row r="83">
          <cell r="E83">
            <v>10</v>
          </cell>
        </row>
        <row r="85">
          <cell r="E85">
            <v>20</v>
          </cell>
        </row>
        <row r="89">
          <cell r="E89">
            <v>0.5</v>
          </cell>
        </row>
        <row r="99">
          <cell r="E99">
            <v>7.93</v>
          </cell>
        </row>
        <row r="101">
          <cell r="E101">
            <v>2</v>
          </cell>
        </row>
        <row r="107">
          <cell r="E107">
            <v>1.1200000000000001</v>
          </cell>
        </row>
        <row r="123">
          <cell r="E123">
            <v>0</v>
          </cell>
        </row>
        <row r="124">
          <cell r="E124">
            <v>0</v>
          </cell>
        </row>
        <row r="125">
          <cell r="E125">
            <v>0</v>
          </cell>
        </row>
        <row r="126">
          <cell r="E126">
            <v>0</v>
          </cell>
        </row>
        <row r="141">
          <cell r="E141">
            <v>98</v>
          </cell>
        </row>
        <row r="153">
          <cell r="E153">
            <v>11.5</v>
          </cell>
        </row>
        <row r="155">
          <cell r="E155">
            <v>3.5</v>
          </cell>
        </row>
        <row r="157">
          <cell r="E157">
            <v>20</v>
          </cell>
        </row>
        <row r="159">
          <cell r="E159">
            <v>2</v>
          </cell>
        </row>
        <row r="161">
          <cell r="E161">
            <v>5</v>
          </cell>
        </row>
        <row r="163">
          <cell r="E163">
            <v>2</v>
          </cell>
        </row>
        <row r="165">
          <cell r="E165">
            <v>25</v>
          </cell>
        </row>
        <row r="171">
          <cell r="E171">
            <v>24</v>
          </cell>
        </row>
        <row r="193">
          <cell r="E193">
            <v>4</v>
          </cell>
        </row>
        <row r="195">
          <cell r="E195">
            <v>3</v>
          </cell>
        </row>
        <row r="197">
          <cell r="E197">
            <v>5</v>
          </cell>
        </row>
        <row r="209">
          <cell r="E209">
            <v>6</v>
          </cell>
        </row>
        <row r="211">
          <cell r="E211">
            <v>2</v>
          </cell>
        </row>
        <row r="217">
          <cell r="E217">
            <v>2</v>
          </cell>
        </row>
        <row r="219">
          <cell r="E219">
            <v>2</v>
          </cell>
        </row>
        <row r="312">
          <cell r="E312">
            <v>2</v>
          </cell>
        </row>
        <row r="358">
          <cell r="E358">
            <v>1</v>
          </cell>
        </row>
        <row r="364">
          <cell r="E364">
            <v>1</v>
          </cell>
        </row>
        <row r="406">
          <cell r="E406">
            <v>2</v>
          </cell>
        </row>
        <row r="422">
          <cell r="E422">
            <v>205.12</v>
          </cell>
        </row>
        <row r="424">
          <cell r="E424">
            <v>1</v>
          </cell>
        </row>
        <row r="434">
          <cell r="E434">
            <v>2</v>
          </cell>
        </row>
        <row r="450">
          <cell r="E450">
            <v>3929</v>
          </cell>
        </row>
        <row r="452">
          <cell r="E452">
            <v>951.3</v>
          </cell>
        </row>
        <row r="454">
          <cell r="E454">
            <v>2473.1999999999998</v>
          </cell>
        </row>
        <row r="457">
          <cell r="E457">
            <v>0</v>
          </cell>
        </row>
        <row r="458">
          <cell r="E458">
            <v>0</v>
          </cell>
        </row>
        <row r="459">
          <cell r="E459">
            <v>0</v>
          </cell>
        </row>
        <row r="460">
          <cell r="E460">
            <v>0</v>
          </cell>
        </row>
        <row r="461">
          <cell r="E461">
            <v>0</v>
          </cell>
        </row>
        <row r="462">
          <cell r="E462">
            <v>0</v>
          </cell>
        </row>
        <row r="463">
          <cell r="E463">
            <v>0</v>
          </cell>
        </row>
        <row r="464">
          <cell r="E464">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0</v>
          </cell>
        </row>
        <row r="483">
          <cell r="E483">
            <v>0</v>
          </cell>
        </row>
        <row r="484">
          <cell r="E484">
            <v>0</v>
          </cell>
        </row>
        <row r="485">
          <cell r="E485">
            <v>0</v>
          </cell>
        </row>
        <row r="486">
          <cell r="E486">
            <v>0</v>
          </cell>
        </row>
        <row r="487">
          <cell r="E487">
            <v>0</v>
          </cell>
        </row>
        <row r="488">
          <cell r="E488">
            <v>0</v>
          </cell>
        </row>
        <row r="489">
          <cell r="E489">
            <v>0</v>
          </cell>
        </row>
        <row r="490">
          <cell r="E490">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0">
          <cell r="E500">
            <v>0</v>
          </cell>
        </row>
        <row r="501">
          <cell r="E501">
            <v>0</v>
          </cell>
        </row>
        <row r="502">
          <cell r="E502">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0</v>
          </cell>
        </row>
        <row r="517">
          <cell r="E517">
            <v>0</v>
          </cell>
        </row>
        <row r="518">
          <cell r="E518">
            <v>0</v>
          </cell>
        </row>
        <row r="519">
          <cell r="E519">
            <v>0</v>
          </cell>
        </row>
        <row r="520">
          <cell r="E520">
            <v>0</v>
          </cell>
        </row>
        <row r="521">
          <cell r="E521">
            <v>0</v>
          </cell>
        </row>
        <row r="522">
          <cell r="E522">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98</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40</v>
          </cell>
        </row>
        <row r="558">
          <cell r="E558">
            <v>20</v>
          </cell>
        </row>
        <row r="560">
          <cell r="E560">
            <v>0</v>
          </cell>
        </row>
      </sheetData>
      <sheetData sheetId="6" refreshError="1">
        <row r="5">
          <cell r="E5" t="str">
            <v>CANTIDAD</v>
          </cell>
        </row>
        <row r="11">
          <cell r="E11">
            <v>61.25</v>
          </cell>
        </row>
        <row r="13">
          <cell r="E13">
            <v>1</v>
          </cell>
        </row>
        <row r="19">
          <cell r="E19">
            <v>7.98</v>
          </cell>
        </row>
        <row r="21">
          <cell r="E21">
            <v>2</v>
          </cell>
        </row>
        <row r="23">
          <cell r="E23">
            <v>2</v>
          </cell>
        </row>
        <row r="29">
          <cell r="E29">
            <v>1</v>
          </cell>
        </row>
        <row r="35">
          <cell r="E35">
            <v>492</v>
          </cell>
        </row>
        <row r="37">
          <cell r="E37">
            <v>2</v>
          </cell>
        </row>
        <row r="39">
          <cell r="E39">
            <v>38.130000000000003</v>
          </cell>
        </row>
        <row r="49">
          <cell r="E49">
            <v>361.98</v>
          </cell>
        </row>
        <row r="53">
          <cell r="E53">
            <v>124.93</v>
          </cell>
        </row>
        <row r="55">
          <cell r="E55">
            <v>186.08</v>
          </cell>
        </row>
        <row r="57">
          <cell r="E57">
            <v>113.53</v>
          </cell>
        </row>
        <row r="61">
          <cell r="E61">
            <v>40</v>
          </cell>
        </row>
        <row r="63">
          <cell r="E63">
            <v>10</v>
          </cell>
        </row>
        <row r="65">
          <cell r="E65">
            <v>99.8</v>
          </cell>
        </row>
        <row r="71">
          <cell r="E71">
            <v>2</v>
          </cell>
        </row>
        <row r="73">
          <cell r="E73">
            <v>4</v>
          </cell>
        </row>
        <row r="75">
          <cell r="E75">
            <v>2</v>
          </cell>
        </row>
        <row r="77">
          <cell r="E77">
            <v>2</v>
          </cell>
        </row>
        <row r="79">
          <cell r="E79">
            <v>5</v>
          </cell>
        </row>
        <row r="83">
          <cell r="E83">
            <v>20</v>
          </cell>
        </row>
        <row r="85">
          <cell r="E85">
            <v>30</v>
          </cell>
        </row>
        <row r="89">
          <cell r="E89">
            <v>4.72</v>
          </cell>
        </row>
        <row r="99">
          <cell r="E99">
            <v>40.090000000000003</v>
          </cell>
        </row>
        <row r="101">
          <cell r="E101">
            <v>1</v>
          </cell>
        </row>
        <row r="107">
          <cell r="E107">
            <v>19.600000000000001</v>
          </cell>
        </row>
        <row r="123">
          <cell r="E123">
            <v>0</v>
          </cell>
        </row>
        <row r="124">
          <cell r="E124">
            <v>0</v>
          </cell>
        </row>
        <row r="125">
          <cell r="E125">
            <v>0</v>
          </cell>
        </row>
        <row r="126">
          <cell r="E126">
            <v>0</v>
          </cell>
        </row>
        <row r="131">
          <cell r="E131">
            <v>70</v>
          </cell>
        </row>
        <row r="143">
          <cell r="E143">
            <v>750</v>
          </cell>
        </row>
        <row r="155">
          <cell r="E155">
            <v>21.7</v>
          </cell>
        </row>
        <row r="159">
          <cell r="E159">
            <v>6</v>
          </cell>
        </row>
        <row r="161">
          <cell r="E161">
            <v>4.5</v>
          </cell>
        </row>
        <row r="165">
          <cell r="E165">
            <v>24</v>
          </cell>
        </row>
        <row r="195">
          <cell r="E195">
            <v>3</v>
          </cell>
        </row>
        <row r="199">
          <cell r="E199">
            <v>4</v>
          </cell>
        </row>
        <row r="201">
          <cell r="E201">
            <v>4</v>
          </cell>
        </row>
        <row r="211">
          <cell r="E211">
            <v>4</v>
          </cell>
        </row>
        <row r="225">
          <cell r="E225">
            <v>2</v>
          </cell>
        </row>
        <row r="233">
          <cell r="E233">
            <v>3</v>
          </cell>
        </row>
        <row r="267">
          <cell r="E267">
            <v>4</v>
          </cell>
        </row>
        <row r="271">
          <cell r="E271">
            <v>1</v>
          </cell>
        </row>
        <row r="316">
          <cell r="E316">
            <v>4</v>
          </cell>
        </row>
        <row r="318">
          <cell r="E318">
            <v>8</v>
          </cell>
        </row>
        <row r="320">
          <cell r="E320">
            <v>4</v>
          </cell>
        </row>
        <row r="330">
          <cell r="E330">
            <v>2</v>
          </cell>
        </row>
        <row r="370">
          <cell r="E370">
            <v>1</v>
          </cell>
        </row>
        <row r="424">
          <cell r="E424">
            <v>6</v>
          </cell>
        </row>
        <row r="450">
          <cell r="E450">
            <v>5182</v>
          </cell>
        </row>
        <row r="452">
          <cell r="E452">
            <v>344</v>
          </cell>
        </row>
        <row r="454">
          <cell r="E454">
            <v>3672</v>
          </cell>
        </row>
        <row r="457">
          <cell r="E457">
            <v>0</v>
          </cell>
        </row>
        <row r="458">
          <cell r="E458">
            <v>0</v>
          </cell>
        </row>
        <row r="459">
          <cell r="E459">
            <v>0</v>
          </cell>
        </row>
        <row r="460">
          <cell r="E460">
            <v>0</v>
          </cell>
        </row>
        <row r="461">
          <cell r="E461">
            <v>0</v>
          </cell>
        </row>
        <row r="462">
          <cell r="E462">
            <v>14</v>
          </cell>
        </row>
        <row r="463">
          <cell r="E463">
            <v>0</v>
          </cell>
        </row>
        <row r="464">
          <cell r="E464">
            <v>2</v>
          </cell>
        </row>
        <row r="466">
          <cell r="E466">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0">
          <cell r="E480">
            <v>10</v>
          </cell>
        </row>
        <row r="481">
          <cell r="E481">
            <v>0</v>
          </cell>
        </row>
        <row r="482">
          <cell r="E482">
            <v>4</v>
          </cell>
        </row>
        <row r="484">
          <cell r="E484">
            <v>0</v>
          </cell>
        </row>
        <row r="485">
          <cell r="E485">
            <v>0</v>
          </cell>
        </row>
        <row r="486">
          <cell r="E486">
            <v>0</v>
          </cell>
        </row>
        <row r="487">
          <cell r="E487">
            <v>0</v>
          </cell>
        </row>
        <row r="488">
          <cell r="E488">
            <v>7</v>
          </cell>
        </row>
        <row r="489">
          <cell r="E489">
            <v>0</v>
          </cell>
        </row>
        <row r="490">
          <cell r="E490">
            <v>1</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0">
          <cell r="E500">
            <v>4</v>
          </cell>
        </row>
        <row r="501">
          <cell r="E501">
            <v>0</v>
          </cell>
        </row>
        <row r="502">
          <cell r="E502">
            <v>4</v>
          </cell>
        </row>
        <row r="503">
          <cell r="E503">
            <v>0</v>
          </cell>
        </row>
        <row r="504">
          <cell r="E504">
            <v>0</v>
          </cell>
        </row>
        <row r="505">
          <cell r="E505">
            <v>0</v>
          </cell>
        </row>
        <row r="506">
          <cell r="E506">
            <v>1</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16">
          <cell r="E516">
            <v>7</v>
          </cell>
        </row>
        <row r="517">
          <cell r="E517">
            <v>0</v>
          </cell>
        </row>
        <row r="518">
          <cell r="E518">
            <v>0</v>
          </cell>
        </row>
        <row r="519">
          <cell r="E519">
            <v>0</v>
          </cell>
        </row>
        <row r="520">
          <cell r="E520">
            <v>0</v>
          </cell>
        </row>
        <row r="521">
          <cell r="E521">
            <v>0</v>
          </cell>
        </row>
        <row r="522">
          <cell r="E522">
            <v>1</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820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7" refreshError="1">
        <row r="5">
          <cell r="E5" t="str">
            <v>CANTIDAD</v>
          </cell>
        </row>
        <row r="11">
          <cell r="E11">
            <v>22.94</v>
          </cell>
        </row>
        <row r="19">
          <cell r="E19">
            <v>3.38</v>
          </cell>
        </row>
        <row r="21">
          <cell r="E21">
            <v>1</v>
          </cell>
        </row>
        <row r="23">
          <cell r="E23">
            <v>1</v>
          </cell>
        </row>
        <row r="31">
          <cell r="E31">
            <v>2</v>
          </cell>
        </row>
        <row r="35">
          <cell r="E35">
            <v>180</v>
          </cell>
        </row>
        <row r="37">
          <cell r="E37">
            <v>2</v>
          </cell>
        </row>
        <row r="39">
          <cell r="E39">
            <v>31.83</v>
          </cell>
        </row>
        <row r="49">
          <cell r="E49">
            <v>139.12</v>
          </cell>
        </row>
        <row r="53">
          <cell r="E53">
            <v>40.93</v>
          </cell>
        </row>
        <row r="55">
          <cell r="E55">
            <v>75.52</v>
          </cell>
        </row>
        <row r="57">
          <cell r="E57">
            <v>43.48</v>
          </cell>
        </row>
        <row r="61">
          <cell r="E61">
            <v>15</v>
          </cell>
        </row>
        <row r="63">
          <cell r="E63">
            <v>4</v>
          </cell>
        </row>
        <row r="65">
          <cell r="E65">
            <v>42.2</v>
          </cell>
        </row>
        <row r="71">
          <cell r="E71">
            <v>1</v>
          </cell>
        </row>
        <row r="73">
          <cell r="E73">
            <v>2</v>
          </cell>
        </row>
        <row r="75">
          <cell r="E75">
            <v>1</v>
          </cell>
        </row>
        <row r="77">
          <cell r="E77">
            <v>1</v>
          </cell>
        </row>
        <row r="79">
          <cell r="E79">
            <v>5</v>
          </cell>
        </row>
        <row r="83">
          <cell r="E83">
            <v>6</v>
          </cell>
        </row>
        <row r="85">
          <cell r="E85">
            <v>15</v>
          </cell>
        </row>
        <row r="89">
          <cell r="E89">
            <v>2</v>
          </cell>
        </row>
        <row r="99">
          <cell r="E99">
            <v>15.3</v>
          </cell>
        </row>
        <row r="107">
          <cell r="E107">
            <v>6.72</v>
          </cell>
        </row>
        <row r="123">
          <cell r="E123">
            <v>0</v>
          </cell>
        </row>
        <row r="124">
          <cell r="E124">
            <v>0</v>
          </cell>
        </row>
        <row r="125">
          <cell r="E125">
            <v>0</v>
          </cell>
        </row>
        <row r="126">
          <cell r="E126">
            <v>0</v>
          </cell>
        </row>
        <row r="143">
          <cell r="E143">
            <v>310</v>
          </cell>
        </row>
        <row r="155">
          <cell r="E155">
            <v>15</v>
          </cell>
        </row>
        <row r="165">
          <cell r="E165">
            <v>13</v>
          </cell>
        </row>
        <row r="175">
          <cell r="E175">
            <v>4</v>
          </cell>
        </row>
        <row r="177">
          <cell r="E177">
            <v>6</v>
          </cell>
        </row>
        <row r="179">
          <cell r="E179">
            <v>2</v>
          </cell>
        </row>
        <row r="195">
          <cell r="E195">
            <v>4</v>
          </cell>
        </row>
        <row r="211">
          <cell r="E211">
            <v>4</v>
          </cell>
        </row>
        <row r="225">
          <cell r="E225">
            <v>2</v>
          </cell>
        </row>
        <row r="233">
          <cell r="E233">
            <v>2</v>
          </cell>
        </row>
        <row r="267">
          <cell r="E267">
            <v>3</v>
          </cell>
        </row>
        <row r="269">
          <cell r="E269">
            <v>1</v>
          </cell>
        </row>
        <row r="318">
          <cell r="E318">
            <v>4</v>
          </cell>
        </row>
        <row r="320">
          <cell r="E320">
            <v>2</v>
          </cell>
        </row>
        <row r="424">
          <cell r="E424">
            <v>4</v>
          </cell>
        </row>
        <row r="450">
          <cell r="E450">
            <v>1723.2</v>
          </cell>
        </row>
        <row r="454">
          <cell r="E454">
            <v>1463</v>
          </cell>
        </row>
        <row r="456">
          <cell r="E456">
            <v>2</v>
          </cell>
        </row>
        <row r="457">
          <cell r="E457">
            <v>0</v>
          </cell>
        </row>
        <row r="458">
          <cell r="E458">
            <v>0</v>
          </cell>
        </row>
        <row r="459">
          <cell r="E459">
            <v>0</v>
          </cell>
        </row>
        <row r="460">
          <cell r="E460">
            <v>0</v>
          </cell>
        </row>
        <row r="461">
          <cell r="E461">
            <v>0</v>
          </cell>
        </row>
        <row r="462">
          <cell r="E462">
            <v>4</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88">
          <cell r="E488">
            <v>4</v>
          </cell>
        </row>
        <row r="491">
          <cell r="E491">
            <v>0</v>
          </cell>
        </row>
        <row r="492">
          <cell r="E492">
            <v>0</v>
          </cell>
        </row>
        <row r="493">
          <cell r="E493">
            <v>0</v>
          </cell>
        </row>
        <row r="494">
          <cell r="E494">
            <v>4</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4</v>
          </cell>
        </row>
        <row r="525">
          <cell r="E525">
            <v>0</v>
          </cell>
        </row>
        <row r="526">
          <cell r="E526">
            <v>0</v>
          </cell>
        </row>
        <row r="527">
          <cell r="E527">
            <v>0</v>
          </cell>
        </row>
        <row r="528">
          <cell r="E528">
            <v>2</v>
          </cell>
        </row>
        <row r="529">
          <cell r="E529">
            <v>0</v>
          </cell>
        </row>
        <row r="530">
          <cell r="E530">
            <v>0</v>
          </cell>
        </row>
        <row r="531">
          <cell r="E531">
            <v>0</v>
          </cell>
        </row>
        <row r="532">
          <cell r="E532">
            <v>310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8" refreshError="1">
        <row r="5">
          <cell r="E5" t="str">
            <v>CANTIDAD</v>
          </cell>
        </row>
        <row r="11">
          <cell r="E11">
            <v>29.76</v>
          </cell>
        </row>
        <row r="13">
          <cell r="E13">
            <v>1</v>
          </cell>
        </row>
        <row r="15">
          <cell r="E15">
            <v>6</v>
          </cell>
        </row>
        <row r="19">
          <cell r="E19">
            <v>4.6100000000000003</v>
          </cell>
        </row>
        <row r="21">
          <cell r="E21">
            <v>2</v>
          </cell>
        </row>
        <row r="23">
          <cell r="E23">
            <v>2</v>
          </cell>
        </row>
        <row r="31">
          <cell r="E31">
            <v>2</v>
          </cell>
        </row>
        <row r="35">
          <cell r="E35">
            <v>228</v>
          </cell>
        </row>
        <row r="37">
          <cell r="E37">
            <v>3</v>
          </cell>
        </row>
        <row r="39">
          <cell r="E39">
            <v>35.520000000000003</v>
          </cell>
        </row>
        <row r="49">
          <cell r="E49">
            <v>174.69</v>
          </cell>
        </row>
        <row r="53">
          <cell r="E53">
            <v>53.76</v>
          </cell>
        </row>
        <row r="55">
          <cell r="E55">
            <v>82.68</v>
          </cell>
        </row>
        <row r="57">
          <cell r="E57">
            <v>55.18</v>
          </cell>
        </row>
        <row r="61">
          <cell r="E61">
            <v>22</v>
          </cell>
        </row>
        <row r="63">
          <cell r="E63">
            <v>3</v>
          </cell>
        </row>
        <row r="65">
          <cell r="E65">
            <v>57.6</v>
          </cell>
        </row>
        <row r="69">
          <cell r="E69">
            <v>2</v>
          </cell>
        </row>
        <row r="71">
          <cell r="E71">
            <v>2</v>
          </cell>
        </row>
        <row r="73">
          <cell r="E73">
            <v>4</v>
          </cell>
        </row>
        <row r="75">
          <cell r="E75">
            <v>2</v>
          </cell>
        </row>
        <row r="77">
          <cell r="E77">
            <v>2</v>
          </cell>
        </row>
        <row r="83">
          <cell r="E83">
            <v>5</v>
          </cell>
        </row>
        <row r="85">
          <cell r="E85">
            <v>23</v>
          </cell>
        </row>
        <row r="89">
          <cell r="E89">
            <v>2.74</v>
          </cell>
        </row>
        <row r="99">
          <cell r="E99">
            <v>19.84</v>
          </cell>
        </row>
        <row r="101">
          <cell r="E101">
            <v>1</v>
          </cell>
        </row>
        <row r="123">
          <cell r="E123">
            <v>0</v>
          </cell>
        </row>
        <row r="124">
          <cell r="E124">
            <v>0</v>
          </cell>
        </row>
        <row r="125">
          <cell r="E125">
            <v>0</v>
          </cell>
        </row>
        <row r="126">
          <cell r="E126">
            <v>0</v>
          </cell>
        </row>
        <row r="127">
          <cell r="E127">
            <v>420</v>
          </cell>
        </row>
        <row r="157">
          <cell r="E157">
            <v>19</v>
          </cell>
        </row>
        <row r="165">
          <cell r="E165">
            <v>10</v>
          </cell>
        </row>
        <row r="175">
          <cell r="E175">
            <v>2</v>
          </cell>
        </row>
        <row r="177">
          <cell r="E177">
            <v>4</v>
          </cell>
        </row>
        <row r="179">
          <cell r="E179">
            <v>2</v>
          </cell>
        </row>
        <row r="197">
          <cell r="E197">
            <v>4</v>
          </cell>
        </row>
        <row r="213">
          <cell r="E213">
            <v>2</v>
          </cell>
        </row>
        <row r="219">
          <cell r="E219">
            <v>4</v>
          </cell>
        </row>
        <row r="263">
          <cell r="E263">
            <v>1</v>
          </cell>
        </row>
        <row r="273">
          <cell r="E273">
            <v>1</v>
          </cell>
        </row>
        <row r="294">
          <cell r="E294">
            <v>4</v>
          </cell>
        </row>
        <row r="296">
          <cell r="E296">
            <v>4</v>
          </cell>
        </row>
        <row r="298">
          <cell r="E298">
            <v>2</v>
          </cell>
        </row>
        <row r="422">
          <cell r="E422">
            <v>165</v>
          </cell>
        </row>
        <row r="424">
          <cell r="E424">
            <v>2</v>
          </cell>
        </row>
        <row r="450">
          <cell r="E450">
            <v>3438.1</v>
          </cell>
        </row>
        <row r="454">
          <cell r="E454">
            <v>2909.3</v>
          </cell>
        </row>
        <row r="456">
          <cell r="E456">
            <v>2</v>
          </cell>
        </row>
        <row r="457">
          <cell r="E457">
            <v>0</v>
          </cell>
        </row>
        <row r="458">
          <cell r="E458">
            <v>0</v>
          </cell>
        </row>
        <row r="459">
          <cell r="E459">
            <v>0</v>
          </cell>
        </row>
        <row r="460">
          <cell r="E460">
            <v>0</v>
          </cell>
        </row>
        <row r="461">
          <cell r="E461">
            <v>0</v>
          </cell>
        </row>
        <row r="462">
          <cell r="E462">
            <v>2</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4</v>
          </cell>
        </row>
        <row r="477">
          <cell r="E477">
            <v>0</v>
          </cell>
        </row>
        <row r="478">
          <cell r="E478">
            <v>0</v>
          </cell>
        </row>
        <row r="479">
          <cell r="E479">
            <v>0</v>
          </cell>
        </row>
        <row r="484">
          <cell r="E484">
            <v>0</v>
          </cell>
        </row>
        <row r="485">
          <cell r="E485">
            <v>0</v>
          </cell>
        </row>
        <row r="486">
          <cell r="E486">
            <v>0</v>
          </cell>
        </row>
        <row r="487">
          <cell r="E487">
            <v>0</v>
          </cell>
        </row>
        <row r="488">
          <cell r="E488">
            <v>2</v>
          </cell>
        </row>
        <row r="491">
          <cell r="E491">
            <v>0</v>
          </cell>
        </row>
        <row r="492">
          <cell r="E492">
            <v>0</v>
          </cell>
        </row>
        <row r="493">
          <cell r="E493">
            <v>0</v>
          </cell>
        </row>
        <row r="494">
          <cell r="E494">
            <v>2</v>
          </cell>
        </row>
        <row r="495">
          <cell r="E495">
            <v>0</v>
          </cell>
        </row>
        <row r="496">
          <cell r="E496">
            <v>2</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6</v>
          </cell>
        </row>
        <row r="525">
          <cell r="E525">
            <v>0</v>
          </cell>
        </row>
        <row r="526">
          <cell r="E526">
            <v>0</v>
          </cell>
        </row>
        <row r="527">
          <cell r="E527">
            <v>0</v>
          </cell>
        </row>
        <row r="528">
          <cell r="E528">
            <v>4</v>
          </cell>
        </row>
        <row r="529">
          <cell r="E529">
            <v>0</v>
          </cell>
        </row>
        <row r="530">
          <cell r="E530">
            <v>0</v>
          </cell>
        </row>
        <row r="531">
          <cell r="E531">
            <v>0</v>
          </cell>
        </row>
        <row r="532">
          <cell r="E532">
            <v>420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9" refreshError="1">
        <row r="5">
          <cell r="E5" t="str">
            <v>CANTIDAD</v>
          </cell>
        </row>
        <row r="11">
          <cell r="E11">
            <v>24.25</v>
          </cell>
        </row>
        <row r="19">
          <cell r="E19">
            <v>2.86</v>
          </cell>
        </row>
        <row r="31">
          <cell r="E31">
            <v>2</v>
          </cell>
        </row>
        <row r="35">
          <cell r="E35">
            <v>165</v>
          </cell>
        </row>
        <row r="37">
          <cell r="E37">
            <v>4</v>
          </cell>
        </row>
        <row r="39">
          <cell r="E39">
            <v>41.26</v>
          </cell>
        </row>
        <row r="49">
          <cell r="E49">
            <v>133.31</v>
          </cell>
        </row>
        <row r="53">
          <cell r="E53">
            <v>34.21</v>
          </cell>
        </row>
        <row r="55">
          <cell r="E55">
            <v>67.94</v>
          </cell>
        </row>
        <row r="57">
          <cell r="E57">
            <v>40.270000000000003</v>
          </cell>
        </row>
        <row r="61">
          <cell r="E61">
            <v>15</v>
          </cell>
        </row>
        <row r="63">
          <cell r="E63">
            <v>2</v>
          </cell>
        </row>
        <row r="65">
          <cell r="E65">
            <v>35.78</v>
          </cell>
        </row>
        <row r="69">
          <cell r="E69">
            <v>2</v>
          </cell>
        </row>
        <row r="71">
          <cell r="E71">
            <v>2</v>
          </cell>
        </row>
        <row r="73">
          <cell r="E73">
            <v>6</v>
          </cell>
        </row>
        <row r="83">
          <cell r="E83">
            <v>6</v>
          </cell>
        </row>
        <row r="85">
          <cell r="E85">
            <v>10</v>
          </cell>
        </row>
        <row r="89">
          <cell r="E89">
            <v>5.0999999999999996</v>
          </cell>
        </row>
        <row r="99">
          <cell r="E99">
            <v>15.11</v>
          </cell>
        </row>
        <row r="123">
          <cell r="E123">
            <v>0</v>
          </cell>
        </row>
        <row r="124">
          <cell r="E124">
            <v>0</v>
          </cell>
        </row>
        <row r="125">
          <cell r="E125">
            <v>0</v>
          </cell>
        </row>
        <row r="126">
          <cell r="E126">
            <v>0</v>
          </cell>
        </row>
        <row r="127">
          <cell r="E127">
            <v>270</v>
          </cell>
        </row>
        <row r="153">
          <cell r="E153">
            <v>3</v>
          </cell>
        </row>
        <row r="155">
          <cell r="E155">
            <v>1</v>
          </cell>
        </row>
        <row r="157">
          <cell r="E157">
            <v>16</v>
          </cell>
        </row>
        <row r="165">
          <cell r="E165">
            <v>15</v>
          </cell>
        </row>
        <row r="171">
          <cell r="E171">
            <v>12</v>
          </cell>
        </row>
        <row r="175">
          <cell r="E175">
            <v>2</v>
          </cell>
        </row>
        <row r="177">
          <cell r="E177">
            <v>2</v>
          </cell>
        </row>
        <row r="179">
          <cell r="E179">
            <v>2</v>
          </cell>
        </row>
        <row r="193">
          <cell r="E193">
            <v>4</v>
          </cell>
        </row>
        <row r="197">
          <cell r="E197">
            <v>4</v>
          </cell>
        </row>
        <row r="209">
          <cell r="E209">
            <v>2</v>
          </cell>
        </row>
        <row r="213">
          <cell r="E213">
            <v>4</v>
          </cell>
        </row>
        <row r="263">
          <cell r="E263">
            <v>1</v>
          </cell>
        </row>
        <row r="294">
          <cell r="E294">
            <v>4</v>
          </cell>
        </row>
        <row r="296">
          <cell r="E296">
            <v>6</v>
          </cell>
        </row>
        <row r="298">
          <cell r="E298">
            <v>2</v>
          </cell>
        </row>
        <row r="368">
          <cell r="E368">
            <v>1</v>
          </cell>
        </row>
        <row r="404">
          <cell r="E404">
            <v>1</v>
          </cell>
        </row>
        <row r="422">
          <cell r="E422">
            <v>250</v>
          </cell>
        </row>
        <row r="424">
          <cell r="E424">
            <v>2</v>
          </cell>
        </row>
        <row r="432">
          <cell r="E432">
            <v>1</v>
          </cell>
        </row>
        <row r="450">
          <cell r="E450">
            <v>3842</v>
          </cell>
        </row>
        <row r="452">
          <cell r="E452">
            <v>167.4</v>
          </cell>
        </row>
        <row r="454">
          <cell r="E454">
            <v>2724</v>
          </cell>
        </row>
        <row r="456">
          <cell r="E456">
            <v>2</v>
          </cell>
        </row>
        <row r="457">
          <cell r="E457">
            <v>0</v>
          </cell>
        </row>
        <row r="458">
          <cell r="E458">
            <v>0</v>
          </cell>
        </row>
        <row r="459">
          <cell r="E459">
            <v>0</v>
          </cell>
        </row>
        <row r="460">
          <cell r="E460">
            <v>0</v>
          </cell>
        </row>
        <row r="461">
          <cell r="E461">
            <v>0</v>
          </cell>
        </row>
        <row r="467">
          <cell r="E467">
            <v>0</v>
          </cell>
        </row>
        <row r="468">
          <cell r="E468">
            <v>0</v>
          </cell>
        </row>
        <row r="469">
          <cell r="E469">
            <v>0</v>
          </cell>
        </row>
        <row r="470">
          <cell r="E470">
            <v>0</v>
          </cell>
        </row>
        <row r="471">
          <cell r="E471">
            <v>0</v>
          </cell>
        </row>
        <row r="472">
          <cell r="E472">
            <v>0</v>
          </cell>
        </row>
        <row r="473">
          <cell r="E473">
            <v>0</v>
          </cell>
        </row>
        <row r="474">
          <cell r="E474">
            <v>0</v>
          </cell>
        </row>
        <row r="475">
          <cell r="E475">
            <v>0</v>
          </cell>
        </row>
        <row r="476">
          <cell r="E476">
            <v>0</v>
          </cell>
        </row>
        <row r="477">
          <cell r="E477">
            <v>0</v>
          </cell>
        </row>
        <row r="478">
          <cell r="E478">
            <v>0</v>
          </cell>
        </row>
        <row r="479">
          <cell r="E479">
            <v>0</v>
          </cell>
        </row>
        <row r="484">
          <cell r="E484">
            <v>0</v>
          </cell>
        </row>
        <row r="485">
          <cell r="E485">
            <v>0</v>
          </cell>
        </row>
        <row r="486">
          <cell r="E486">
            <v>0</v>
          </cell>
        </row>
        <row r="487">
          <cell r="E487">
            <v>0</v>
          </cell>
        </row>
        <row r="491">
          <cell r="E491">
            <v>0</v>
          </cell>
        </row>
        <row r="492">
          <cell r="E492">
            <v>0</v>
          </cell>
        </row>
        <row r="493">
          <cell r="E493">
            <v>0</v>
          </cell>
        </row>
        <row r="494">
          <cell r="E494">
            <v>0</v>
          </cell>
        </row>
        <row r="495">
          <cell r="E495">
            <v>0</v>
          </cell>
        </row>
        <row r="496">
          <cell r="E496">
            <v>0</v>
          </cell>
        </row>
        <row r="497">
          <cell r="E497">
            <v>0</v>
          </cell>
        </row>
        <row r="498">
          <cell r="E498">
            <v>0</v>
          </cell>
        </row>
        <row r="499">
          <cell r="E499">
            <v>0</v>
          </cell>
        </row>
        <row r="503">
          <cell r="E503">
            <v>0</v>
          </cell>
        </row>
        <row r="504">
          <cell r="E504">
            <v>0</v>
          </cell>
        </row>
        <row r="505">
          <cell r="E505">
            <v>0</v>
          </cell>
        </row>
        <row r="506">
          <cell r="E506">
            <v>0</v>
          </cell>
        </row>
        <row r="507">
          <cell r="E507">
            <v>0</v>
          </cell>
        </row>
        <row r="508">
          <cell r="E508">
            <v>0</v>
          </cell>
        </row>
        <row r="509">
          <cell r="E509">
            <v>0</v>
          </cell>
        </row>
        <row r="510">
          <cell r="E510">
            <v>0</v>
          </cell>
        </row>
        <row r="511">
          <cell r="E511">
            <v>0</v>
          </cell>
        </row>
        <row r="512">
          <cell r="E512">
            <v>0</v>
          </cell>
        </row>
        <row r="513">
          <cell r="E513">
            <v>0</v>
          </cell>
        </row>
        <row r="514">
          <cell r="E514">
            <v>0</v>
          </cell>
        </row>
        <row r="515">
          <cell r="E515">
            <v>0</v>
          </cell>
        </row>
        <row r="523">
          <cell r="E523">
            <v>0</v>
          </cell>
        </row>
        <row r="524">
          <cell r="E524">
            <v>0</v>
          </cell>
        </row>
        <row r="525">
          <cell r="E525">
            <v>0</v>
          </cell>
        </row>
        <row r="526">
          <cell r="E526">
            <v>0</v>
          </cell>
        </row>
        <row r="527">
          <cell r="E527">
            <v>0</v>
          </cell>
        </row>
        <row r="528">
          <cell r="E528">
            <v>0</v>
          </cell>
        </row>
        <row r="529">
          <cell r="E529">
            <v>0</v>
          </cell>
        </row>
        <row r="530">
          <cell r="E530">
            <v>0</v>
          </cell>
        </row>
        <row r="531">
          <cell r="E531">
            <v>0</v>
          </cell>
        </row>
        <row r="532">
          <cell r="E532">
            <v>270</v>
          </cell>
        </row>
        <row r="533">
          <cell r="E533">
            <v>0</v>
          </cell>
        </row>
        <row r="534">
          <cell r="E534">
            <v>0</v>
          </cell>
        </row>
        <row r="535">
          <cell r="E535">
            <v>0</v>
          </cell>
        </row>
        <row r="536">
          <cell r="E536">
            <v>0</v>
          </cell>
        </row>
        <row r="537">
          <cell r="E537">
            <v>0</v>
          </cell>
        </row>
        <row r="538">
          <cell r="E538">
            <v>0</v>
          </cell>
        </row>
        <row r="539">
          <cell r="E539">
            <v>0</v>
          </cell>
        </row>
        <row r="540">
          <cell r="E540">
            <v>0</v>
          </cell>
        </row>
        <row r="541">
          <cell r="E541">
            <v>0</v>
          </cell>
        </row>
        <row r="542">
          <cell r="E542">
            <v>0</v>
          </cell>
        </row>
        <row r="543">
          <cell r="E543">
            <v>0</v>
          </cell>
        </row>
        <row r="544">
          <cell r="E544">
            <v>0</v>
          </cell>
        </row>
        <row r="545">
          <cell r="E545">
            <v>0</v>
          </cell>
        </row>
        <row r="546">
          <cell r="E546">
            <v>0</v>
          </cell>
        </row>
        <row r="547">
          <cell r="E547">
            <v>0</v>
          </cell>
        </row>
        <row r="548">
          <cell r="E548">
            <v>0</v>
          </cell>
        </row>
        <row r="549">
          <cell r="E549">
            <v>0</v>
          </cell>
        </row>
        <row r="550">
          <cell r="E550">
            <v>0</v>
          </cell>
        </row>
        <row r="551">
          <cell r="E551">
            <v>0</v>
          </cell>
        </row>
        <row r="552">
          <cell r="E552">
            <v>0</v>
          </cell>
        </row>
        <row r="553">
          <cell r="E553">
            <v>0</v>
          </cell>
        </row>
        <row r="554">
          <cell r="E554">
            <v>0</v>
          </cell>
        </row>
        <row r="556">
          <cell r="E556">
            <v>20</v>
          </cell>
        </row>
        <row r="558">
          <cell r="E558">
            <v>10</v>
          </cell>
        </row>
        <row r="560">
          <cell r="E560">
            <v>0</v>
          </cell>
        </row>
      </sheetData>
      <sheetData sheetId="10"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ión"/>
      <sheetName val="Sanitaria"/>
      <sheetName val="CPVC"/>
      <sheetName val="CANALES"/>
      <sheetName val="Conduit"/>
      <sheetName val="Union-Z"/>
      <sheetName val="NOVAFORT"/>
      <sheetName val="Alcantarillado"/>
      <sheetName val="Cobre"/>
      <sheetName val="Galvanizado"/>
      <sheetName val="PRES.AGRI"/>
      <sheetName val="CORR.DREN"/>
      <sheetName val="POZOS."/>
      <sheetName val="RIEGO-CONDUCC."/>
      <sheetName val="RIEGO MOVIL"/>
      <sheetName val="GEOMECANICO"/>
      <sheetName val="POLIETILENO "/>
      <sheetName val="GAS "/>
      <sheetName val="REFERENCIAS BAN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row r="1">
          <cell r="B1" t="str">
            <v>Sistema de Tubería y Accesorios</v>
          </cell>
        </row>
        <row r="2">
          <cell r="B2" t="str">
            <v>Presión Uso Agricola PAVCO</v>
          </cell>
        </row>
        <row r="3">
          <cell r="B3" t="str">
            <v>Lista de Precios</v>
          </cell>
        </row>
        <row r="5">
          <cell r="B5">
            <v>1</v>
          </cell>
        </row>
        <row r="6">
          <cell r="B6" t="str">
            <v>PRECIOS: NO INCLUYEN I.V.A.</v>
          </cell>
          <cell r="I6" t="str">
            <v>FECHA:</v>
          </cell>
          <cell r="J6" t="str">
            <v>Septiembre 1 de 1998</v>
          </cell>
        </row>
        <row r="9">
          <cell r="B9" t="str">
            <v>Tuberías</v>
          </cell>
          <cell r="D9" t="str">
            <v>Referencia</v>
          </cell>
          <cell r="E9" t="str">
            <v>Diámetro</v>
          </cell>
          <cell r="F9" t="str">
            <v>Precio por Metro</v>
          </cell>
        </row>
        <row r="10">
          <cell r="B10" t="str">
            <v>Tramos de 6 metros</v>
          </cell>
        </row>
        <row r="11">
          <cell r="B11" t="str">
            <v>Extremos lisos</v>
          </cell>
        </row>
        <row r="12">
          <cell r="B12" t="str">
            <v>RDE   Presión de</v>
          </cell>
        </row>
        <row r="13">
          <cell r="B13" t="str">
            <v xml:space="preserve">      trabajo a</v>
          </cell>
        </row>
        <row r="14">
          <cell r="B14" t="str">
            <v xml:space="preserve">      23°C psi</v>
          </cell>
        </row>
        <row r="15">
          <cell r="B15" t="str">
            <v>21    200</v>
          </cell>
          <cell r="D15" t="str">
            <v>0150201001</v>
          </cell>
          <cell r="E15" t="str">
            <v>1/2</v>
          </cell>
          <cell r="F15" t="str">
            <v>$</v>
          </cell>
          <cell r="G15">
            <v>602.85714285714289</v>
          </cell>
        </row>
        <row r="16">
          <cell r="B16" t="str">
            <v>26    160</v>
          </cell>
          <cell r="D16" t="str">
            <v>0150301001</v>
          </cell>
          <cell r="E16" t="str">
            <v>3/4</v>
          </cell>
          <cell r="F16" t="str">
            <v>$</v>
          </cell>
          <cell r="G16">
            <v>765.71428571428578</v>
          </cell>
        </row>
        <row r="17">
          <cell r="D17" t="str">
            <v>0150401001</v>
          </cell>
          <cell r="E17" t="str">
            <v>1</v>
          </cell>
          <cell r="G17">
            <v>1088.5714285714287</v>
          </cell>
        </row>
        <row r="18">
          <cell r="D18" t="str">
            <v>0150501001</v>
          </cell>
          <cell r="E18" t="str">
            <v>1-1/4</v>
          </cell>
          <cell r="G18">
            <v>1588.5714285714287</v>
          </cell>
        </row>
        <row r="19">
          <cell r="D19" t="str">
            <v>0150601001</v>
          </cell>
          <cell r="E19" t="str">
            <v>1-1/2</v>
          </cell>
          <cell r="G19">
            <v>2017.1428571428573</v>
          </cell>
        </row>
        <row r="21">
          <cell r="B21" t="str">
            <v>Tuberías</v>
          </cell>
          <cell r="D21" t="str">
            <v>Referencia</v>
          </cell>
          <cell r="E21" t="str">
            <v>Diámetro</v>
          </cell>
          <cell r="F21" t="str">
            <v>Precio por Metro</v>
          </cell>
        </row>
        <row r="22">
          <cell r="B22" t="str">
            <v>Tramos de 6 metros</v>
          </cell>
        </row>
        <row r="23">
          <cell r="B23" t="str">
            <v>campana Union Z</v>
          </cell>
        </row>
        <row r="24">
          <cell r="B24" t="str">
            <v>RDE   Presión de</v>
          </cell>
        </row>
        <row r="25">
          <cell r="B25" t="str">
            <v xml:space="preserve">      trabajo a</v>
          </cell>
        </row>
        <row r="26">
          <cell r="B26" t="str">
            <v xml:space="preserve">      23°C psi</v>
          </cell>
        </row>
        <row r="27">
          <cell r="B27" t="str">
            <v>32.5  125</v>
          </cell>
          <cell r="D27" t="str">
            <v>0210702003</v>
          </cell>
          <cell r="E27" t="str">
            <v>2</v>
          </cell>
          <cell r="F27" t="str">
            <v>$</v>
          </cell>
          <cell r="G27">
            <v>2650</v>
          </cell>
        </row>
        <row r="28">
          <cell r="B28" t="str">
            <v>41    100</v>
          </cell>
          <cell r="D28" t="str">
            <v>0210702004</v>
          </cell>
          <cell r="E28" t="str">
            <v>2</v>
          </cell>
          <cell r="F28" t="str">
            <v>$</v>
          </cell>
          <cell r="G28">
            <v>2208.5714285714289</v>
          </cell>
        </row>
        <row r="29">
          <cell r="D29" t="str">
            <v>0210902004</v>
          </cell>
          <cell r="E29" t="str">
            <v>3</v>
          </cell>
          <cell r="G29">
            <v>4531.4285714285716</v>
          </cell>
        </row>
        <row r="30">
          <cell r="B30" t="str">
            <v>51     80</v>
          </cell>
          <cell r="D30" t="str">
            <v>0210902005</v>
          </cell>
          <cell r="E30" t="str">
            <v>3</v>
          </cell>
          <cell r="F30" t="str">
            <v>$</v>
          </cell>
          <cell r="G30">
            <v>3794.2857142857147</v>
          </cell>
        </row>
        <row r="31">
          <cell r="D31" t="str">
            <v>0211002005</v>
          </cell>
          <cell r="E31" t="str">
            <v>4</v>
          </cell>
          <cell r="G31">
            <v>6082.8571428571431</v>
          </cell>
        </row>
        <row r="32">
          <cell r="D32" t="str">
            <v>0211202005</v>
          </cell>
          <cell r="E32" t="str">
            <v>6</v>
          </cell>
          <cell r="G32">
            <v>13038.571428571429</v>
          </cell>
        </row>
        <row r="33">
          <cell r="D33" t="str">
            <v>0211302005</v>
          </cell>
          <cell r="E33" t="str">
            <v>8</v>
          </cell>
          <cell r="G33">
            <v>22107.142857142859</v>
          </cell>
        </row>
        <row r="34">
          <cell r="D34" t="str">
            <v>0211402005</v>
          </cell>
          <cell r="E34" t="str">
            <v>10</v>
          </cell>
          <cell r="G34">
            <v>34177.142857142862</v>
          </cell>
        </row>
        <row r="35">
          <cell r="D35" t="str">
            <v>0211502005</v>
          </cell>
          <cell r="E35" t="str">
            <v>12</v>
          </cell>
          <cell r="G35">
            <v>48884.285714285717</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4. G2. Sur - LOS PARRAS  3472"/>
      <sheetName val="SABANETA 3335"/>
      <sheetName val="AJIZAL 3335"/>
      <sheetName val="BASE"/>
    </sheetNames>
    <sheetDataSet>
      <sheetData sheetId="0"/>
      <sheetData sheetId="1" refreshError="1">
        <row r="7">
          <cell r="C7" t="str">
            <v>301, 301.A1</v>
          </cell>
          <cell r="D7">
            <v>1</v>
          </cell>
          <cell r="E7" t="str">
            <v>Corte, retiro y botada de pavimento:</v>
          </cell>
        </row>
        <row r="8">
          <cell r="C8" t="str">
            <v xml:space="preserve"> </v>
          </cell>
        </row>
        <row r="9">
          <cell r="B9">
            <v>4030101</v>
          </cell>
          <cell r="D9" t="str">
            <v>1.1</v>
          </cell>
          <cell r="E9" t="str">
            <v>Asfaltico (flexible)</v>
          </cell>
          <cell r="F9" t="str">
            <v>m3</v>
          </cell>
          <cell r="G9">
            <v>381</v>
          </cell>
          <cell r="I9">
            <v>43791</v>
          </cell>
          <cell r="J9">
            <v>58395.298499999997</v>
          </cell>
          <cell r="K9">
            <v>16684371</v>
          </cell>
        </row>
        <row r="10">
          <cell r="G10">
            <v>0</v>
          </cell>
        </row>
        <row r="11">
          <cell r="B11">
            <v>4030103</v>
          </cell>
          <cell r="D11" t="str">
            <v>1.2</v>
          </cell>
          <cell r="E11" t="str">
            <v>Concreto (rigido), incluye rieles o piedra pegada</v>
          </cell>
          <cell r="F11" t="str">
            <v>m3</v>
          </cell>
          <cell r="G11">
            <v>10</v>
          </cell>
          <cell r="I11">
            <v>56124</v>
          </cell>
          <cell r="J11">
            <v>74841.353999999992</v>
          </cell>
          <cell r="K11">
            <v>561240</v>
          </cell>
        </row>
        <row r="12">
          <cell r="G12">
            <v>0</v>
          </cell>
        </row>
        <row r="13">
          <cell r="B13">
            <v>4040345</v>
          </cell>
          <cell r="C13" t="str">
            <v>309, 309.A1</v>
          </cell>
          <cell r="D13">
            <v>2</v>
          </cell>
          <cell r="E13" t="str">
            <v>Retiro, almacenamiento y colocación de adoquines de concreto (no incluye suministro)</v>
          </cell>
          <cell r="F13" t="str">
            <v>m2</v>
          </cell>
          <cell r="G13">
            <v>42</v>
          </cell>
          <cell r="I13">
            <v>13527</v>
          </cell>
          <cell r="J13">
            <v>18038.254499999999</v>
          </cell>
          <cell r="K13">
            <v>568134</v>
          </cell>
        </row>
        <row r="14">
          <cell r="B14">
            <v>4040215</v>
          </cell>
          <cell r="C14" t="str">
            <v>105, 105.A2</v>
          </cell>
          <cell r="D14">
            <v>3</v>
          </cell>
          <cell r="E14" t="str">
            <v>Retiro, almacenamiento y colocación de cordones de concreto (no incluye suministro)</v>
          </cell>
          <cell r="F14" t="str">
            <v>m</v>
          </cell>
          <cell r="G14">
            <v>25</v>
          </cell>
          <cell r="I14">
            <v>13280</v>
          </cell>
          <cell r="J14">
            <v>17708.879999999997</v>
          </cell>
          <cell r="K14">
            <v>332000</v>
          </cell>
        </row>
        <row r="15">
          <cell r="G15">
            <v>0</v>
          </cell>
        </row>
        <row r="16">
          <cell r="C16" t="str">
            <v>100, 105</v>
          </cell>
          <cell r="D16">
            <v>4</v>
          </cell>
          <cell r="E16" t="str">
            <v>Demolición, cargue, retiro y botada de:</v>
          </cell>
          <cell r="F16" t="str">
            <v xml:space="preserve"> </v>
          </cell>
          <cell r="G16">
            <v>0</v>
          </cell>
        </row>
        <row r="17">
          <cell r="G17">
            <v>0</v>
          </cell>
        </row>
        <row r="18">
          <cell r="B18">
            <v>4015201</v>
          </cell>
          <cell r="C18" t="str">
            <v xml:space="preserve"> 105.2, 105.2.A1</v>
          </cell>
          <cell r="D18">
            <v>4.0999999999999996</v>
          </cell>
          <cell r="E18" t="str">
            <v>Andenes con y sin escalas, en cualquier material (simples o reforzado)</v>
          </cell>
          <cell r="F18" t="str">
            <v xml:space="preserve"> m3</v>
          </cell>
          <cell r="G18">
            <v>8</v>
          </cell>
          <cell r="I18">
            <v>44732</v>
          </cell>
          <cell r="J18">
            <v>59650.121999999996</v>
          </cell>
          <cell r="K18">
            <v>357856</v>
          </cell>
        </row>
        <row r="19">
          <cell r="G19">
            <v>0</v>
          </cell>
        </row>
        <row r="20">
          <cell r="B20">
            <v>4015103</v>
          </cell>
          <cell r="C20" t="str">
            <v xml:space="preserve"> 105.1, 105.1.A1</v>
          </cell>
          <cell r="D20">
            <v>4.2</v>
          </cell>
          <cell r="E20" t="str">
            <v>Cordones (retiro si son prefabricados)</v>
          </cell>
          <cell r="F20" t="str">
            <v xml:space="preserve"> m3</v>
          </cell>
          <cell r="G20">
            <v>3</v>
          </cell>
          <cell r="I20">
            <v>49008</v>
          </cell>
          <cell r="J20">
            <v>65352.167999999998</v>
          </cell>
          <cell r="K20">
            <v>147024</v>
          </cell>
        </row>
        <row r="21">
          <cell r="K21">
            <v>0</v>
          </cell>
        </row>
        <row r="22">
          <cell r="B22">
            <v>4015536</v>
          </cell>
          <cell r="C22" t="str">
            <v xml:space="preserve"> 105.2, 105.1.A3</v>
          </cell>
          <cell r="D22">
            <v>4.3</v>
          </cell>
          <cell r="E22" t="str">
            <v>Concreto simple o reforzado</v>
          </cell>
          <cell r="F22" t="str">
            <v xml:space="preserve"> m3</v>
          </cell>
          <cell r="G22">
            <v>3</v>
          </cell>
          <cell r="I22">
            <v>65047</v>
          </cell>
          <cell r="J22">
            <v>86740.174499999994</v>
          </cell>
          <cell r="K22">
            <v>195141</v>
          </cell>
        </row>
        <row r="24">
          <cell r="C24" t="str">
            <v xml:space="preserve"> 103, 104, 107, 107.1, 107.A1, 201, 201.A1</v>
          </cell>
          <cell r="D24">
            <v>5</v>
          </cell>
          <cell r="E24" t="str">
            <v>Excavación, manual o mecánica, en cualquier material y grado de humedad, a las siguientes profundidades:</v>
          </cell>
          <cell r="G24">
            <v>0</v>
          </cell>
        </row>
        <row r="25">
          <cell r="G25">
            <v>0</v>
          </cell>
        </row>
        <row r="26">
          <cell r="B26">
            <v>4021103</v>
          </cell>
          <cell r="D26">
            <v>5.0999999999999996</v>
          </cell>
          <cell r="E26" t="str">
            <v>Entre 0 y 2,0 m de profundidad</v>
          </cell>
          <cell r="F26" t="str">
            <v>m3</v>
          </cell>
          <cell r="G26">
            <v>3585</v>
          </cell>
          <cell r="I26">
            <v>7189</v>
          </cell>
          <cell r="J26">
            <v>9586.5314999999991</v>
          </cell>
          <cell r="K26">
            <v>25772565</v>
          </cell>
        </row>
        <row r="27">
          <cell r="G27">
            <v>0</v>
          </cell>
        </row>
        <row r="28">
          <cell r="B28">
            <v>4021303</v>
          </cell>
          <cell r="C28">
            <v>107.2</v>
          </cell>
          <cell r="D28">
            <v>5.2</v>
          </cell>
          <cell r="E28" t="str">
            <v>En roca, a cualquier profundidad</v>
          </cell>
          <cell r="F28" t="str">
            <v>m3</v>
          </cell>
          <cell r="G28">
            <v>7</v>
          </cell>
          <cell r="I28">
            <v>53529</v>
          </cell>
          <cell r="J28">
            <v>71380.921499999997</v>
          </cell>
          <cell r="K28">
            <v>374703</v>
          </cell>
        </row>
        <row r="29">
          <cell r="G29">
            <v>0</v>
          </cell>
        </row>
        <row r="30">
          <cell r="B30">
            <v>4021503</v>
          </cell>
          <cell r="D30">
            <v>5.3</v>
          </cell>
          <cell r="E30" t="str">
            <v>Para nichos de investigación entre 0 y 2 m (incluye lleno con material de la escavación y botada de escombros)</v>
          </cell>
          <cell r="F30" t="str">
            <v>m3</v>
          </cell>
          <cell r="G30">
            <v>150</v>
          </cell>
          <cell r="I30">
            <v>18551</v>
          </cell>
          <cell r="J30">
            <v>24737.7585</v>
          </cell>
          <cell r="K30">
            <v>2782650</v>
          </cell>
        </row>
        <row r="31">
          <cell r="C31" t="str">
            <v xml:space="preserve"> </v>
          </cell>
          <cell r="G31">
            <v>0</v>
          </cell>
        </row>
        <row r="32">
          <cell r="B32">
            <v>4025001</v>
          </cell>
          <cell r="C32">
            <v>205</v>
          </cell>
          <cell r="D32">
            <v>6</v>
          </cell>
          <cell r="E32" t="str">
            <v>Cargue, retiro y botada de material sobrante y escombros, a cualquier distancia (incluye acarreo en sitio sin acceso vehicular)</v>
          </cell>
          <cell r="F32" t="str">
            <v>m3</v>
          </cell>
          <cell r="G32">
            <v>2257</v>
          </cell>
          <cell r="I32">
            <v>16625</v>
          </cell>
          <cell r="J32">
            <v>22169.4375</v>
          </cell>
          <cell r="K32">
            <v>37522625</v>
          </cell>
        </row>
        <row r="33">
          <cell r="G33">
            <v>0</v>
          </cell>
        </row>
        <row r="34">
          <cell r="C34" t="str">
            <v>204, 204.A1, 206</v>
          </cell>
          <cell r="D34">
            <v>7</v>
          </cell>
          <cell r="E34" t="str">
            <v>Llenos compactados en zanjas y apiques:</v>
          </cell>
          <cell r="G34">
            <v>0</v>
          </cell>
        </row>
        <row r="35">
          <cell r="G35">
            <v>0</v>
          </cell>
        </row>
        <row r="36">
          <cell r="B36">
            <v>4024103</v>
          </cell>
          <cell r="D36">
            <v>7.1</v>
          </cell>
          <cell r="E36" t="str">
            <v>Con material selecto de excavación</v>
          </cell>
          <cell r="F36" t="str">
            <v>m3</v>
          </cell>
          <cell r="G36">
            <v>1330</v>
          </cell>
          <cell r="I36">
            <v>8051</v>
          </cell>
          <cell r="J36">
            <v>10736.0085</v>
          </cell>
          <cell r="K36">
            <v>10707830</v>
          </cell>
        </row>
        <row r="37">
          <cell r="G37">
            <v>0</v>
          </cell>
        </row>
        <row r="38">
          <cell r="B38">
            <v>4024112</v>
          </cell>
          <cell r="D38">
            <v>7.2</v>
          </cell>
          <cell r="E38" t="str">
            <v>Con material de préstamo (arenilla o similar)</v>
          </cell>
          <cell r="F38" t="str">
            <v>m3</v>
          </cell>
          <cell r="G38">
            <v>1015</v>
          </cell>
          <cell r="I38">
            <v>15712</v>
          </cell>
          <cell r="J38">
            <v>20951.951999999997</v>
          </cell>
          <cell r="K38">
            <v>15947680</v>
          </cell>
        </row>
        <row r="39">
          <cell r="G39">
            <v>0</v>
          </cell>
        </row>
        <row r="40">
          <cell r="B40">
            <v>4030301</v>
          </cell>
          <cell r="C40">
            <v>303</v>
          </cell>
          <cell r="D40">
            <v>7.3</v>
          </cell>
          <cell r="E40" t="str">
            <v>Con material granular para base</v>
          </cell>
          <cell r="F40" t="str">
            <v>m3</v>
          </cell>
          <cell r="G40">
            <v>951</v>
          </cell>
          <cell r="I40">
            <v>41911</v>
          </cell>
          <cell r="J40">
            <v>55888.318499999994</v>
          </cell>
          <cell r="K40">
            <v>39857361</v>
          </cell>
        </row>
        <row r="41">
          <cell r="G41">
            <v>0</v>
          </cell>
        </row>
        <row r="42">
          <cell r="B42">
            <v>4040401</v>
          </cell>
          <cell r="C42">
            <v>404</v>
          </cell>
          <cell r="D42">
            <v>8</v>
          </cell>
          <cell r="E42" t="str">
            <v>Suministro, transporte e instalación de entresuelo para apoyo de tubería, en arenilla</v>
          </cell>
          <cell r="F42" t="str">
            <v>m3</v>
          </cell>
          <cell r="G42">
            <v>220</v>
          </cell>
          <cell r="I42">
            <v>37094</v>
          </cell>
          <cell r="J42">
            <v>49464.848999999995</v>
          </cell>
          <cell r="K42">
            <v>8160680</v>
          </cell>
        </row>
        <row r="43">
          <cell r="G43">
            <v>0</v>
          </cell>
        </row>
        <row r="44">
          <cell r="B44">
            <v>4040301</v>
          </cell>
          <cell r="C44" t="str">
            <v>403, 403.A2, 501, 506, 507</v>
          </cell>
          <cell r="D44">
            <v>9</v>
          </cell>
          <cell r="E44" t="str">
            <v>Reconstrucción de andenes en concreto, con y sin escalas</v>
          </cell>
          <cell r="F44" t="str">
            <v>m2</v>
          </cell>
          <cell r="G44">
            <v>70</v>
          </cell>
          <cell r="I44">
            <v>32102</v>
          </cell>
          <cell r="J44">
            <v>42808.017</v>
          </cell>
          <cell r="K44">
            <v>2247140</v>
          </cell>
        </row>
        <row r="45">
          <cell r="G45">
            <v>0</v>
          </cell>
        </row>
        <row r="46">
          <cell r="B46">
            <v>4040220</v>
          </cell>
          <cell r="C46">
            <v>402</v>
          </cell>
          <cell r="D46">
            <v>10</v>
          </cell>
          <cell r="E46" t="str">
            <v>Reconstrucción de cordones simples, de dos o tres caras, prefabricados o vaciados  en el sitio de cualquier dimensión.</v>
          </cell>
          <cell r="F46" t="str">
            <v>m</v>
          </cell>
          <cell r="G46">
            <v>50</v>
          </cell>
          <cell r="I46">
            <v>16358</v>
          </cell>
          <cell r="J46">
            <v>21813.393</v>
          </cell>
          <cell r="K46">
            <v>817900</v>
          </cell>
        </row>
        <row r="48">
          <cell r="B48">
            <v>4040130</v>
          </cell>
          <cell r="C48" t="str">
            <v>401, 401.A1, 501, 506, 507</v>
          </cell>
          <cell r="D48">
            <v>11</v>
          </cell>
          <cell r="E48" t="str">
            <v>Reconstrucción de cunetas o cordón cuneta, cualquier tipo de sección</v>
          </cell>
          <cell r="F48" t="str">
            <v>m</v>
          </cell>
          <cell r="G48">
            <v>5</v>
          </cell>
          <cell r="I48">
            <v>21714</v>
          </cell>
          <cell r="J48">
            <v>28955.618999999999</v>
          </cell>
          <cell r="K48">
            <v>108570</v>
          </cell>
        </row>
        <row r="49">
          <cell r="G49">
            <v>0</v>
          </cell>
        </row>
        <row r="50">
          <cell r="C50" t="str">
            <v>406, 406.A1, 407.A1</v>
          </cell>
          <cell r="D50">
            <v>12</v>
          </cell>
          <cell r="E50" t="str">
            <v>Reconstrucción de engramados</v>
          </cell>
          <cell r="G50">
            <v>0</v>
          </cell>
        </row>
        <row r="51">
          <cell r="G51">
            <v>0</v>
          </cell>
        </row>
        <row r="52">
          <cell r="B52">
            <v>4040601</v>
          </cell>
          <cell r="D52">
            <v>12.1</v>
          </cell>
          <cell r="E52" t="str">
            <v>Con reutilización de grama existente:</v>
          </cell>
          <cell r="F52" t="str">
            <v>m2</v>
          </cell>
          <cell r="G52">
            <v>5</v>
          </cell>
          <cell r="I52">
            <v>3997</v>
          </cell>
          <cell r="J52">
            <v>5329.9994999999999</v>
          </cell>
          <cell r="K52">
            <v>19985</v>
          </cell>
        </row>
        <row r="53">
          <cell r="G53">
            <v>0</v>
          </cell>
        </row>
        <row r="54">
          <cell r="B54">
            <v>4040603</v>
          </cell>
          <cell r="D54">
            <v>12.2</v>
          </cell>
          <cell r="E54" t="str">
            <v>Con suministro, transporte y colocación de grama</v>
          </cell>
          <cell r="F54" t="str">
            <v>m2</v>
          </cell>
          <cell r="G54">
            <v>30</v>
          </cell>
          <cell r="I54">
            <v>6637</v>
          </cell>
          <cell r="J54">
            <v>8850.4394999999986</v>
          </cell>
          <cell r="K54">
            <v>199110</v>
          </cell>
        </row>
        <row r="56">
          <cell r="B56">
            <v>4051101</v>
          </cell>
          <cell r="C56" t="str">
            <v xml:space="preserve"> 306, 306.A1, 307</v>
          </cell>
          <cell r="D56">
            <v>13</v>
          </cell>
          <cell r="E56" t="str">
            <v>Suministro, transporte, colocación  de concreto de 21  Mpa  para el vaciado de fundaciones, apoyo de anclajes y  elementos de confinación de pavimentos.</v>
          </cell>
          <cell r="F56" t="str">
            <v>m3</v>
          </cell>
          <cell r="G56">
            <v>15</v>
          </cell>
          <cell r="I56">
            <v>203228</v>
          </cell>
          <cell r="J56">
            <v>271004.538</v>
          </cell>
          <cell r="K56">
            <v>3048420</v>
          </cell>
        </row>
        <row r="57">
          <cell r="G57">
            <v>0</v>
          </cell>
        </row>
        <row r="58">
          <cell r="C58" t="str">
            <v>305, 306, 306.A1, 307</v>
          </cell>
          <cell r="D58">
            <v>14</v>
          </cell>
          <cell r="E58" t="str">
            <v xml:space="preserve">Suministro, transporte, colocación y compactación de pavimento asfáltico, para: </v>
          </cell>
          <cell r="G58">
            <v>0</v>
          </cell>
        </row>
        <row r="60">
          <cell r="B60">
            <v>4030701</v>
          </cell>
          <cell r="D60">
            <v>14.1</v>
          </cell>
          <cell r="E60" t="str">
            <v>Pavimentación total de la vía</v>
          </cell>
          <cell r="F60" t="str">
            <v>m3</v>
          </cell>
          <cell r="G60">
            <v>5</v>
          </cell>
          <cell r="I60">
            <v>293063</v>
          </cell>
          <cell r="J60">
            <v>390799.51049999997</v>
          </cell>
          <cell r="K60">
            <v>1465315</v>
          </cell>
        </row>
        <row r="61">
          <cell r="G61">
            <v>0</v>
          </cell>
        </row>
        <row r="62">
          <cell r="B62">
            <v>4030705</v>
          </cell>
          <cell r="D62">
            <v>14.2</v>
          </cell>
          <cell r="E62" t="str">
            <v>Para parcheo</v>
          </cell>
          <cell r="F62" t="str">
            <v>m3</v>
          </cell>
          <cell r="G62">
            <v>496</v>
          </cell>
          <cell r="I62">
            <v>368064</v>
          </cell>
          <cell r="J62">
            <v>490813.34399999998</v>
          </cell>
          <cell r="K62">
            <v>182559744</v>
          </cell>
        </row>
        <row r="63">
          <cell r="G63">
            <v>0</v>
          </cell>
        </row>
        <row r="64">
          <cell r="B64" t="str">
            <v xml:space="preserve">TUBERIAS Y ACCESORIOS  PARA REDES DE ACUEDUCTO </v>
          </cell>
        </row>
        <row r="65">
          <cell r="C65" t="str">
            <v>701, 701.1, 701.1.A1, 704</v>
          </cell>
          <cell r="D65">
            <v>15</v>
          </cell>
          <cell r="E65" t="str">
            <v>Suministro, transporte y colocación de tubería de acero para acueducto schedule 40 (incluye protección y tratamiento), en los siguientes diámetros:</v>
          </cell>
          <cell r="G65">
            <v>0</v>
          </cell>
        </row>
        <row r="66">
          <cell r="B66">
            <v>4071008</v>
          </cell>
          <cell r="D66">
            <v>15.1</v>
          </cell>
          <cell r="E66" t="str">
            <v>75 mm (3")</v>
          </cell>
          <cell r="F66" t="str">
            <v>m</v>
          </cell>
          <cell r="G66">
            <v>4</v>
          </cell>
          <cell r="I66">
            <v>62066</v>
          </cell>
          <cell r="J66">
            <v>82765.010999999999</v>
          </cell>
          <cell r="K66">
            <v>248264</v>
          </cell>
        </row>
        <row r="67">
          <cell r="G67">
            <v>0</v>
          </cell>
        </row>
        <row r="68">
          <cell r="B68">
            <v>4071010</v>
          </cell>
          <cell r="D68">
            <v>15.2</v>
          </cell>
          <cell r="E68" t="str">
            <v>100 mm (4")</v>
          </cell>
          <cell r="F68" t="str">
            <v>m</v>
          </cell>
          <cell r="G68">
            <v>40</v>
          </cell>
          <cell r="I68">
            <v>78590</v>
          </cell>
          <cell r="J68">
            <v>104799.765</v>
          </cell>
          <cell r="K68">
            <v>3143600</v>
          </cell>
        </row>
        <row r="69">
          <cell r="G69">
            <v>0</v>
          </cell>
        </row>
        <row r="70">
          <cell r="B70">
            <v>4071014</v>
          </cell>
          <cell r="D70">
            <v>15.3</v>
          </cell>
          <cell r="E70" t="str">
            <v>150 mm (6")</v>
          </cell>
          <cell r="F70" t="str">
            <v>m</v>
          </cell>
          <cell r="G70">
            <v>9</v>
          </cell>
          <cell r="I70">
            <v>121932</v>
          </cell>
          <cell r="J70">
            <v>162596.32199999999</v>
          </cell>
          <cell r="K70">
            <v>1097388</v>
          </cell>
        </row>
        <row r="72">
          <cell r="B72">
            <v>4071018</v>
          </cell>
          <cell r="D72">
            <v>15.4</v>
          </cell>
          <cell r="E72" t="str">
            <v>250 mm (10")</v>
          </cell>
          <cell r="F72" t="str">
            <v>m</v>
          </cell>
          <cell r="G72">
            <v>3</v>
          </cell>
          <cell r="I72">
            <v>280343</v>
          </cell>
          <cell r="J72">
            <v>373837.39049999998</v>
          </cell>
          <cell r="K72">
            <v>841029</v>
          </cell>
        </row>
        <row r="74">
          <cell r="C74" t="str">
            <v>701, 701.3, 701.3.A1, 704</v>
          </cell>
          <cell r="D74">
            <v>16</v>
          </cell>
          <cell r="E74" t="str">
            <v>Transporte y colocación  tubería   PVC-P  RDE 13.5  para acueducto ( Las Empresas suministran la tubería,  los empaques y el lubricante requerido, en los siguientes diámetros:</v>
          </cell>
          <cell r="G74">
            <v>0</v>
          </cell>
        </row>
        <row r="75">
          <cell r="B75">
            <v>4073012</v>
          </cell>
          <cell r="D75">
            <v>16.100000000000001</v>
          </cell>
          <cell r="E75" t="str">
            <v>100 mm (4")</v>
          </cell>
          <cell r="F75" t="str">
            <v>m</v>
          </cell>
          <cell r="G75">
            <v>3200</v>
          </cell>
          <cell r="I75">
            <v>11091</v>
          </cell>
          <cell r="J75">
            <v>14789.848499999998</v>
          </cell>
          <cell r="K75">
            <v>35491200</v>
          </cell>
        </row>
        <row r="76">
          <cell r="G76">
            <v>0</v>
          </cell>
        </row>
        <row r="77">
          <cell r="B77">
            <v>4073014</v>
          </cell>
          <cell r="D77">
            <v>16.2</v>
          </cell>
          <cell r="E77" t="str">
            <v>150 mm (6")</v>
          </cell>
          <cell r="F77" t="str">
            <v>m</v>
          </cell>
          <cell r="G77">
            <v>900</v>
          </cell>
          <cell r="I77">
            <v>12377</v>
          </cell>
          <cell r="J77">
            <v>16504.729499999998</v>
          </cell>
          <cell r="K77">
            <v>11139300</v>
          </cell>
        </row>
        <row r="79">
          <cell r="C79" t="str">
            <v>701, 701.1, 701.1.A1, 704</v>
          </cell>
          <cell r="D79">
            <v>17</v>
          </cell>
          <cell r="E79" t="str">
            <v>Transporte y colocación de tubería de hierro dúctil para acueducto  TK9 unión mécanica  ( Las empresas suministran  la tubería ,los empaques y el lubricante, en los siguientes diámetros:</v>
          </cell>
          <cell r="G79">
            <v>0</v>
          </cell>
        </row>
        <row r="80">
          <cell r="B80">
            <v>4072012</v>
          </cell>
          <cell r="D80">
            <v>17.100000000000001</v>
          </cell>
          <cell r="E80" t="str">
            <v>300 mm (12")</v>
          </cell>
          <cell r="F80" t="str">
            <v>m</v>
          </cell>
          <cell r="G80">
            <v>500</v>
          </cell>
          <cell r="I80">
            <v>22472</v>
          </cell>
          <cell r="J80">
            <v>29966.411999999997</v>
          </cell>
          <cell r="K80">
            <v>11236000</v>
          </cell>
        </row>
        <row r="82">
          <cell r="B82">
            <v>4072014</v>
          </cell>
          <cell r="D82">
            <v>17.2</v>
          </cell>
          <cell r="E82" t="str">
            <v>350 mm (14")</v>
          </cell>
          <cell r="F82" t="str">
            <v>m</v>
          </cell>
          <cell r="G82">
            <v>450</v>
          </cell>
          <cell r="I82">
            <v>27858</v>
          </cell>
          <cell r="J82">
            <v>37148.642999999996</v>
          </cell>
          <cell r="K82">
            <v>12536100</v>
          </cell>
        </row>
        <row r="83">
          <cell r="G83">
            <v>0</v>
          </cell>
        </row>
        <row r="84">
          <cell r="B84">
            <v>4071068</v>
          </cell>
          <cell r="C84" t="str">
            <v>706, 701.N1</v>
          </cell>
          <cell r="D84">
            <v>18</v>
          </cell>
          <cell r="E84" t="str">
            <v>Suministro, transporte y colocación de tubería galvanizada de 37.5 mm (1 1/2") para atraque de tuberias (incluye cortes y soldaduras)</v>
          </cell>
          <cell r="F84" t="str">
            <v>m</v>
          </cell>
          <cell r="G84">
            <v>20</v>
          </cell>
          <cell r="I84">
            <v>12099</v>
          </cell>
          <cell r="J84">
            <v>16134.0165</v>
          </cell>
          <cell r="K84">
            <v>241980</v>
          </cell>
        </row>
        <row r="86">
          <cell r="C86" t="str">
            <v>803, 707, 707.A2</v>
          </cell>
          <cell r="D86">
            <v>19</v>
          </cell>
          <cell r="E86" t="str">
            <v>Suministro, transporte y colocación de tubería PVC-Sanitaria para desagües de cajas de válvulas, incluye suministro, transporte e instalación de rejilla en aluminio en la caja y las perforaciones, emboquilladas y resanes tanto en la caja como en la cámara</v>
          </cell>
        </row>
        <row r="87">
          <cell r="B87">
            <v>4083178</v>
          </cell>
          <cell r="D87">
            <v>19.100000000000001</v>
          </cell>
          <cell r="E87" t="str">
            <v>100 mm (4")</v>
          </cell>
          <cell r="F87" t="str">
            <v>m</v>
          </cell>
          <cell r="G87">
            <v>80</v>
          </cell>
          <cell r="I87">
            <v>24899</v>
          </cell>
          <cell r="J87">
            <v>33202.816500000001</v>
          </cell>
          <cell r="K87">
            <v>1991920</v>
          </cell>
        </row>
        <row r="88">
          <cell r="G88">
            <v>0</v>
          </cell>
        </row>
        <row r="89">
          <cell r="C89">
            <v>601</v>
          </cell>
          <cell r="D89">
            <v>20</v>
          </cell>
          <cell r="E89" t="str">
            <v>Suministro, transporte, figuración y colocación de  acero de refuerzo en los siguientes diámetros :</v>
          </cell>
        </row>
        <row r="90">
          <cell r="B90">
            <v>4060122</v>
          </cell>
          <cell r="D90">
            <v>20.100000000000001</v>
          </cell>
          <cell r="E90" t="str">
            <v>9.52 mm  (3/8")  grado 60</v>
          </cell>
          <cell r="F90" t="str">
            <v>kg</v>
          </cell>
          <cell r="G90">
            <v>75</v>
          </cell>
          <cell r="I90">
            <v>3162</v>
          </cell>
          <cell r="J90">
            <v>4216.527</v>
          </cell>
          <cell r="K90">
            <v>237150</v>
          </cell>
        </row>
        <row r="92">
          <cell r="B92">
            <v>4060120</v>
          </cell>
          <cell r="D92">
            <v>20.2</v>
          </cell>
          <cell r="E92" t="str">
            <v>12.70 mm  (1/2")  grado 60</v>
          </cell>
          <cell r="F92" t="str">
            <v>kg</v>
          </cell>
          <cell r="G92">
            <v>16</v>
          </cell>
          <cell r="I92">
            <v>2244</v>
          </cell>
          <cell r="J92">
            <v>2992.3739999999998</v>
          </cell>
          <cell r="K92">
            <v>35904</v>
          </cell>
        </row>
        <row r="94">
          <cell r="B94">
            <v>4060124</v>
          </cell>
          <cell r="D94">
            <v>20.3</v>
          </cell>
          <cell r="E94" t="str">
            <v>12.70 mm  (5/8")  grado 60</v>
          </cell>
          <cell r="F94" t="str">
            <v>kg</v>
          </cell>
          <cell r="G94">
            <v>20</v>
          </cell>
          <cell r="I94">
            <v>2261</v>
          </cell>
          <cell r="J94">
            <v>3015.0434999999998</v>
          </cell>
          <cell r="K94">
            <v>45220</v>
          </cell>
        </row>
        <row r="95">
          <cell r="E95" t="str">
            <v>ACCESORIOS</v>
          </cell>
        </row>
        <row r="96">
          <cell r="G96">
            <v>0</v>
          </cell>
        </row>
        <row r="97">
          <cell r="C97" t="str">
            <v>705, 706</v>
          </cell>
          <cell r="D97">
            <v>21</v>
          </cell>
          <cell r="E97" t="str">
            <v>Suministro, transporte y colocación de unión de reparación universal, en los siguientes diámetros:</v>
          </cell>
          <cell r="G97">
            <v>0</v>
          </cell>
        </row>
        <row r="98">
          <cell r="B98">
            <v>4079150</v>
          </cell>
          <cell r="D98">
            <v>21.1</v>
          </cell>
          <cell r="E98" t="str">
            <v>De 75 mm (3") - Rango de atención en extemos de 88.1 mm a 102.4</v>
          </cell>
          <cell r="F98" t="str">
            <v>un</v>
          </cell>
          <cell r="G98">
            <v>6</v>
          </cell>
          <cell r="I98">
            <v>79749</v>
          </cell>
          <cell r="J98">
            <v>106345.29149999999</v>
          </cell>
          <cell r="K98">
            <v>478494</v>
          </cell>
        </row>
        <row r="99">
          <cell r="G99">
            <v>0</v>
          </cell>
        </row>
        <row r="100">
          <cell r="B100">
            <v>4079152</v>
          </cell>
          <cell r="D100">
            <v>21.2</v>
          </cell>
          <cell r="E100" t="str">
            <v>De 100 mm (4") - Rango de atención en extremos de 109 mm a 127.8 mm</v>
          </cell>
          <cell r="F100" t="str">
            <v>un</v>
          </cell>
          <cell r="G100">
            <v>58</v>
          </cell>
          <cell r="I100">
            <v>81189</v>
          </cell>
          <cell r="J100">
            <v>108265.5315</v>
          </cell>
          <cell r="K100">
            <v>4708962</v>
          </cell>
        </row>
        <row r="101">
          <cell r="G101">
            <v>0</v>
          </cell>
        </row>
        <row r="102">
          <cell r="B102">
            <v>4079154</v>
          </cell>
          <cell r="D102">
            <v>21.3</v>
          </cell>
          <cell r="E102" t="str">
            <v>De 150 mm (6") - Rango de atención en extremos de 159.2 mm a 181.6 mm</v>
          </cell>
          <cell r="F102" t="str">
            <v>un</v>
          </cell>
          <cell r="G102">
            <v>17</v>
          </cell>
          <cell r="I102">
            <v>131600</v>
          </cell>
          <cell r="J102">
            <v>175488.59999999998</v>
          </cell>
          <cell r="K102">
            <v>2237200</v>
          </cell>
        </row>
        <row r="103">
          <cell r="G103">
            <v>0</v>
          </cell>
        </row>
        <row r="104">
          <cell r="B104">
            <v>4079156</v>
          </cell>
          <cell r="D104">
            <v>21.4</v>
          </cell>
          <cell r="E104" t="str">
            <v>De 200 mm (8") - Rango de atención en extremos de 218.1 mm a 235.0 mm</v>
          </cell>
          <cell r="F104" t="str">
            <v>un</v>
          </cell>
          <cell r="G104">
            <v>1</v>
          </cell>
          <cell r="I104">
            <v>206927</v>
          </cell>
          <cell r="J104">
            <v>275937.1545</v>
          </cell>
          <cell r="K104">
            <v>206927</v>
          </cell>
        </row>
        <row r="105">
          <cell r="G105">
            <v>0</v>
          </cell>
        </row>
        <row r="106">
          <cell r="B106">
            <v>4079158</v>
          </cell>
          <cell r="D106">
            <v>21.5</v>
          </cell>
          <cell r="E106" t="str">
            <v>De 250 mm (10") - Rango de atención en extremos de 272 mm a 289 mm</v>
          </cell>
          <cell r="F106" t="str">
            <v>un</v>
          </cell>
          <cell r="G106">
            <v>2</v>
          </cell>
          <cell r="I106">
            <v>309361</v>
          </cell>
          <cell r="J106">
            <v>412532.89349999995</v>
          </cell>
          <cell r="K106">
            <v>618722</v>
          </cell>
        </row>
        <row r="108">
          <cell r="B108">
            <v>4079160</v>
          </cell>
          <cell r="D108">
            <v>21.6</v>
          </cell>
          <cell r="E108" t="str">
            <v>De 300 mm (12") - Rango de atención en extremos de XXX  mm   a  XXX mm</v>
          </cell>
          <cell r="F108" t="str">
            <v>un</v>
          </cell>
          <cell r="G108">
            <v>5</v>
          </cell>
          <cell r="I108">
            <v>443745</v>
          </cell>
          <cell r="J108">
            <v>591733.9574999999</v>
          </cell>
          <cell r="K108">
            <v>2218725</v>
          </cell>
        </row>
        <row r="110">
          <cell r="D110">
            <v>21.7</v>
          </cell>
          <cell r="E110" t="str">
            <v>De 350 mm (14") - Rango de atención en extremos de XXX mm a  XXX mm</v>
          </cell>
          <cell r="F110" t="str">
            <v>un</v>
          </cell>
          <cell r="G110">
            <v>4</v>
          </cell>
          <cell r="I110">
            <v>580000</v>
          </cell>
          <cell r="J110">
            <v>773430</v>
          </cell>
          <cell r="K110">
            <v>2320000</v>
          </cell>
        </row>
        <row r="112">
          <cell r="C112" t="str">
            <v>701, 701.2, 701.7, 704, 706</v>
          </cell>
          <cell r="D112">
            <v>22</v>
          </cell>
          <cell r="E112" t="str">
            <v>Suministro, transporte y colocación de tees en hierro fundido o hierro ductil para tubería PVC RDE 13.5, en los siguientes diámetros:</v>
          </cell>
        </row>
        <row r="113">
          <cell r="B113">
            <v>4072360</v>
          </cell>
          <cell r="D113">
            <v>22.1</v>
          </cell>
          <cell r="E113" t="str">
            <v>De 100 mm x 100 mm (4" x 4")</v>
          </cell>
          <cell r="F113" t="str">
            <v>un</v>
          </cell>
          <cell r="G113">
            <v>8</v>
          </cell>
          <cell r="I113">
            <v>110895</v>
          </cell>
          <cell r="J113">
            <v>147878.48249999998</v>
          </cell>
          <cell r="K113">
            <v>887160</v>
          </cell>
        </row>
        <row r="114">
          <cell r="G114">
            <v>0</v>
          </cell>
        </row>
        <row r="115">
          <cell r="B115">
            <v>4072343</v>
          </cell>
          <cell r="D115">
            <v>22.2</v>
          </cell>
          <cell r="E115" t="str">
            <v>De 150 mm x 75 mm (6" x 3")</v>
          </cell>
          <cell r="F115" t="str">
            <v>un</v>
          </cell>
          <cell r="G115">
            <v>1</v>
          </cell>
          <cell r="I115">
            <v>173198</v>
          </cell>
          <cell r="J115">
            <v>230959.533</v>
          </cell>
          <cell r="K115">
            <v>173198</v>
          </cell>
        </row>
        <row r="116">
          <cell r="G116">
            <v>0</v>
          </cell>
        </row>
        <row r="117">
          <cell r="B117">
            <v>4072366</v>
          </cell>
          <cell r="D117">
            <v>22.3</v>
          </cell>
          <cell r="E117" t="str">
            <v>De 150 mm x 100 mm (6" x 4")</v>
          </cell>
          <cell r="F117" t="str">
            <v>un</v>
          </cell>
          <cell r="G117">
            <v>9</v>
          </cell>
          <cell r="I117">
            <v>205678</v>
          </cell>
          <cell r="J117">
            <v>274271.61299999995</v>
          </cell>
          <cell r="K117">
            <v>1851102</v>
          </cell>
        </row>
        <row r="118">
          <cell r="G118">
            <v>0</v>
          </cell>
        </row>
        <row r="119">
          <cell r="C119" t="str">
            <v>706.A2</v>
          </cell>
          <cell r="D119">
            <v>24</v>
          </cell>
          <cell r="E119" t="str">
            <v>Suministro, transporte y colocación de de tee partida para  intercalado de hidrantes ( el hidrante y el codo lo suministran las Empresas ), incluye válvula de compuerta elástica bridada, adaptador de transicón brida x unta rápida y anclaje de la válvula ,</v>
          </cell>
          <cell r="G119">
            <v>0</v>
          </cell>
        </row>
        <row r="120">
          <cell r="B120">
            <v>4071559</v>
          </cell>
          <cell r="D120">
            <v>24.1</v>
          </cell>
          <cell r="E120" t="str">
            <v>75 mm x  75 mm (3" x 3")</v>
          </cell>
          <cell r="F120" t="str">
            <v>un</v>
          </cell>
          <cell r="G120">
            <v>1</v>
          </cell>
          <cell r="I120">
            <v>1939239</v>
          </cell>
          <cell r="J120">
            <v>2585975.2064999999</v>
          </cell>
          <cell r="K120">
            <v>1939239</v>
          </cell>
        </row>
        <row r="122">
          <cell r="B122">
            <v>4071563</v>
          </cell>
          <cell r="D122">
            <v>24.2</v>
          </cell>
          <cell r="E122" t="str">
            <v>150 mm x 150 mm ( 6" x  6")</v>
          </cell>
          <cell r="F122" t="str">
            <v>un</v>
          </cell>
          <cell r="G122">
            <v>6</v>
          </cell>
          <cell r="I122">
            <v>3504563</v>
          </cell>
          <cell r="J122">
            <v>4673334.7604999999</v>
          </cell>
          <cell r="K122">
            <v>21027378</v>
          </cell>
        </row>
        <row r="123">
          <cell r="G123">
            <v>0</v>
          </cell>
        </row>
        <row r="124">
          <cell r="C124" t="str">
            <v>701, 701.2, 701.3, 701.7, 704, 706</v>
          </cell>
          <cell r="D124">
            <v>25</v>
          </cell>
          <cell r="E124" t="str">
            <v>Suministro, transporte y colocación de codos de hierro fundido o hierro dúctil para hierro dúctil, en los siguientes diámetros:</v>
          </cell>
          <cell r="G124">
            <v>0</v>
          </cell>
        </row>
        <row r="125">
          <cell r="B125">
            <v>4076072</v>
          </cell>
          <cell r="D125">
            <v>25.1</v>
          </cell>
          <cell r="E125" t="str">
            <v>300 mm (12") de 90°</v>
          </cell>
          <cell r="F125" t="str">
            <v>un</v>
          </cell>
          <cell r="G125">
            <v>1</v>
          </cell>
          <cell r="I125">
            <v>1108425</v>
          </cell>
          <cell r="J125">
            <v>1478084.7374999998</v>
          </cell>
          <cell r="K125">
            <v>1108425</v>
          </cell>
        </row>
        <row r="126">
          <cell r="G126">
            <v>0</v>
          </cell>
        </row>
        <row r="127">
          <cell r="B127">
            <v>4076124</v>
          </cell>
          <cell r="D127">
            <v>25.2</v>
          </cell>
          <cell r="E127" t="str">
            <v>300 mm (12") de 45°</v>
          </cell>
          <cell r="F127" t="str">
            <v>un</v>
          </cell>
          <cell r="G127">
            <v>2</v>
          </cell>
          <cell r="I127">
            <v>893825</v>
          </cell>
          <cell r="J127">
            <v>1191915.6375</v>
          </cell>
          <cell r="K127">
            <v>1787650</v>
          </cell>
        </row>
        <row r="128">
          <cell r="G128">
            <v>0</v>
          </cell>
        </row>
        <row r="129">
          <cell r="B129">
            <v>4076160</v>
          </cell>
          <cell r="D129">
            <v>25.3</v>
          </cell>
          <cell r="E129" t="str">
            <v>300 mm (12") de 22.5°</v>
          </cell>
          <cell r="F129" t="str">
            <v>un</v>
          </cell>
          <cell r="G129">
            <v>7</v>
          </cell>
          <cell r="I129">
            <v>747665</v>
          </cell>
          <cell r="J129">
            <v>997011.27749999997</v>
          </cell>
          <cell r="K129">
            <v>5233655</v>
          </cell>
        </row>
        <row r="130">
          <cell r="G130">
            <v>0</v>
          </cell>
        </row>
        <row r="131">
          <cell r="B131">
            <v>4076204</v>
          </cell>
          <cell r="D131">
            <v>25.4</v>
          </cell>
          <cell r="E131" t="str">
            <v>300 mm (12") de 11.25°</v>
          </cell>
          <cell r="F131" t="str">
            <v>un</v>
          </cell>
          <cell r="G131">
            <v>5</v>
          </cell>
          <cell r="I131">
            <v>747665</v>
          </cell>
          <cell r="J131">
            <v>997011.27749999997</v>
          </cell>
          <cell r="K131">
            <v>3738325</v>
          </cell>
        </row>
        <row r="133">
          <cell r="B133">
            <v>4076101</v>
          </cell>
          <cell r="D133">
            <v>25.5</v>
          </cell>
          <cell r="E133" t="str">
            <v>350 mm (14") de 90°</v>
          </cell>
          <cell r="F133" t="str">
            <v>un</v>
          </cell>
          <cell r="G133">
            <v>3</v>
          </cell>
          <cell r="I133">
            <v>1867519</v>
          </cell>
          <cell r="J133">
            <v>2490336.5864999997</v>
          </cell>
          <cell r="K133">
            <v>5602557</v>
          </cell>
        </row>
        <row r="134">
          <cell r="G134">
            <v>0</v>
          </cell>
        </row>
        <row r="135">
          <cell r="B135">
            <v>4076126</v>
          </cell>
          <cell r="D135">
            <v>25.6</v>
          </cell>
          <cell r="E135" t="str">
            <v>350 mm (14") de 45°</v>
          </cell>
          <cell r="F135" t="str">
            <v>un</v>
          </cell>
          <cell r="G135">
            <v>4</v>
          </cell>
          <cell r="I135">
            <v>1303574</v>
          </cell>
          <cell r="J135">
            <v>1738315.9289999998</v>
          </cell>
          <cell r="K135">
            <v>5214296</v>
          </cell>
        </row>
        <row r="136">
          <cell r="G136">
            <v>0</v>
          </cell>
        </row>
        <row r="137">
          <cell r="B137">
            <v>4076214</v>
          </cell>
          <cell r="D137">
            <v>25.7</v>
          </cell>
          <cell r="E137" t="str">
            <v>350 mm (14") de 22.5°</v>
          </cell>
          <cell r="F137" t="str">
            <v>un</v>
          </cell>
          <cell r="G137">
            <v>1</v>
          </cell>
          <cell r="I137">
            <v>1303574</v>
          </cell>
          <cell r="J137">
            <v>1738315.9289999998</v>
          </cell>
          <cell r="K137">
            <v>1303574</v>
          </cell>
        </row>
        <row r="138">
          <cell r="G138">
            <v>0</v>
          </cell>
        </row>
        <row r="139">
          <cell r="B139">
            <v>4076214</v>
          </cell>
          <cell r="D139">
            <v>25.8</v>
          </cell>
          <cell r="E139" t="str">
            <v>350 mm (14") de 11.25°</v>
          </cell>
          <cell r="F139" t="str">
            <v>un</v>
          </cell>
          <cell r="G139">
            <v>1</v>
          </cell>
          <cell r="I139">
            <v>1303574</v>
          </cell>
          <cell r="J139">
            <v>1738315.9289999998</v>
          </cell>
          <cell r="K139">
            <v>1303574</v>
          </cell>
        </row>
        <row r="140">
          <cell r="G140">
            <v>0</v>
          </cell>
        </row>
        <row r="141">
          <cell r="C141" t="str">
            <v>701, 701.2, 701.3, 701.7, 704, 706</v>
          </cell>
          <cell r="D141">
            <v>26</v>
          </cell>
          <cell r="E141" t="str">
            <v>Suministro, transporte y colocación de codos de PVC-P, hierro fundido o hierro dúctil para tubería PVC  RDE 13.5  , en los siguientes diámetros:</v>
          </cell>
        </row>
        <row r="142">
          <cell r="B142">
            <v>4072124</v>
          </cell>
          <cell r="D142">
            <v>26.1</v>
          </cell>
          <cell r="E142" t="str">
            <v>150 mm (6") de 90°</v>
          </cell>
          <cell r="F142" t="str">
            <v>un</v>
          </cell>
          <cell r="G142">
            <v>1</v>
          </cell>
          <cell r="I142">
            <v>256880</v>
          </cell>
          <cell r="J142">
            <v>342549.48</v>
          </cell>
          <cell r="K142">
            <v>256880</v>
          </cell>
        </row>
        <row r="144">
          <cell r="B144">
            <v>4072152</v>
          </cell>
          <cell r="D144">
            <v>26.2</v>
          </cell>
          <cell r="E144" t="str">
            <v>150 mm (6") de 45°</v>
          </cell>
          <cell r="F144" t="str">
            <v>un</v>
          </cell>
          <cell r="G144">
            <v>4</v>
          </cell>
          <cell r="I144">
            <v>181480</v>
          </cell>
          <cell r="J144">
            <v>242003.58</v>
          </cell>
          <cell r="K144">
            <v>725920</v>
          </cell>
        </row>
        <row r="146">
          <cell r="B146">
            <v>4072174</v>
          </cell>
          <cell r="D146">
            <v>26.3</v>
          </cell>
          <cell r="E146" t="str">
            <v>150 mm (6") de 22.5°</v>
          </cell>
          <cell r="F146" t="str">
            <v>un</v>
          </cell>
          <cell r="G146">
            <v>4</v>
          </cell>
          <cell r="I146">
            <v>165240</v>
          </cell>
          <cell r="J146">
            <v>220347.53999999998</v>
          </cell>
          <cell r="K146">
            <v>660960</v>
          </cell>
        </row>
        <row r="148">
          <cell r="B148">
            <v>4072192</v>
          </cell>
          <cell r="D148">
            <v>26.4</v>
          </cell>
          <cell r="E148" t="str">
            <v>150 mm (6") de 11.25°</v>
          </cell>
          <cell r="F148" t="str">
            <v>un</v>
          </cell>
          <cell r="G148">
            <v>6</v>
          </cell>
          <cell r="I148">
            <v>154047</v>
          </cell>
          <cell r="J148">
            <v>205421.67449999999</v>
          </cell>
          <cell r="K148">
            <v>924282</v>
          </cell>
        </row>
        <row r="150">
          <cell r="B150">
            <v>4072122</v>
          </cell>
          <cell r="D150">
            <v>26.5</v>
          </cell>
          <cell r="E150" t="str">
            <v>100 mm (4") de 90°</v>
          </cell>
          <cell r="F150" t="str">
            <v>un</v>
          </cell>
          <cell r="G150">
            <v>2</v>
          </cell>
          <cell r="I150">
            <v>104389</v>
          </cell>
          <cell r="J150">
            <v>139202.73149999999</v>
          </cell>
          <cell r="K150">
            <v>208778</v>
          </cell>
        </row>
        <row r="152">
          <cell r="B152">
            <v>4072150</v>
          </cell>
          <cell r="D152">
            <v>26.6</v>
          </cell>
          <cell r="E152" t="str">
            <v>100 mm (4") de 45°</v>
          </cell>
          <cell r="F152" t="str">
            <v>un</v>
          </cell>
          <cell r="G152">
            <v>5</v>
          </cell>
          <cell r="I152">
            <v>86989</v>
          </cell>
          <cell r="J152">
            <v>115999.83149999999</v>
          </cell>
          <cell r="K152">
            <v>434945</v>
          </cell>
        </row>
        <row r="154">
          <cell r="B154">
            <v>4072173</v>
          </cell>
          <cell r="D154">
            <v>26.7</v>
          </cell>
          <cell r="E154" t="str">
            <v>100 mm (4") de 22.5°</v>
          </cell>
          <cell r="F154" t="str">
            <v>un</v>
          </cell>
          <cell r="G154">
            <v>4</v>
          </cell>
          <cell r="I154">
            <v>74229</v>
          </cell>
          <cell r="J154">
            <v>98984.371499999994</v>
          </cell>
          <cell r="K154">
            <v>296916</v>
          </cell>
        </row>
        <row r="156">
          <cell r="B156">
            <v>4072194</v>
          </cell>
          <cell r="D156">
            <v>26.8</v>
          </cell>
          <cell r="E156" t="str">
            <v>100 mm (4") de 11,2.5°</v>
          </cell>
          <cell r="F156" t="str">
            <v>un</v>
          </cell>
          <cell r="G156">
            <v>4</v>
          </cell>
          <cell r="I156">
            <v>74229</v>
          </cell>
          <cell r="J156">
            <v>98984.371499999994</v>
          </cell>
          <cell r="K156">
            <v>296916</v>
          </cell>
        </row>
        <row r="158">
          <cell r="C158" t="str">
            <v>701, 701.1.A1, 701.2, 701.7, 704, 706</v>
          </cell>
          <cell r="D158">
            <v>27</v>
          </cell>
          <cell r="E158" t="str">
            <v>Suministro, transporte y colocación de reducciones hierro fundido, hierro dúctil o acero, J.R en los siguientes diametros:</v>
          </cell>
          <cell r="G158">
            <v>0</v>
          </cell>
        </row>
        <row r="159">
          <cell r="B159">
            <v>4076652</v>
          </cell>
          <cell r="D159">
            <v>27.1</v>
          </cell>
          <cell r="E159" t="str">
            <v>150 mm x 100 mm (6" x 4")</v>
          </cell>
          <cell r="F159" t="str">
            <v>un</v>
          </cell>
          <cell r="G159">
            <v>2</v>
          </cell>
          <cell r="I159">
            <v>127958</v>
          </cell>
          <cell r="J159">
            <v>170631.99299999999</v>
          </cell>
          <cell r="K159">
            <v>255916</v>
          </cell>
        </row>
        <row r="161">
          <cell r="B161">
            <v>4079811</v>
          </cell>
          <cell r="C161">
            <v>711</v>
          </cell>
          <cell r="D161">
            <v>28</v>
          </cell>
          <cell r="E161" t="str">
            <v>Retiro de válvulas de compuerta e hidrantes, tal y como se encuentren en el terreno, en cualquier diámetro</v>
          </cell>
          <cell r="F161" t="str">
            <v>un</v>
          </cell>
          <cell r="G161">
            <v>11</v>
          </cell>
          <cell r="I161">
            <v>41969</v>
          </cell>
          <cell r="J161">
            <v>55965.661499999995</v>
          </cell>
          <cell r="K161">
            <v>461659</v>
          </cell>
        </row>
        <row r="162">
          <cell r="G162">
            <v>0</v>
          </cell>
        </row>
        <row r="163">
          <cell r="C163" t="str">
            <v>703, 703.A1</v>
          </cell>
          <cell r="D163">
            <v>29</v>
          </cell>
          <cell r="E163" t="str">
            <v>Transporte y colocación de hidrantes en los siguientes diámetros:</v>
          </cell>
          <cell r="G163">
            <v>0</v>
          </cell>
        </row>
        <row r="164">
          <cell r="B164">
            <v>4078706</v>
          </cell>
          <cell r="D164">
            <v>30.1</v>
          </cell>
          <cell r="E164" t="str">
            <v>De 75 mm (3")</v>
          </cell>
          <cell r="F164" t="str">
            <v>un</v>
          </cell>
          <cell r="G164">
            <v>1</v>
          </cell>
          <cell r="I164">
            <v>67049</v>
          </cell>
          <cell r="J164">
            <v>89409.841499999995</v>
          </cell>
          <cell r="K164">
            <v>67049</v>
          </cell>
        </row>
        <row r="166">
          <cell r="B166">
            <v>4078728</v>
          </cell>
          <cell r="D166">
            <v>30.2</v>
          </cell>
          <cell r="E166" t="str">
            <v>De 150 mm (6")</v>
          </cell>
          <cell r="F166" t="str">
            <v>un</v>
          </cell>
          <cell r="G166">
            <v>6</v>
          </cell>
          <cell r="I166">
            <v>200173</v>
          </cell>
          <cell r="J166">
            <v>266930.69549999997</v>
          </cell>
          <cell r="K166">
            <v>1201038</v>
          </cell>
        </row>
        <row r="167">
          <cell r="G167">
            <v>0</v>
          </cell>
        </row>
        <row r="168">
          <cell r="C168" t="str">
            <v>702, 702.1 y 702.1.A1</v>
          </cell>
          <cell r="D168">
            <v>31</v>
          </cell>
          <cell r="E168" t="str">
            <v>Transporte y colocación de válvulas de compuerta elásticas de vástago no ascendente  CxC  en los siguientes diámetros:</v>
          </cell>
          <cell r="G168">
            <v>0</v>
          </cell>
        </row>
        <row r="169">
          <cell r="B169">
            <v>4078204</v>
          </cell>
          <cell r="D169">
            <v>31.1</v>
          </cell>
          <cell r="E169" t="str">
            <v>75 mm (3")</v>
          </cell>
          <cell r="F169" t="str">
            <v>un</v>
          </cell>
          <cell r="G169">
            <v>1</v>
          </cell>
          <cell r="I169">
            <v>13556.01</v>
          </cell>
          <cell r="J169">
            <v>18076.939334999999</v>
          </cell>
          <cell r="K169">
            <v>13556.01</v>
          </cell>
        </row>
        <row r="170">
          <cell r="G170">
            <v>0</v>
          </cell>
        </row>
        <row r="171">
          <cell r="B171">
            <v>4078206</v>
          </cell>
          <cell r="D171">
            <v>31.2</v>
          </cell>
          <cell r="E171" t="str">
            <v>100 mm (4")</v>
          </cell>
          <cell r="F171" t="str">
            <v>un</v>
          </cell>
          <cell r="G171">
            <v>5</v>
          </cell>
          <cell r="I171">
            <v>16947.759999999998</v>
          </cell>
          <cell r="J171">
            <v>22599.837959999997</v>
          </cell>
          <cell r="K171">
            <v>84738.799999999988</v>
          </cell>
        </row>
        <row r="172">
          <cell r="G172">
            <v>0</v>
          </cell>
        </row>
        <row r="173">
          <cell r="B173">
            <v>4078208</v>
          </cell>
          <cell r="D173">
            <v>31.3</v>
          </cell>
          <cell r="E173" t="str">
            <v>150 mm (6")</v>
          </cell>
          <cell r="F173" t="str">
            <v>un</v>
          </cell>
          <cell r="G173">
            <v>14</v>
          </cell>
          <cell r="I173">
            <v>40161.769999999997</v>
          </cell>
          <cell r="J173">
            <v>53555.720294999992</v>
          </cell>
          <cell r="K173">
            <v>562264.77999999991</v>
          </cell>
        </row>
        <row r="174">
          <cell r="G174">
            <v>0</v>
          </cell>
        </row>
        <row r="175">
          <cell r="B175">
            <v>4078210</v>
          </cell>
          <cell r="D175">
            <v>31.4</v>
          </cell>
          <cell r="E175" t="str">
            <v>200 mm (8")</v>
          </cell>
          <cell r="F175" t="str">
            <v>un</v>
          </cell>
          <cell r="G175">
            <v>0</v>
          </cell>
          <cell r="I175">
            <v>50270.95</v>
          </cell>
          <cell r="J175">
            <v>67036.311824999997</v>
          </cell>
        </row>
        <row r="176">
          <cell r="G176">
            <v>0</v>
          </cell>
        </row>
        <row r="177">
          <cell r="B177">
            <v>4078282</v>
          </cell>
          <cell r="D177">
            <v>31.5</v>
          </cell>
          <cell r="E177" t="str">
            <v>250 mm (10")</v>
          </cell>
          <cell r="F177" t="str">
            <v>un</v>
          </cell>
          <cell r="G177">
            <v>0</v>
          </cell>
          <cell r="I177">
            <v>55994.62</v>
          </cell>
          <cell r="J177">
            <v>74668.825769999996</v>
          </cell>
        </row>
        <row r="179">
          <cell r="B179">
            <v>4078284</v>
          </cell>
          <cell r="D179">
            <v>31.6</v>
          </cell>
          <cell r="E179" t="str">
            <v>300 mm (12")</v>
          </cell>
          <cell r="F179" t="str">
            <v>un</v>
          </cell>
          <cell r="G179">
            <v>2</v>
          </cell>
          <cell r="I179">
            <v>62933</v>
          </cell>
          <cell r="J179">
            <v>83921.155499999993</v>
          </cell>
          <cell r="K179">
            <v>125866</v>
          </cell>
        </row>
        <row r="180">
          <cell r="G180">
            <v>0</v>
          </cell>
        </row>
        <row r="181">
          <cell r="C181" t="str">
            <v>702, 702.1, 702.1.A2, 704</v>
          </cell>
          <cell r="D181">
            <v>32</v>
          </cell>
          <cell r="E181" t="str">
            <v>Transporte e intercalado de válvulas de compuerta en redes existentes, incluye niples y uniones, en los siguientes diametros:</v>
          </cell>
          <cell r="G181">
            <v>0</v>
          </cell>
        </row>
        <row r="182">
          <cell r="B182">
            <v>4078371</v>
          </cell>
          <cell r="D182">
            <v>32.1</v>
          </cell>
          <cell r="E182" t="str">
            <v>De 75 mm (3")</v>
          </cell>
          <cell r="F182" t="str">
            <v>un</v>
          </cell>
          <cell r="G182">
            <v>2</v>
          </cell>
          <cell r="I182">
            <v>166343</v>
          </cell>
          <cell r="J182">
            <v>221818.39049999998</v>
          </cell>
          <cell r="K182">
            <v>332686</v>
          </cell>
        </row>
        <row r="183">
          <cell r="G183">
            <v>0</v>
          </cell>
        </row>
        <row r="184">
          <cell r="B184">
            <v>4078372</v>
          </cell>
          <cell r="D184">
            <v>32.200000000000003</v>
          </cell>
          <cell r="E184" t="str">
            <v>De 100 mm (4")</v>
          </cell>
          <cell r="F184" t="str">
            <v>un</v>
          </cell>
          <cell r="G184">
            <v>8</v>
          </cell>
          <cell r="I184">
            <v>184800</v>
          </cell>
          <cell r="J184">
            <v>246430.8</v>
          </cell>
          <cell r="K184">
            <v>1478400</v>
          </cell>
        </row>
        <row r="185">
          <cell r="G185">
            <v>0</v>
          </cell>
        </row>
        <row r="186">
          <cell r="B186">
            <v>4078373</v>
          </cell>
          <cell r="D186">
            <v>32.299999999999997</v>
          </cell>
          <cell r="E186" t="str">
            <v>De 150 mm (6")</v>
          </cell>
          <cell r="F186" t="str">
            <v>un</v>
          </cell>
          <cell r="G186">
            <v>2</v>
          </cell>
          <cell r="I186">
            <v>280633</v>
          </cell>
          <cell r="J186">
            <v>374224.10549999995</v>
          </cell>
          <cell r="K186">
            <v>561266</v>
          </cell>
        </row>
        <row r="188">
          <cell r="B188">
            <v>4078374</v>
          </cell>
          <cell r="D188">
            <v>32.4</v>
          </cell>
          <cell r="E188" t="str">
            <v>De 200 mm (8")</v>
          </cell>
          <cell r="F188" t="str">
            <v>un</v>
          </cell>
          <cell r="G188">
            <v>4</v>
          </cell>
          <cell r="I188">
            <v>422153</v>
          </cell>
          <cell r="J188">
            <v>562941.02549999999</v>
          </cell>
          <cell r="K188">
            <v>1688612</v>
          </cell>
        </row>
        <row r="190">
          <cell r="B190">
            <v>4078375</v>
          </cell>
          <cell r="D190">
            <v>32.5</v>
          </cell>
          <cell r="E190" t="str">
            <v>De 250 mm ( 10")</v>
          </cell>
          <cell r="F190" t="str">
            <v>un</v>
          </cell>
          <cell r="G190">
            <v>1</v>
          </cell>
          <cell r="I190">
            <v>639337</v>
          </cell>
          <cell r="J190">
            <v>852555.88949999993</v>
          </cell>
          <cell r="K190">
            <v>639337</v>
          </cell>
        </row>
        <row r="192">
          <cell r="B192">
            <v>4079302</v>
          </cell>
          <cell r="C192" t="str">
            <v>707, 707.A1</v>
          </cell>
          <cell r="D192">
            <v>33</v>
          </cell>
          <cell r="E192" t="str">
            <v>Construcción de cajas para válvulas, según esquema 1, incluye suministro y transporte de materiales y marco de concreto</v>
          </cell>
          <cell r="F192" t="str">
            <v>un</v>
          </cell>
          <cell r="G192">
            <v>43</v>
          </cell>
          <cell r="I192">
            <v>134381</v>
          </cell>
          <cell r="J192">
            <v>179197.06349999999</v>
          </cell>
          <cell r="K192">
            <v>5778383</v>
          </cell>
        </row>
        <row r="194">
          <cell r="C194" t="str">
            <v>702, 702.1 y 702.1.A1</v>
          </cell>
          <cell r="D194">
            <v>34</v>
          </cell>
          <cell r="E194" t="str">
            <v>Transporte y colocación de válvulas mariposa   en los siguientes diámetros:</v>
          </cell>
          <cell r="G194">
            <v>0</v>
          </cell>
        </row>
        <row r="195">
          <cell r="B195">
            <v>4078414</v>
          </cell>
          <cell r="D195">
            <v>34.1</v>
          </cell>
          <cell r="E195" t="str">
            <v>De 350 mm (14")</v>
          </cell>
          <cell r="F195" t="str">
            <v>un</v>
          </cell>
          <cell r="G195">
            <v>2</v>
          </cell>
          <cell r="I195">
            <v>250000</v>
          </cell>
          <cell r="J195">
            <v>333375</v>
          </cell>
          <cell r="K195">
            <v>500000</v>
          </cell>
        </row>
        <row r="197">
          <cell r="C197" t="str">
            <v>702, 702.1 y 702.1.A1</v>
          </cell>
          <cell r="D197">
            <v>35</v>
          </cell>
          <cell r="E197" t="str">
            <v>Transporte y colocación de válvulas reguladoras de presión,  la Empresa suminitrará las válvulas  reguladoras y  el contratista suministrará las reduciones, los niples de acero soldados  y roscados, las bridas , ventosas, manometros , filtro en y y las de</v>
          </cell>
          <cell r="G197">
            <v>0</v>
          </cell>
        </row>
        <row r="198">
          <cell r="B198">
            <v>4078414</v>
          </cell>
          <cell r="D198">
            <v>35.1</v>
          </cell>
          <cell r="E198" t="str">
            <v>100 mm (4")</v>
          </cell>
          <cell r="F198" t="str">
            <v>un</v>
          </cell>
          <cell r="G198">
            <v>1</v>
          </cell>
          <cell r="I198">
            <v>2319080</v>
          </cell>
          <cell r="J198">
            <v>3092493.1799999997</v>
          </cell>
          <cell r="K198">
            <v>2319080</v>
          </cell>
        </row>
        <row r="200">
          <cell r="C200" t="str">
            <v>702, 702.1 y 702.1.A1</v>
          </cell>
          <cell r="D200">
            <v>36</v>
          </cell>
          <cell r="E200" t="str">
            <v>Construción de las  cajas  para la estación reguladora de presión en donde se alojarán las VRP,  en los siguientes diámetros, segun plano ACC-02-05-0119-16, e incluye la excavación, llenos y la botada de  los ecombros:</v>
          </cell>
          <cell r="G200">
            <v>0</v>
          </cell>
        </row>
        <row r="201">
          <cell r="B201">
            <v>4079320</v>
          </cell>
          <cell r="D201">
            <v>36.1</v>
          </cell>
          <cell r="E201" t="str">
            <v>100 mm (4")</v>
          </cell>
          <cell r="F201" t="str">
            <v>un</v>
          </cell>
          <cell r="G201">
            <v>1</v>
          </cell>
          <cell r="I201">
            <v>1439463</v>
          </cell>
          <cell r="J201">
            <v>1919523.9104999998</v>
          </cell>
          <cell r="K201">
            <v>1439463</v>
          </cell>
        </row>
        <row r="203">
          <cell r="B203" t="str">
            <v xml:space="preserve">                                OTROS ACCESORIOS </v>
          </cell>
        </row>
        <row r="204">
          <cell r="C204" t="str">
            <v>708, 708.A1</v>
          </cell>
          <cell r="D204">
            <v>37</v>
          </cell>
          <cell r="E204" t="str">
            <v xml:space="preserve">  Suministro,transporte y colocación de collares de derivación en hierro dúctil para tubería PVC-P, en los siguientes diámetros:</v>
          </cell>
          <cell r="G204">
            <v>0</v>
          </cell>
        </row>
        <row r="205">
          <cell r="B205">
            <v>4079460</v>
          </cell>
          <cell r="D205">
            <v>37.1</v>
          </cell>
          <cell r="E205" t="str">
            <v xml:space="preserve"> De 100 mm (4") a 13 mm (1/2")</v>
          </cell>
          <cell r="F205" t="str">
            <v>un</v>
          </cell>
          <cell r="G205">
            <v>175</v>
          </cell>
          <cell r="I205">
            <v>27249</v>
          </cell>
          <cell r="J205">
            <v>36336.541499999999</v>
          </cell>
          <cell r="K205">
            <v>4768575</v>
          </cell>
        </row>
        <row r="206">
          <cell r="G206">
            <v>0</v>
          </cell>
        </row>
        <row r="207">
          <cell r="B207">
            <v>4079461</v>
          </cell>
          <cell r="D207">
            <v>37.200000000000003</v>
          </cell>
          <cell r="E207" t="str">
            <v xml:space="preserve"> De 150 mm (6") a 13 mm (1/2")</v>
          </cell>
          <cell r="F207" t="str">
            <v>un</v>
          </cell>
          <cell r="G207">
            <v>65</v>
          </cell>
          <cell r="I207">
            <v>38220</v>
          </cell>
          <cell r="J207">
            <v>50966.369999999995</v>
          </cell>
          <cell r="K207">
            <v>2484300</v>
          </cell>
        </row>
        <row r="209">
          <cell r="D209">
            <v>38</v>
          </cell>
          <cell r="E209" t="str">
            <v>Cortes de tubería (incluye biselada):</v>
          </cell>
          <cell r="G209">
            <v>0</v>
          </cell>
        </row>
        <row r="210">
          <cell r="B210">
            <v>4041101</v>
          </cell>
          <cell r="C210">
            <v>411</v>
          </cell>
          <cell r="D210">
            <v>38.1</v>
          </cell>
          <cell r="E210" t="str">
            <v>Con acetileno</v>
          </cell>
          <cell r="F210" t="str">
            <v xml:space="preserve"> cm</v>
          </cell>
          <cell r="G210">
            <v>4276</v>
          </cell>
          <cell r="I210">
            <v>604</v>
          </cell>
          <cell r="J210">
            <v>805.43399999999997</v>
          </cell>
          <cell r="K210">
            <v>2582704</v>
          </cell>
        </row>
        <row r="211">
          <cell r="G211">
            <v>0</v>
          </cell>
        </row>
        <row r="212">
          <cell r="B212">
            <v>4041201</v>
          </cell>
          <cell r="C212">
            <v>412</v>
          </cell>
          <cell r="D212">
            <v>38.200000000000003</v>
          </cell>
          <cell r="E212" t="str">
            <v>Sin acetileno</v>
          </cell>
          <cell r="F212" t="str">
            <v xml:space="preserve"> cm</v>
          </cell>
          <cell r="G212">
            <v>2076</v>
          </cell>
          <cell r="I212">
            <v>604</v>
          </cell>
          <cell r="J212">
            <v>805.43399999999997</v>
          </cell>
          <cell r="K212">
            <v>1253904</v>
          </cell>
        </row>
        <row r="213">
          <cell r="G213">
            <v>0</v>
          </cell>
        </row>
        <row r="214">
          <cell r="B214">
            <v>4041301</v>
          </cell>
          <cell r="C214">
            <v>413</v>
          </cell>
          <cell r="D214">
            <v>39</v>
          </cell>
          <cell r="E214" t="str">
            <v>Suministro, transporte y colocación de cordón de soldadura completo</v>
          </cell>
          <cell r="F214" t="str">
            <v>cm</v>
          </cell>
          <cell r="G214">
            <v>3600</v>
          </cell>
          <cell r="I214">
            <v>881</v>
          </cell>
          <cell r="J214">
            <v>1174.8135</v>
          </cell>
          <cell r="K214">
            <v>3171600</v>
          </cell>
        </row>
        <row r="216">
          <cell r="B216">
            <v>4042294</v>
          </cell>
          <cell r="C216" t="str">
            <v>411,411,A1,413</v>
          </cell>
          <cell r="D216">
            <v>40</v>
          </cell>
          <cell r="E216" t="str">
            <v>Suministro transporte y  figuración. Corte y biselado de lámina de acero, espesor 6.25 mm. ( 1/4 ")</v>
          </cell>
          <cell r="F216" t="str">
            <v>un</v>
          </cell>
          <cell r="G216">
            <v>200</v>
          </cell>
          <cell r="I216">
            <v>186</v>
          </cell>
          <cell r="J216">
            <v>248.03099999999998</v>
          </cell>
          <cell r="K216">
            <v>37200</v>
          </cell>
        </row>
        <row r="218">
          <cell r="B218" t="str">
            <v xml:space="preserve">                                                                                                                       TUBERIAS Y ACCESORIOS PARA LAS ACOMETIDAS DE ACUEDUCTO</v>
          </cell>
        </row>
        <row r="220">
          <cell r="B220">
            <v>4079545</v>
          </cell>
          <cell r="C220" t="str">
            <v>704, 708.A1</v>
          </cell>
          <cell r="D220">
            <v>41</v>
          </cell>
          <cell r="E220" t="str">
            <v xml:space="preserve"> Suministro, transporte y colocación de tubería domiciliaria de acueducto en cualquier material, utilizando barreno para su instalaión, diámetro 12.7 mm (1/2")</v>
          </cell>
          <cell r="F220" t="str">
            <v>m</v>
          </cell>
          <cell r="G220">
            <v>60</v>
          </cell>
          <cell r="I220">
            <v>24350</v>
          </cell>
          <cell r="J220">
            <v>32470.724999999999</v>
          </cell>
          <cell r="K220">
            <v>1461000</v>
          </cell>
        </row>
        <row r="222">
          <cell r="C222">
            <v>708</v>
          </cell>
          <cell r="D222">
            <v>42</v>
          </cell>
          <cell r="E222" t="str">
            <v>Suministro, transporte y colocación de uniones dos y tres partes de 13 mm (1/2") para acometidas de acueducto en tubería de polietileno con alma de aluminio, de:</v>
          </cell>
        </row>
        <row r="223">
          <cell r="B223">
            <v>4075520</v>
          </cell>
          <cell r="D223">
            <v>42.1</v>
          </cell>
          <cell r="E223" t="str">
            <v>Tres partes</v>
          </cell>
          <cell r="F223" t="str">
            <v>un</v>
          </cell>
          <cell r="G223">
            <v>232</v>
          </cell>
          <cell r="I223">
            <v>4073</v>
          </cell>
          <cell r="J223">
            <v>5431.3454999999994</v>
          </cell>
          <cell r="K223">
            <v>944936</v>
          </cell>
        </row>
        <row r="225">
          <cell r="B225">
            <v>4079414</v>
          </cell>
          <cell r="C225" t="str">
            <v>708, 708.A1</v>
          </cell>
          <cell r="D225">
            <v>43</v>
          </cell>
          <cell r="E225" t="str">
            <v>Suministro , transporte y colocación de llaves de acera, diámetro 13 mm (1/2"), con racor, para tuberías de cobre, PE-AL-PE o polietileno (20 mm)</v>
          </cell>
          <cell r="F225" t="str">
            <v>un</v>
          </cell>
          <cell r="G225">
            <v>15</v>
          </cell>
          <cell r="I225">
            <v>18171</v>
          </cell>
          <cell r="J225">
            <v>24231.028499999997</v>
          </cell>
          <cell r="K225">
            <v>272565</v>
          </cell>
        </row>
        <row r="227">
          <cell r="C227" t="str">
            <v>708, 708.A1</v>
          </cell>
          <cell r="D227">
            <v>44</v>
          </cell>
          <cell r="E227" t="str">
            <v>Suministro, transporte y colocación de llaves de contención, en los siguientes diámetros:</v>
          </cell>
        </row>
        <row r="228">
          <cell r="B228">
            <v>4079449</v>
          </cell>
          <cell r="D228">
            <v>44.1</v>
          </cell>
          <cell r="E228" t="str">
            <v>13 mm (1/2")</v>
          </cell>
          <cell r="F228" t="str">
            <v>un</v>
          </cell>
          <cell r="G228">
            <v>10</v>
          </cell>
          <cell r="I228">
            <v>22886</v>
          </cell>
          <cell r="J228">
            <v>30518.480999999996</v>
          </cell>
          <cell r="K228">
            <v>228860</v>
          </cell>
        </row>
        <row r="230">
          <cell r="B230">
            <v>4079451</v>
          </cell>
          <cell r="D230">
            <v>44.2</v>
          </cell>
          <cell r="E230" t="str">
            <v>25 mm (1")</v>
          </cell>
          <cell r="F230" t="str">
            <v>un</v>
          </cell>
          <cell r="G230">
            <v>3</v>
          </cell>
          <cell r="I230">
            <v>48404</v>
          </cell>
          <cell r="J230">
            <v>64546.733999999997</v>
          </cell>
          <cell r="K230">
            <v>145212</v>
          </cell>
        </row>
        <row r="231">
          <cell r="K231">
            <v>0</v>
          </cell>
        </row>
        <row r="232">
          <cell r="B232">
            <v>4079426</v>
          </cell>
          <cell r="C232" t="str">
            <v>708, 708.A1</v>
          </cell>
          <cell r="D232">
            <v>45</v>
          </cell>
          <cell r="E232" t="str">
            <v xml:space="preserve"> Suministro, transporte y colocación de llaves de incorporación cónica o cilíndrica, diámetro 13 mm (1/2"), con racor, para tuberías de cobre, PE-AL-PE o polietileno (20 mm)</v>
          </cell>
          <cell r="F232" t="str">
            <v>un</v>
          </cell>
          <cell r="G232">
            <v>375</v>
          </cell>
          <cell r="I232">
            <v>21666.03</v>
          </cell>
          <cell r="J232">
            <v>28891.651004999996</v>
          </cell>
          <cell r="K232">
            <v>8124761.25</v>
          </cell>
        </row>
        <row r="234">
          <cell r="C234">
            <v>708</v>
          </cell>
          <cell r="D234">
            <v>46</v>
          </cell>
          <cell r="E234" t="str">
            <v>Cambio de toma (no necesita unión de tres partes ni cobre)</v>
          </cell>
        </row>
        <row r="235">
          <cell r="B235">
            <v>4250103</v>
          </cell>
          <cell r="D235">
            <v>46.1</v>
          </cell>
          <cell r="E235" t="str">
            <v xml:space="preserve"> 13 mm (1/2")</v>
          </cell>
          <cell r="F235" t="str">
            <v>un</v>
          </cell>
          <cell r="G235">
            <v>260</v>
          </cell>
          <cell r="I235">
            <v>8685</v>
          </cell>
          <cell r="J235">
            <v>11581.447499999998</v>
          </cell>
          <cell r="K235">
            <v>2258100</v>
          </cell>
        </row>
        <row r="237">
          <cell r="C237" t="str">
            <v>ACTIVIDADES COMPLEMENTARIAS</v>
          </cell>
        </row>
        <row r="238">
          <cell r="B238">
            <v>4042117</v>
          </cell>
          <cell r="C238" t="str">
            <v>423.N1</v>
          </cell>
          <cell r="D238">
            <v>47</v>
          </cell>
          <cell r="E238" t="str">
            <v>Suministro, transporte e instalación de cinta en polietileno para señalización de redes de acueducto</v>
          </cell>
          <cell r="F238" t="str">
            <v>m</v>
          </cell>
          <cell r="G238">
            <v>3950</v>
          </cell>
          <cell r="I238">
            <v>1082</v>
          </cell>
          <cell r="J238">
            <v>1442.847</v>
          </cell>
          <cell r="K238">
            <v>4273900</v>
          </cell>
        </row>
        <row r="240">
          <cell r="C240" t="str">
            <v>422.N1</v>
          </cell>
          <cell r="D240">
            <v>48</v>
          </cell>
          <cell r="E240" t="str">
            <v>Mano de obra (incluye prestaciones sociales)</v>
          </cell>
        </row>
        <row r="241">
          <cell r="B241">
            <v>4042152</v>
          </cell>
          <cell r="D241">
            <v>48.1</v>
          </cell>
          <cell r="E241" t="str">
            <v>Oficial</v>
          </cell>
          <cell r="F241" t="str">
            <v>h</v>
          </cell>
          <cell r="G241">
            <v>40</v>
          </cell>
          <cell r="I241">
            <v>8395.14</v>
          </cell>
          <cell r="J241">
            <v>11194.919189999999</v>
          </cell>
          <cell r="K241">
            <v>335805.6</v>
          </cell>
        </row>
        <row r="243">
          <cell r="B243">
            <v>4042150</v>
          </cell>
          <cell r="D243">
            <v>48.2</v>
          </cell>
          <cell r="E243" t="str">
            <v>Ayudante</v>
          </cell>
          <cell r="F243" t="str">
            <v>h</v>
          </cell>
          <cell r="G243">
            <v>40</v>
          </cell>
          <cell r="I243">
            <v>4095.26</v>
          </cell>
          <cell r="J243">
            <v>5461.0292099999997</v>
          </cell>
          <cell r="K243">
            <v>163810.40000000002</v>
          </cell>
        </row>
        <row r="246">
          <cell r="E246" t="str">
            <v xml:space="preserve">VALOR TOTAL DE LAS OBRAS EN NUMEROS </v>
          </cell>
          <cell r="K246">
            <v>546504406.83999991</v>
          </cell>
        </row>
        <row r="248">
          <cell r="E248" t="str">
            <v>VALOR TOTAL DE LAS OBRAS EN  LETRAS</v>
          </cell>
        </row>
        <row r="249">
          <cell r="C249" t="str">
            <v>Total suma AIUI</v>
          </cell>
          <cell r="E249">
            <v>0.33350000000000002</v>
          </cell>
        </row>
        <row r="251">
          <cell r="C251" t="str">
            <v xml:space="preserve">Además.              </v>
          </cell>
          <cell r="E251" t="str">
            <v xml:space="preserve">  _____________________%  (Especificar y soportar)</v>
          </cell>
        </row>
        <row r="253">
          <cell r="C253" t="str">
            <v>Firma del proponente. __________________________________________________________________________________</v>
          </cell>
        </row>
        <row r="255">
          <cell r="C255" t="str">
            <v>Nota:  El proponente  debe estudiar  todas y cada  una de  la especificaciones señaladas en los  ítem, para la elaboración de su oferta.</v>
          </cell>
        </row>
      </sheetData>
      <sheetData sheetId="2" refreshError="1">
        <row r="7">
          <cell r="D7" t="str">
            <v>ACTIVIDADES PRELIMINARES</v>
          </cell>
        </row>
        <row r="8">
          <cell r="B8" t="str">
            <v>103, 104,107 ,107A1, 201</v>
          </cell>
          <cell r="C8">
            <v>1</v>
          </cell>
          <cell r="D8" t="str">
            <v xml:space="preserve">Excavación manual o mecánica, en cualquier material y cualquier grado de humedad a las siguientes profundidades </v>
          </cell>
        </row>
        <row r="9">
          <cell r="A9">
            <v>4021103</v>
          </cell>
          <cell r="C9">
            <v>1.1000000000000001</v>
          </cell>
          <cell r="D9" t="str">
            <v>Excavación de zanjas entre 0 y 2,00 m de profundidad para redes de acueducto</v>
          </cell>
          <cell r="E9" t="str">
            <v>m3</v>
          </cell>
          <cell r="F9">
            <v>158</v>
          </cell>
          <cell r="G9">
            <v>11798</v>
          </cell>
          <cell r="H9">
            <v>7189</v>
          </cell>
          <cell r="I9">
            <v>9586.5314999999991</v>
          </cell>
          <cell r="J9">
            <v>1514671.977</v>
          </cell>
        </row>
        <row r="10">
          <cell r="A10">
            <v>4021130</v>
          </cell>
          <cell r="C10">
            <v>1.2</v>
          </cell>
          <cell r="D10" t="str">
            <v>Excavación de zanjas entre  2,00 y 4.00  m de profundidad para redes de acueducto</v>
          </cell>
          <cell r="E10" t="str">
            <v>m3</v>
          </cell>
          <cell r="F10">
            <v>65</v>
          </cell>
          <cell r="G10">
            <v>11798</v>
          </cell>
          <cell r="H10">
            <v>7962</v>
          </cell>
          <cell r="I10">
            <v>10617.326999999999</v>
          </cell>
          <cell r="J10">
            <v>690126.255</v>
          </cell>
        </row>
        <row r="11">
          <cell r="A11">
            <v>4021503</v>
          </cell>
          <cell r="C11">
            <v>1.3</v>
          </cell>
          <cell r="D11" t="str">
            <v>Excavaciòn para nichos de investigaciòn entre 0 y 2.00 metros  de profundidad (incluye lleno con material sobrante de la excavación y botada de los escombros)</v>
          </cell>
          <cell r="E11" t="str">
            <v>m3</v>
          </cell>
          <cell r="F11">
            <v>12</v>
          </cell>
          <cell r="G11">
            <v>15761</v>
          </cell>
          <cell r="H11">
            <v>18551</v>
          </cell>
          <cell r="I11">
            <v>24737.7585</v>
          </cell>
          <cell r="J11">
            <v>296853.10200000001</v>
          </cell>
        </row>
        <row r="12">
          <cell r="A12">
            <v>4021303</v>
          </cell>
          <cell r="C12">
            <v>1.4</v>
          </cell>
          <cell r="D12" t="str">
            <v>Excavación en roca, a cualquier profundidad</v>
          </cell>
          <cell r="E12" t="str">
            <v>m3</v>
          </cell>
          <cell r="F12">
            <v>5</v>
          </cell>
          <cell r="G12">
            <v>48891</v>
          </cell>
          <cell r="H12">
            <v>55428</v>
          </cell>
          <cell r="I12">
            <v>73913.237999999998</v>
          </cell>
          <cell r="J12">
            <v>369566.19</v>
          </cell>
        </row>
        <row r="14">
          <cell r="B14" t="str">
            <v>204, 204.A1,206,303,404</v>
          </cell>
          <cell r="C14">
            <v>2</v>
          </cell>
          <cell r="D14" t="str">
            <v>Llenos compactados en  zanjas y apiques:</v>
          </cell>
        </row>
        <row r="15">
          <cell r="A15">
            <v>4024103</v>
          </cell>
          <cell r="C15">
            <v>2.1</v>
          </cell>
          <cell r="D15" t="str">
            <v>Con material selecto de la excavación</v>
          </cell>
          <cell r="E15" t="str">
            <v>m3</v>
          </cell>
          <cell r="F15">
            <v>135</v>
          </cell>
          <cell r="G15">
            <v>6847</v>
          </cell>
          <cell r="H15">
            <v>8147</v>
          </cell>
          <cell r="I15">
            <v>10864.0245</v>
          </cell>
          <cell r="J15">
            <v>1466643.3074999999</v>
          </cell>
        </row>
        <row r="16">
          <cell r="A16">
            <v>4024112</v>
          </cell>
          <cell r="C16">
            <v>2.2000000000000002</v>
          </cell>
          <cell r="D16" t="str">
            <v>Con material de préstamo (arenilla o similar)</v>
          </cell>
          <cell r="E16" t="str">
            <v>m3</v>
          </cell>
          <cell r="F16">
            <v>90</v>
          </cell>
          <cell r="G16">
            <v>14409</v>
          </cell>
          <cell r="H16">
            <v>16896</v>
          </cell>
          <cell r="I16">
            <v>22530.815999999999</v>
          </cell>
          <cell r="J16">
            <v>2027773.44</v>
          </cell>
        </row>
        <row r="18">
          <cell r="A18">
            <v>4040401</v>
          </cell>
          <cell r="B18">
            <v>404</v>
          </cell>
          <cell r="C18">
            <v>3</v>
          </cell>
          <cell r="D18" t="str">
            <v>Suministro, transporte e instalación de entresuelo en arenilla, para apoyo de tubería.</v>
          </cell>
          <cell r="E18" t="str">
            <v>m3</v>
          </cell>
          <cell r="F18">
            <v>33</v>
          </cell>
          <cell r="G18">
            <v>30914</v>
          </cell>
          <cell r="H18">
            <v>40308</v>
          </cell>
          <cell r="I18">
            <v>53750.717999999993</v>
          </cell>
          <cell r="J18">
            <v>1773773.6939999997</v>
          </cell>
        </row>
        <row r="20">
          <cell r="A20">
            <v>4025001</v>
          </cell>
          <cell r="B20">
            <v>205</v>
          </cell>
          <cell r="C20">
            <v>4</v>
          </cell>
          <cell r="D20" t="str">
            <v>Cargue, retiro y botada de material sobrante y escombros, a cualquier distancia (incluye acarreo en sitio sin acceso vehicular)</v>
          </cell>
          <cell r="E20" t="str">
            <v>m3</v>
          </cell>
          <cell r="F20">
            <v>130</v>
          </cell>
          <cell r="G20">
            <v>19849</v>
          </cell>
          <cell r="H20">
            <v>16765</v>
          </cell>
          <cell r="I20">
            <v>22356.127499999999</v>
          </cell>
          <cell r="J20">
            <v>2906296.5749999997</v>
          </cell>
        </row>
        <row r="22">
          <cell r="B22">
            <v>202</v>
          </cell>
          <cell r="C22">
            <v>5</v>
          </cell>
          <cell r="D22" t="str">
            <v>Entibado de madera:</v>
          </cell>
        </row>
        <row r="23">
          <cell r="A23">
            <v>4022120</v>
          </cell>
          <cell r="C23">
            <v>5.0999999999999996</v>
          </cell>
          <cell r="D23" t="str">
            <v>Temporal</v>
          </cell>
          <cell r="E23" t="str">
            <v>m2</v>
          </cell>
          <cell r="F23">
            <v>30</v>
          </cell>
          <cell r="H23">
            <v>9932</v>
          </cell>
          <cell r="I23">
            <v>13244.321999999998</v>
          </cell>
          <cell r="J23">
            <v>397329.66</v>
          </cell>
        </row>
        <row r="25">
          <cell r="A25">
            <v>4023003</v>
          </cell>
          <cell r="B25">
            <v>203</v>
          </cell>
          <cell r="C25">
            <v>6</v>
          </cell>
          <cell r="D25" t="str">
            <v>Trinchos de madera permanente</v>
          </cell>
          <cell r="E25" t="str">
            <v>m2</v>
          </cell>
          <cell r="F25">
            <v>15</v>
          </cell>
          <cell r="H25">
            <v>7888</v>
          </cell>
          <cell r="I25">
            <v>10518.647999999999</v>
          </cell>
          <cell r="J25">
            <v>157779.72</v>
          </cell>
        </row>
        <row r="27">
          <cell r="B27" t="str">
            <v>701, 701.2, 704</v>
          </cell>
          <cell r="C27">
            <v>7</v>
          </cell>
          <cell r="D27" t="str">
            <v>Transporte y colocación de tubería de hierro dúctil TK9, unión mecánica, incluye el suministro y aplicación del lubricante requerido, en los siguientes diámetros:</v>
          </cell>
        </row>
        <row r="28">
          <cell r="A28">
            <v>4072006</v>
          </cell>
          <cell r="C28">
            <v>7.1</v>
          </cell>
          <cell r="D28" t="str">
            <v>De 150mm (6")</v>
          </cell>
          <cell r="E28" t="str">
            <v>m</v>
          </cell>
          <cell r="F28">
            <v>273</v>
          </cell>
          <cell r="G28">
            <v>16000</v>
          </cell>
          <cell r="H28">
            <v>10166</v>
          </cell>
          <cell r="I28">
            <v>13556.360999999999</v>
          </cell>
          <cell r="J28">
            <v>3700886.5529999998</v>
          </cell>
        </row>
        <row r="30">
          <cell r="A30">
            <v>4071068</v>
          </cell>
          <cell r="B30" t="str">
            <v>701, 701.N1</v>
          </cell>
          <cell r="C30">
            <v>8</v>
          </cell>
          <cell r="D30" t="str">
            <v xml:space="preserve">Suministro, transporte y colocación de tubería galvanizada de 37.5 mm (1 1/2") para atraque de tuberías ( incluye cortes y soldaduras) </v>
          </cell>
          <cell r="E30" t="str">
            <v>m</v>
          </cell>
          <cell r="F30">
            <v>25</v>
          </cell>
          <cell r="G30">
            <v>11908</v>
          </cell>
          <cell r="H30">
            <v>12099</v>
          </cell>
          <cell r="I30">
            <v>16134.0165</v>
          </cell>
          <cell r="J30">
            <v>403350.41249999998</v>
          </cell>
        </row>
        <row r="32">
          <cell r="B32" t="str">
            <v>705, 706, 701, 701.3</v>
          </cell>
          <cell r="C32">
            <v>9</v>
          </cell>
          <cell r="D32" t="str">
            <v>Suministro, transporte y colocación de unión de reparación universal , en los siguientes diámetros:</v>
          </cell>
        </row>
        <row r="33">
          <cell r="A33">
            <v>4079154</v>
          </cell>
          <cell r="C33">
            <v>9.1</v>
          </cell>
          <cell r="D33" t="str">
            <v>De 150 mm (6") - Rango de atención en extremos de 159.2 mm a 181.6 mm</v>
          </cell>
          <cell r="E33" t="str">
            <v>un</v>
          </cell>
          <cell r="F33">
            <v>6</v>
          </cell>
          <cell r="G33">
            <v>89697</v>
          </cell>
          <cell r="H33">
            <v>131600</v>
          </cell>
          <cell r="I33">
            <v>175488.59999999998</v>
          </cell>
          <cell r="J33">
            <v>1052931.5999999999</v>
          </cell>
        </row>
        <row r="35">
          <cell r="B35" t="str">
            <v>705, 706, 701, 701.3.A1</v>
          </cell>
          <cell r="C35">
            <v>10</v>
          </cell>
          <cell r="D35" t="str">
            <v>Suministro, transporte y colocación de unión de construcción  ( unión mecánica) en PVC RDE 21, en los siguientes diámetros:</v>
          </cell>
        </row>
        <row r="36">
          <cell r="A36">
            <v>4078992</v>
          </cell>
          <cell r="C36">
            <v>10.1</v>
          </cell>
          <cell r="D36" t="str">
            <v>De 150 mm (6")</v>
          </cell>
          <cell r="E36" t="str">
            <v>un</v>
          </cell>
          <cell r="F36">
            <v>4</v>
          </cell>
          <cell r="G36">
            <v>58514</v>
          </cell>
          <cell r="H36">
            <v>142805</v>
          </cell>
          <cell r="I36">
            <v>190430.4675</v>
          </cell>
          <cell r="J36">
            <v>761721.87</v>
          </cell>
        </row>
        <row r="37">
          <cell r="A37">
            <v>4078990</v>
          </cell>
          <cell r="B37" t="str">
            <v>701, 706, 701.2, 701.3, 701.7</v>
          </cell>
          <cell r="C37">
            <v>12</v>
          </cell>
          <cell r="D37" t="str">
            <v>Suministro, transporte y colocación de codos en hierro fundido o hierro dúctil, en los siguientes diámetros y ángulos</v>
          </cell>
          <cell r="I37">
            <v>0</v>
          </cell>
          <cell r="J37">
            <v>0</v>
          </cell>
        </row>
        <row r="38">
          <cell r="A38">
            <v>4078990</v>
          </cell>
          <cell r="C38">
            <v>12.1</v>
          </cell>
          <cell r="D38" t="str">
            <v>De 100 mm (4"), 90 grados</v>
          </cell>
          <cell r="E38" t="str">
            <v>un</v>
          </cell>
          <cell r="G38">
            <v>84875</v>
          </cell>
          <cell r="H38">
            <v>103265</v>
          </cell>
          <cell r="I38">
            <v>137703.8775</v>
          </cell>
          <cell r="J38">
            <v>0</v>
          </cell>
        </row>
        <row r="39">
          <cell r="A39">
            <v>4078990</v>
          </cell>
          <cell r="C39">
            <v>12.2</v>
          </cell>
          <cell r="D39" t="str">
            <v>De 100 mm (4"), 45 grados</v>
          </cell>
          <cell r="E39" t="str">
            <v>un</v>
          </cell>
          <cell r="G39">
            <v>178309</v>
          </cell>
          <cell r="H39">
            <v>85865</v>
          </cell>
          <cell r="I39">
            <v>114500.97749999999</v>
          </cell>
          <cell r="J39">
            <v>0</v>
          </cell>
        </row>
        <row r="40">
          <cell r="A40">
            <v>4078990</v>
          </cell>
          <cell r="C40">
            <v>12.3</v>
          </cell>
          <cell r="D40" t="str">
            <v>De 100 mm (4"), 22,50 grados</v>
          </cell>
          <cell r="E40" t="str">
            <v>un</v>
          </cell>
          <cell r="G40">
            <v>61225</v>
          </cell>
          <cell r="H40">
            <v>73105</v>
          </cell>
          <cell r="I40">
            <v>97485.517499999987</v>
          </cell>
          <cell r="J40">
            <v>0</v>
          </cell>
        </row>
        <row r="41">
          <cell r="A41">
            <v>4078990</v>
          </cell>
          <cell r="C41">
            <v>12.4</v>
          </cell>
          <cell r="D41" t="str">
            <v>De 100 mm (4"), 11,25 grados</v>
          </cell>
          <cell r="E41" t="str">
            <v>un</v>
          </cell>
          <cell r="G41">
            <v>61095</v>
          </cell>
          <cell r="H41">
            <v>73105</v>
          </cell>
          <cell r="I41">
            <v>97485.517499999987</v>
          </cell>
          <cell r="J41">
            <v>0</v>
          </cell>
        </row>
        <row r="42">
          <cell r="A42">
            <v>4078990</v>
          </cell>
          <cell r="C42">
            <v>12.5</v>
          </cell>
          <cell r="D42" t="str">
            <v>De 150 mm (6"), 90 grados</v>
          </cell>
          <cell r="E42" t="str">
            <v>un</v>
          </cell>
          <cell r="G42">
            <v>84875</v>
          </cell>
          <cell r="H42">
            <v>255194</v>
          </cell>
          <cell r="I42">
            <v>340301.19899999996</v>
          </cell>
          <cell r="J42">
            <v>0</v>
          </cell>
        </row>
        <row r="43">
          <cell r="A43">
            <v>4078990</v>
          </cell>
          <cell r="C43">
            <v>12.6</v>
          </cell>
          <cell r="D43" t="str">
            <v>De 150 mm (6"), 45 grados</v>
          </cell>
          <cell r="E43" t="str">
            <v>un</v>
          </cell>
          <cell r="G43">
            <v>178309</v>
          </cell>
          <cell r="H43">
            <v>179794</v>
          </cell>
          <cell r="I43">
            <v>239755.29899999997</v>
          </cell>
          <cell r="J43">
            <v>0</v>
          </cell>
        </row>
        <row r="44">
          <cell r="A44">
            <v>4078990</v>
          </cell>
          <cell r="C44">
            <v>12.7</v>
          </cell>
          <cell r="D44" t="str">
            <v>De 150 mm (6"), 22,50 grados</v>
          </cell>
          <cell r="E44" t="str">
            <v>un</v>
          </cell>
          <cell r="G44">
            <v>61225</v>
          </cell>
          <cell r="H44">
            <v>163554</v>
          </cell>
          <cell r="I44">
            <v>218099.25899999999</v>
          </cell>
          <cell r="J44">
            <v>0</v>
          </cell>
        </row>
        <row r="45">
          <cell r="A45">
            <v>4078990</v>
          </cell>
          <cell r="C45">
            <v>12.8</v>
          </cell>
          <cell r="D45" t="str">
            <v>De 150 mm (6"), 11,25 grados</v>
          </cell>
          <cell r="E45" t="str">
            <v>un</v>
          </cell>
          <cell r="G45">
            <v>61095</v>
          </cell>
          <cell r="H45">
            <v>153204</v>
          </cell>
          <cell r="I45">
            <v>204297.53399999999</v>
          </cell>
          <cell r="J45">
            <v>0</v>
          </cell>
        </row>
        <row r="46">
          <cell r="A46">
            <v>4078990</v>
          </cell>
          <cell r="C46">
            <v>12.9</v>
          </cell>
          <cell r="D46" t="str">
            <v>De 200 mm (8"), 90 grados</v>
          </cell>
          <cell r="E46" t="str">
            <v>un</v>
          </cell>
          <cell r="G46">
            <v>84875</v>
          </cell>
          <cell r="H46">
            <v>443863</v>
          </cell>
          <cell r="I46">
            <v>591891.31049999991</v>
          </cell>
          <cell r="J46">
            <v>0</v>
          </cell>
        </row>
        <row r="47">
          <cell r="A47">
            <v>4078990</v>
          </cell>
          <cell r="C47">
            <v>12.1</v>
          </cell>
          <cell r="D47" t="str">
            <v>De 200 mm (8"), 45 grados</v>
          </cell>
          <cell r="E47" t="str">
            <v>un</v>
          </cell>
          <cell r="G47">
            <v>178309</v>
          </cell>
          <cell r="H47">
            <v>359183</v>
          </cell>
          <cell r="I47">
            <v>478970.53049999999</v>
          </cell>
          <cell r="J47">
            <v>0</v>
          </cell>
        </row>
        <row r="48">
          <cell r="A48">
            <v>4078990</v>
          </cell>
          <cell r="C48">
            <v>12.11</v>
          </cell>
          <cell r="D48" t="str">
            <v>De 200 mm (8"), 22,50 grados</v>
          </cell>
          <cell r="E48" t="str">
            <v>un</v>
          </cell>
          <cell r="G48">
            <v>61225</v>
          </cell>
          <cell r="I48">
            <v>0</v>
          </cell>
          <cell r="J48">
            <v>0</v>
          </cell>
        </row>
        <row r="49">
          <cell r="A49">
            <v>4078990</v>
          </cell>
          <cell r="C49">
            <v>12.12</v>
          </cell>
          <cell r="D49" t="str">
            <v>De 200 mm (8"), 11,25 grados</v>
          </cell>
          <cell r="E49" t="str">
            <v>un</v>
          </cell>
          <cell r="G49">
            <v>61095</v>
          </cell>
          <cell r="I49">
            <v>0</v>
          </cell>
          <cell r="J49">
            <v>0</v>
          </cell>
        </row>
        <row r="50">
          <cell r="A50">
            <v>4078990</v>
          </cell>
          <cell r="B50" t="str">
            <v>701, 701.2, 706</v>
          </cell>
          <cell r="C50">
            <v>13</v>
          </cell>
          <cell r="D50" t="str">
            <v>Suministro, transporte y colocación de tees en hierro dúctil en los siguientes diámetros:</v>
          </cell>
          <cell r="I50">
            <v>0</v>
          </cell>
          <cell r="J50">
            <v>0</v>
          </cell>
        </row>
        <row r="51">
          <cell r="A51">
            <v>4078990</v>
          </cell>
          <cell r="C51">
            <v>13.1</v>
          </cell>
          <cell r="D51" t="str">
            <v>De 100mm x 100mm (4"x4")</v>
          </cell>
          <cell r="E51" t="str">
            <v>un</v>
          </cell>
          <cell r="G51">
            <v>79073</v>
          </cell>
          <cell r="H51">
            <v>109630</v>
          </cell>
          <cell r="I51">
            <v>146191.60499999998</v>
          </cell>
          <cell r="J51">
            <v>0</v>
          </cell>
        </row>
        <row r="52">
          <cell r="A52">
            <v>4078990</v>
          </cell>
          <cell r="C52">
            <v>13.2</v>
          </cell>
          <cell r="D52" t="str">
            <v>De 100 mm x 75 mm (4" x 3")</v>
          </cell>
          <cell r="E52" t="str">
            <v>un</v>
          </cell>
          <cell r="G52">
            <v>168813</v>
          </cell>
          <cell r="H52">
            <v>90287</v>
          </cell>
          <cell r="I52">
            <v>120397.71449999999</v>
          </cell>
          <cell r="J52">
            <v>0</v>
          </cell>
        </row>
        <row r="53">
          <cell r="A53">
            <v>4078990</v>
          </cell>
          <cell r="C53">
            <v>13.3</v>
          </cell>
          <cell r="D53" t="str">
            <v>De 150 mm x 150 mm (6" x 6")</v>
          </cell>
          <cell r="E53" t="str">
            <v>un</v>
          </cell>
          <cell r="G53">
            <v>168813</v>
          </cell>
          <cell r="H53">
            <v>228014</v>
          </cell>
          <cell r="I53">
            <v>304056.66899999999</v>
          </cell>
          <cell r="J53">
            <v>0</v>
          </cell>
        </row>
        <row r="54">
          <cell r="A54">
            <v>4078990</v>
          </cell>
          <cell r="C54">
            <v>13.4</v>
          </cell>
          <cell r="D54" t="str">
            <v>De 150 mm x 100 mm (6" x 4")</v>
          </cell>
          <cell r="E54" t="str">
            <v>un</v>
          </cell>
          <cell r="G54">
            <v>168813</v>
          </cell>
          <cell r="H54">
            <v>215254</v>
          </cell>
          <cell r="I54">
            <v>287041.20899999997</v>
          </cell>
          <cell r="J54">
            <v>0</v>
          </cell>
        </row>
        <row r="55">
          <cell r="A55">
            <v>4078990</v>
          </cell>
          <cell r="C55">
            <v>13.5</v>
          </cell>
          <cell r="D55" t="str">
            <v>De 200 mm x 200 mm (8" x 8")</v>
          </cell>
          <cell r="E55" t="str">
            <v>un</v>
          </cell>
          <cell r="H55">
            <v>0</v>
          </cell>
          <cell r="I55">
            <v>0</v>
          </cell>
          <cell r="J55">
            <v>0</v>
          </cell>
        </row>
        <row r="56">
          <cell r="A56">
            <v>4078990</v>
          </cell>
          <cell r="C56">
            <v>13.6</v>
          </cell>
          <cell r="D56" t="str">
            <v>De 200 mm x 150 mm (8" x 6")</v>
          </cell>
          <cell r="E56" t="str">
            <v>un</v>
          </cell>
          <cell r="H56">
            <v>365394</v>
          </cell>
          <cell r="I56">
            <v>487252.89899999998</v>
          </cell>
          <cell r="J56">
            <v>0</v>
          </cell>
        </row>
        <row r="57">
          <cell r="A57">
            <v>4078990</v>
          </cell>
          <cell r="C57">
            <v>13.7</v>
          </cell>
          <cell r="D57" t="str">
            <v>De 200 mm x 100 mm (8" x 4")</v>
          </cell>
          <cell r="E57" t="str">
            <v>un</v>
          </cell>
          <cell r="H57">
            <v>365394</v>
          </cell>
          <cell r="I57">
            <v>487252.89899999998</v>
          </cell>
          <cell r="J57">
            <v>0</v>
          </cell>
        </row>
        <row r="59">
          <cell r="B59" t="str">
            <v>701, 701.2, 701.7, 706</v>
          </cell>
          <cell r="C59">
            <v>11</v>
          </cell>
          <cell r="D59" t="str">
            <v>Suministro, transporte y colocación de tees en hierro fundido o hierro ductil para hierro dúctil, en los siguientes diámetros:</v>
          </cell>
          <cell r="F59">
            <v>0</v>
          </cell>
        </row>
        <row r="60">
          <cell r="F60">
            <v>0</v>
          </cell>
        </row>
        <row r="61">
          <cell r="A61">
            <v>4072345</v>
          </cell>
          <cell r="C61">
            <v>11.1</v>
          </cell>
          <cell r="D61" t="str">
            <v>150 mm x 150 mm (6" x 6")</v>
          </cell>
          <cell r="E61" t="str">
            <v>un</v>
          </cell>
          <cell r="F61">
            <v>2</v>
          </cell>
          <cell r="H61">
            <v>230038</v>
          </cell>
          <cell r="I61">
            <v>306755.67299999995</v>
          </cell>
          <cell r="J61">
            <v>613511.3459999999</v>
          </cell>
        </row>
        <row r="62">
          <cell r="F62">
            <v>0</v>
          </cell>
        </row>
        <row r="63">
          <cell r="B63" t="str">
            <v>701, 701.2,  701.3,  701.7, 706</v>
          </cell>
          <cell r="C63">
            <v>12</v>
          </cell>
          <cell r="D63" t="str">
            <v>Suministro, transporte y colocación de codos de hierro fundido o hierro dúctil para hierro dúctil, en los siguientes diámetros:</v>
          </cell>
        </row>
        <row r="64">
          <cell r="A64">
            <v>4072174</v>
          </cell>
          <cell r="C64">
            <v>12.1</v>
          </cell>
          <cell r="D64" t="str">
            <v>150  mm (6") de 22.5°</v>
          </cell>
          <cell r="E64" t="str">
            <v>un</v>
          </cell>
          <cell r="F64">
            <v>7</v>
          </cell>
          <cell r="H64">
            <v>165240</v>
          </cell>
          <cell r="I64">
            <v>220347.53999999998</v>
          </cell>
          <cell r="J64">
            <v>1542432.7799999998</v>
          </cell>
        </row>
        <row r="66">
          <cell r="A66">
            <v>4072192</v>
          </cell>
          <cell r="C66">
            <v>12.2</v>
          </cell>
          <cell r="D66" t="str">
            <v>150  mm  (6") de 11.25°</v>
          </cell>
          <cell r="E66" t="str">
            <v>un</v>
          </cell>
          <cell r="F66">
            <v>6</v>
          </cell>
          <cell r="H66">
            <v>154047</v>
          </cell>
          <cell r="I66">
            <v>205421.67449999999</v>
          </cell>
          <cell r="J66">
            <v>1232530.047</v>
          </cell>
        </row>
        <row r="68">
          <cell r="A68">
            <v>4072124</v>
          </cell>
          <cell r="C68">
            <v>12.3</v>
          </cell>
          <cell r="D68" t="str">
            <v>150 mm (16") de 90°</v>
          </cell>
          <cell r="E68" t="str">
            <v>un</v>
          </cell>
          <cell r="F68">
            <v>1</v>
          </cell>
          <cell r="H68">
            <v>256880</v>
          </cell>
          <cell r="I68">
            <v>342549.48</v>
          </cell>
          <cell r="J68">
            <v>342549.48</v>
          </cell>
        </row>
        <row r="70">
          <cell r="A70">
            <v>4072152</v>
          </cell>
          <cell r="C70">
            <v>12.4</v>
          </cell>
          <cell r="D70" t="str">
            <v>150 mm  (6") de 45°</v>
          </cell>
          <cell r="E70" t="str">
            <v>un</v>
          </cell>
          <cell r="F70">
            <v>9</v>
          </cell>
          <cell r="H70">
            <v>181480</v>
          </cell>
          <cell r="I70">
            <v>242003.58</v>
          </cell>
          <cell r="J70">
            <v>2178032.2199999997</v>
          </cell>
        </row>
        <row r="72">
          <cell r="B72" t="str">
            <v>707, 707.A1</v>
          </cell>
          <cell r="C72">
            <v>13</v>
          </cell>
          <cell r="D72" t="str">
            <v>Construcción de cajas para  válvulas incluye tapa y marco, según esquema No.1 de la norma 707</v>
          </cell>
        </row>
        <row r="73">
          <cell r="A73">
            <v>4079302</v>
          </cell>
          <cell r="C73">
            <v>13.1</v>
          </cell>
          <cell r="D73" t="str">
            <v xml:space="preserve">Para válvulas de  diámetro  6 "  </v>
          </cell>
          <cell r="E73" t="str">
            <v>un</v>
          </cell>
          <cell r="F73">
            <v>2</v>
          </cell>
          <cell r="G73">
            <v>140354</v>
          </cell>
          <cell r="H73">
            <v>134682</v>
          </cell>
          <cell r="I73">
            <v>179598.44699999999</v>
          </cell>
          <cell r="J73">
            <v>359196.89399999997</v>
          </cell>
        </row>
        <row r="74">
          <cell r="A74">
            <v>4079302</v>
          </cell>
          <cell r="C74">
            <v>13.2</v>
          </cell>
          <cell r="D74" t="str">
            <v xml:space="preserve">Para válvulas de  diámetro  2 "  </v>
          </cell>
          <cell r="E74" t="str">
            <v>un</v>
          </cell>
          <cell r="F74">
            <v>2</v>
          </cell>
          <cell r="G74">
            <v>140354</v>
          </cell>
          <cell r="H74">
            <v>134682</v>
          </cell>
          <cell r="I74">
            <v>179598.44699999999</v>
          </cell>
          <cell r="J74">
            <v>359196.89399999997</v>
          </cell>
        </row>
        <row r="76">
          <cell r="B76" t="str">
            <v>702, 702.1 y 702.1.A1</v>
          </cell>
          <cell r="C76">
            <v>14</v>
          </cell>
          <cell r="D76" t="str">
            <v>Transporte y colocación de válvulas de compuerta elástica de vástago no ascendente extremo CxC (junta perdida con empaque), en los siguientes diámetros:</v>
          </cell>
        </row>
        <row r="77">
          <cell r="A77">
            <v>4077725</v>
          </cell>
          <cell r="C77">
            <v>24.1</v>
          </cell>
          <cell r="D77" t="str">
            <v xml:space="preserve">De 50 mm (2") </v>
          </cell>
          <cell r="E77" t="str">
            <v>un</v>
          </cell>
          <cell r="F77">
            <v>2</v>
          </cell>
          <cell r="H77">
            <v>23200</v>
          </cell>
          <cell r="I77">
            <v>30937.199999999997</v>
          </cell>
          <cell r="J77">
            <v>61874.399999999994</v>
          </cell>
        </row>
        <row r="78">
          <cell r="A78">
            <v>4078208</v>
          </cell>
          <cell r="C78">
            <v>14.1</v>
          </cell>
          <cell r="D78" t="str">
            <v xml:space="preserve">De 150 mm (6") </v>
          </cell>
          <cell r="E78" t="str">
            <v>un</v>
          </cell>
          <cell r="F78">
            <v>2</v>
          </cell>
          <cell r="H78">
            <v>40162</v>
          </cell>
          <cell r="I78">
            <v>53556.026999999995</v>
          </cell>
          <cell r="J78">
            <v>107112.05399999999</v>
          </cell>
        </row>
        <row r="79">
          <cell r="B79" t="str">
            <v>411,    411.A1</v>
          </cell>
          <cell r="C79">
            <v>15</v>
          </cell>
          <cell r="D79" t="str">
            <v>Cortes de tubería  (incluye biselada)</v>
          </cell>
          <cell r="I79">
            <v>0</v>
          </cell>
          <cell r="J79">
            <v>0</v>
          </cell>
        </row>
        <row r="80">
          <cell r="C80">
            <v>15.1</v>
          </cell>
          <cell r="D80" t="str">
            <v>Con acetileno</v>
          </cell>
          <cell r="E80" t="str">
            <v>cm</v>
          </cell>
          <cell r="G80">
            <v>611</v>
          </cell>
          <cell r="I80">
            <v>0</v>
          </cell>
          <cell r="J80">
            <v>0</v>
          </cell>
        </row>
        <row r="81">
          <cell r="C81">
            <v>15.2</v>
          </cell>
          <cell r="D81" t="str">
            <v>Sin acetileno</v>
          </cell>
          <cell r="E81" t="str">
            <v>cm</v>
          </cell>
          <cell r="G81">
            <v>611</v>
          </cell>
          <cell r="I81">
            <v>0</v>
          </cell>
          <cell r="J81">
            <v>0</v>
          </cell>
        </row>
        <row r="82">
          <cell r="I82">
            <v>0</v>
          </cell>
          <cell r="J82">
            <v>0</v>
          </cell>
        </row>
        <row r="83">
          <cell r="B83" t="str">
            <v>411, 411.A.1</v>
          </cell>
          <cell r="C83">
            <v>16</v>
          </cell>
          <cell r="D83" t="str">
            <v>Suministro, transporte y colocación de cordón de soldadura completo</v>
          </cell>
          <cell r="E83" t="str">
            <v>cm</v>
          </cell>
          <cell r="G83">
            <v>826</v>
          </cell>
          <cell r="I83">
            <v>0</v>
          </cell>
          <cell r="J83">
            <v>0</v>
          </cell>
        </row>
        <row r="84">
          <cell r="B84" t="str">
            <v>711, 702.N4</v>
          </cell>
          <cell r="C84">
            <v>27</v>
          </cell>
          <cell r="D84" t="str">
            <v>Retiro de válvulas de compuerta e hidrantes y reintegro al almacén de EPM en Guayabal, tal y como se encuentren en el terreno, en cualquier diámetro</v>
          </cell>
          <cell r="E84" t="str">
            <v>un</v>
          </cell>
          <cell r="I84">
            <v>0</v>
          </cell>
          <cell r="J84">
            <v>0</v>
          </cell>
        </row>
        <row r="86">
          <cell r="B86" t="str">
            <v>703, 703.A1</v>
          </cell>
          <cell r="C86">
            <v>17</v>
          </cell>
          <cell r="D86" t="str">
            <v xml:space="preserve">Transporte y colocación de hidrante suministrado por EPM (no incluye la válvula), en los siguientes diámetros. </v>
          </cell>
        </row>
        <row r="87">
          <cell r="A87">
            <v>4078716</v>
          </cell>
          <cell r="C87">
            <v>15.1</v>
          </cell>
          <cell r="D87" t="str">
            <v xml:space="preserve">De  100 mm (4") </v>
          </cell>
          <cell r="E87" t="str">
            <v>un</v>
          </cell>
          <cell r="F87">
            <v>3</v>
          </cell>
          <cell r="G87">
            <v>30104</v>
          </cell>
          <cell r="H87">
            <v>67049</v>
          </cell>
          <cell r="I87">
            <v>89409.841499999995</v>
          </cell>
          <cell r="J87">
            <v>268229.5245</v>
          </cell>
        </row>
        <row r="89">
          <cell r="A89">
            <v>4042117</v>
          </cell>
          <cell r="B89" t="str">
            <v>423.N1</v>
          </cell>
          <cell r="C89">
            <v>16</v>
          </cell>
          <cell r="D89" t="str">
            <v>Suministro, transporte e instalación de cinta en polietileno para señalización de redes de acueducto</v>
          </cell>
          <cell r="E89" t="str">
            <v>m</v>
          </cell>
          <cell r="F89">
            <v>280</v>
          </cell>
          <cell r="H89">
            <v>1082</v>
          </cell>
          <cell r="I89">
            <v>1442.847</v>
          </cell>
          <cell r="J89">
            <v>403997.16</v>
          </cell>
        </row>
        <row r="91">
          <cell r="B91" t="str">
            <v>702.2, 702.2A1</v>
          </cell>
          <cell r="C91">
            <v>17</v>
          </cell>
          <cell r="D91" t="str">
            <v>Suministro, transporte y colocación de válvulas reguladoras de presión, incluye las reducciones niples de acero soldados y roscados, bridas, válvula de admisión y expulsión de aire, válvula de guarda, manómetros, filtro en Y, válvulas auxiliares de entrad</v>
          </cell>
        </row>
        <row r="92">
          <cell r="A92">
            <v>4078414</v>
          </cell>
          <cell r="C92">
            <v>17.100000000000001</v>
          </cell>
          <cell r="D92" t="str">
            <v>75 mm (3")</v>
          </cell>
          <cell r="E92" t="str">
            <v>un</v>
          </cell>
          <cell r="F92">
            <v>2</v>
          </cell>
          <cell r="H92">
            <v>2319080</v>
          </cell>
          <cell r="I92">
            <v>3092493.1799999997</v>
          </cell>
          <cell r="J92">
            <v>6184986.3599999994</v>
          </cell>
        </row>
        <row r="94">
          <cell r="B94">
            <v>707</v>
          </cell>
          <cell r="C94">
            <v>18</v>
          </cell>
          <cell r="D94" t="str">
            <v>Construcción de cajas para estación reguladora de presión según plano ACC-02-05-0119-16, se incluye excavación, lleno y botada de escombros, en los siguientes diámetros:</v>
          </cell>
        </row>
        <row r="95">
          <cell r="A95">
            <v>4079320</v>
          </cell>
          <cell r="C95">
            <v>18.100000000000001</v>
          </cell>
          <cell r="D95" t="str">
            <v>75 mm (3")</v>
          </cell>
          <cell r="E95" t="str">
            <v>un</v>
          </cell>
          <cell r="F95">
            <v>2</v>
          </cell>
          <cell r="H95">
            <v>1451620</v>
          </cell>
          <cell r="I95">
            <v>1935735.2699999998</v>
          </cell>
          <cell r="J95">
            <v>3871470.5399999996</v>
          </cell>
        </row>
        <row r="97">
          <cell r="D97" t="str">
            <v>ACTIVIDADES COMPLEMENTARIAS</v>
          </cell>
        </row>
        <row r="98">
          <cell r="A98">
            <v>4051101</v>
          </cell>
          <cell r="B98" t="str">
            <v>306, 306.A1,   307</v>
          </cell>
          <cell r="C98">
            <v>19</v>
          </cell>
          <cell r="D98" t="str">
            <v>Suministro, transporte y colocación de concreto (incluye aditivos requeridos por la mezcla), de f'c=21 MPa (210 kg/cm2) para vaciado de anclajes, fundaciones, apoyos de la tubería</v>
          </cell>
          <cell r="E98" t="str">
            <v>m3</v>
          </cell>
          <cell r="F98">
            <v>10</v>
          </cell>
          <cell r="G98">
            <v>201419</v>
          </cell>
          <cell r="H98">
            <v>206324</v>
          </cell>
          <cell r="I98">
            <v>275133.054</v>
          </cell>
          <cell r="J98">
            <v>2751330.54</v>
          </cell>
        </row>
        <row r="100">
          <cell r="B100">
            <v>601</v>
          </cell>
          <cell r="C100">
            <v>20</v>
          </cell>
          <cell r="D100" t="str">
            <v>Suministro, transporte, figuración y colocación de acero de refuerzo, en los siguientes diametros:</v>
          </cell>
        </row>
        <row r="101">
          <cell r="A101">
            <v>4060122</v>
          </cell>
          <cell r="C101">
            <v>20.100000000000001</v>
          </cell>
          <cell r="D101" t="str">
            <v>9,52 mm  (3/8"), grado 60</v>
          </cell>
          <cell r="E101" t="str">
            <v>Kg</v>
          </cell>
          <cell r="F101">
            <v>50</v>
          </cell>
          <cell r="G101">
            <v>0</v>
          </cell>
          <cell r="H101">
            <v>3162</v>
          </cell>
          <cell r="I101">
            <v>4216.527</v>
          </cell>
          <cell r="J101">
            <v>210826.35</v>
          </cell>
        </row>
        <row r="102">
          <cell r="A102">
            <v>4060120</v>
          </cell>
          <cell r="C102">
            <v>20.2</v>
          </cell>
          <cell r="D102" t="str">
            <v>12,70 mm  (1/2"), grado 60</v>
          </cell>
          <cell r="E102" t="str">
            <v>Kg</v>
          </cell>
          <cell r="F102">
            <v>250</v>
          </cell>
          <cell r="G102">
            <v>0</v>
          </cell>
          <cell r="H102">
            <v>2244</v>
          </cell>
          <cell r="I102">
            <v>2992.3739999999998</v>
          </cell>
          <cell r="J102">
            <v>748093.5</v>
          </cell>
        </row>
        <row r="104">
          <cell r="B104" t="str">
            <v>422.N1</v>
          </cell>
          <cell r="C104">
            <v>21</v>
          </cell>
          <cell r="D104" t="str">
            <v>Mano de obra (incluye prestaciones sociales, y herramienta menor)</v>
          </cell>
        </row>
        <row r="105">
          <cell r="A105">
            <v>4042152</v>
          </cell>
          <cell r="C105">
            <v>21.1</v>
          </cell>
          <cell r="D105" t="str">
            <v>Oficial</v>
          </cell>
          <cell r="E105" t="str">
            <v>h</v>
          </cell>
          <cell r="F105">
            <v>56</v>
          </cell>
          <cell r="G105">
            <v>6500</v>
          </cell>
          <cell r="H105">
            <v>8395</v>
          </cell>
          <cell r="I105">
            <v>11194.7325</v>
          </cell>
          <cell r="J105">
            <v>626905.02</v>
          </cell>
        </row>
        <row r="106">
          <cell r="A106">
            <v>4042150</v>
          </cell>
          <cell r="C106">
            <v>21.2</v>
          </cell>
          <cell r="D106" t="str">
            <v>Ayudante</v>
          </cell>
          <cell r="E106" t="str">
            <v>h</v>
          </cell>
          <cell r="F106">
            <v>150</v>
          </cell>
          <cell r="G106">
            <v>12000</v>
          </cell>
          <cell r="H106">
            <v>4095</v>
          </cell>
          <cell r="I106">
            <v>5460.6824999999999</v>
          </cell>
          <cell r="J106">
            <v>819102.375</v>
          </cell>
        </row>
        <row r="107">
          <cell r="G107" t="str">
            <v>SUBTOTAL     $</v>
          </cell>
          <cell r="J107">
            <v>40201081.840500005</v>
          </cell>
        </row>
        <row r="109">
          <cell r="D109" t="str">
            <v>VALOR TOTAL DE LAS OBRAS ( en números)</v>
          </cell>
        </row>
        <row r="110">
          <cell r="D110" t="str">
            <v xml:space="preserve">VALOR TOTAL DE LAS OBRAS ( en letras) </v>
          </cell>
        </row>
        <row r="111">
          <cell r="D111" t="str">
            <v xml:space="preserve">PLAZO (en días comunes o solares, cuarenta y cinco dias) </v>
          </cell>
        </row>
        <row r="113">
          <cell r="D113" t="str">
            <v>LOS PRECIOS ANTERIORES SON A TODO COSTO (incluyen costos directos más indirectos)</v>
          </cell>
        </row>
        <row r="114">
          <cell r="D114" t="str">
            <v>ADMINISTRACIÓN                                        21.50  %</v>
          </cell>
        </row>
        <row r="115">
          <cell r="D115" t="str">
            <v>IMPREVISTOS                                                 2.00  %</v>
          </cell>
        </row>
        <row r="116">
          <cell r="D116" t="str">
            <v>UTILIDADES                                                    6.00   %</v>
          </cell>
        </row>
        <row r="117">
          <cell r="D117" t="str">
            <v>IMPACTO COMUNITARIO                            47.85  %</v>
          </cell>
        </row>
        <row r="118">
          <cell r="D118" t="str">
            <v xml:space="preserve">TOTAL SUMA AIU                                          33.35  %               </v>
          </cell>
        </row>
        <row r="119">
          <cell r="D119" t="str">
            <v>OTROS (especificar y soportar)                             %</v>
          </cell>
        </row>
        <row r="124">
          <cell r="C124" t="str">
            <v>FIRMA DEL PROPONENTE</v>
          </cell>
          <cell r="E124" t="str">
            <v>FIRMA DEL INGENIERO QUE ABONA LA PROPUESTA</v>
          </cell>
        </row>
        <row r="129">
          <cell r="D129" t="str">
            <v xml:space="preserve">Zona Sur </v>
          </cell>
        </row>
        <row r="130">
          <cell r="D130" t="str">
            <v>Plan de la Infraestructura</v>
          </cell>
        </row>
        <row r="131">
          <cell r="D131" t="str">
            <v>En abril 21 de 2004 :</v>
          </cell>
        </row>
        <row r="133">
          <cell r="H133">
            <v>40201082</v>
          </cell>
        </row>
        <row r="134">
          <cell r="H134">
            <v>1126112260</v>
          </cell>
        </row>
        <row r="135">
          <cell r="H135">
            <v>728763626</v>
          </cell>
        </row>
        <row r="136">
          <cell r="D136" t="str">
            <v xml:space="preserve">Lo que vale actualmente </v>
          </cell>
          <cell r="H136">
            <v>1895076968</v>
          </cell>
        </row>
        <row r="140">
          <cell r="H140">
            <v>580859771</v>
          </cell>
        </row>
        <row r="141">
          <cell r="H141">
            <v>83769871</v>
          </cell>
        </row>
        <row r="142">
          <cell r="H142">
            <v>31130992</v>
          </cell>
        </row>
      </sheetData>
      <sheetData sheetId="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DE COSTOS"/>
      <sheetName val="MIRAFLORES"/>
      <sheetName val="APU_MIRAFLORES"/>
      <sheetName val="PULGARINADERECHO"/>
      <sheetName val="APU_PULDERECHO"/>
      <sheetName val="PULGARINAIZQUIERDO"/>
      <sheetName val="APU_PULIZQUIERDO"/>
      <sheetName val="APU_ELHATOPTAR"/>
      <sheetName val="ELHATOPTAR"/>
      <sheetName val="PTAR"/>
      <sheetName val="APU PTAR"/>
      <sheetName val="BASE CTOS"/>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row r="3">
          <cell r="C3">
            <v>0.27</v>
          </cell>
        </row>
        <row r="37">
          <cell r="D37">
            <v>209714.0284375</v>
          </cell>
        </row>
        <row r="104">
          <cell r="D104">
            <v>322269</v>
          </cell>
        </row>
        <row r="105">
          <cell r="D105">
            <v>491098</v>
          </cell>
        </row>
        <row r="122">
          <cell r="D122">
            <v>27406</v>
          </cell>
        </row>
        <row r="178">
          <cell r="D178">
            <v>363000</v>
          </cell>
        </row>
        <row r="264">
          <cell r="D264">
            <v>3493224</v>
          </cell>
        </row>
        <row r="294">
          <cell r="D294">
            <v>70180</v>
          </cell>
        </row>
        <row r="295">
          <cell r="D295">
            <v>452400</v>
          </cell>
        </row>
      </sheetData>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3">
          <cell r="C3">
            <v>0.25</v>
          </cell>
        </row>
        <row r="392">
          <cell r="D392">
            <v>71500</v>
          </cell>
        </row>
        <row r="394">
          <cell r="D394">
            <v>19800</v>
          </cell>
        </row>
        <row r="395">
          <cell r="D395">
            <v>14400</v>
          </cell>
        </row>
        <row r="396">
          <cell r="D396">
            <v>7250</v>
          </cell>
        </row>
        <row r="401">
          <cell r="D401">
            <v>5120</v>
          </cell>
        </row>
      </sheetData>
      <sheetData sheetId="3" refreshError="1"/>
      <sheetData sheetId="4" refreshError="1"/>
      <sheetData sheetId="5" refreshError="1"/>
      <sheetData sheetId="6"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4. G1 Norte"/>
    </sheetNames>
    <sheetDataSet>
      <sheetData sheetId="0" refreshError="1">
        <row r="5">
          <cell r="A5">
            <v>4010000</v>
          </cell>
          <cell r="B5" t="str">
            <v>ACTIVIDADES PRELIMINARES</v>
          </cell>
          <cell r="D5">
            <v>0</v>
          </cell>
          <cell r="E5">
            <v>0</v>
          </cell>
          <cell r="F5">
            <v>62910244</v>
          </cell>
        </row>
        <row r="6">
          <cell r="A6">
            <v>4015100</v>
          </cell>
          <cell r="B6" t="str">
            <v>DEMOL. DE CORDONES Y CUNETAS</v>
          </cell>
          <cell r="D6">
            <v>0</v>
          </cell>
          <cell r="E6">
            <v>0</v>
          </cell>
          <cell r="F6">
            <v>1676272</v>
          </cell>
        </row>
        <row r="7">
          <cell r="A7">
            <v>4015103</v>
          </cell>
          <cell r="B7" t="str">
            <v>Demolición de cordones</v>
          </cell>
          <cell r="C7" t="str">
            <v>m3</v>
          </cell>
          <cell r="D7">
            <v>26</v>
          </cell>
          <cell r="E7">
            <v>64472</v>
          </cell>
          <cell r="F7">
            <v>1676272</v>
          </cell>
        </row>
        <row r="8">
          <cell r="A8">
            <v>4015200</v>
          </cell>
          <cell r="B8" t="str">
            <v>DEMOLICIÓN DE ANDENES</v>
          </cell>
          <cell r="D8">
            <v>0</v>
          </cell>
          <cell r="E8">
            <v>0</v>
          </cell>
          <cell r="F8">
            <v>58275360</v>
          </cell>
        </row>
        <row r="9">
          <cell r="A9">
            <v>4015201</v>
          </cell>
          <cell r="B9" t="str">
            <v>Demolición de andenes</v>
          </cell>
          <cell r="C9" t="str">
            <v>m3</v>
          </cell>
          <cell r="D9">
            <v>990</v>
          </cell>
          <cell r="E9">
            <v>58864</v>
          </cell>
          <cell r="F9">
            <v>58275360</v>
          </cell>
        </row>
        <row r="10">
          <cell r="A10">
            <v>4015300</v>
          </cell>
          <cell r="B10" t="str">
            <v>DEMOL. C.I. Y TUB. CTO. EMPOT.</v>
          </cell>
          <cell r="D10">
            <v>0</v>
          </cell>
          <cell r="E10">
            <v>0</v>
          </cell>
          <cell r="F10">
            <v>198464</v>
          </cell>
        </row>
        <row r="11">
          <cell r="A11">
            <v>4015322</v>
          </cell>
          <cell r="B11" t="str">
            <v>Demolición de cajas válvulas</v>
          </cell>
          <cell r="C11" t="str">
            <v>un</v>
          </cell>
          <cell r="D11">
            <v>32</v>
          </cell>
          <cell r="E11">
            <v>6202</v>
          </cell>
          <cell r="F11">
            <v>198464</v>
          </cell>
        </row>
        <row r="12">
          <cell r="A12">
            <v>4015400</v>
          </cell>
          <cell r="B12" t="str">
            <v>DEMOLICIÓN DE SUMIDEROS</v>
          </cell>
          <cell r="D12">
            <v>0</v>
          </cell>
          <cell r="E12">
            <v>0</v>
          </cell>
          <cell r="F12">
            <v>209400</v>
          </cell>
        </row>
        <row r="13">
          <cell r="A13">
            <v>4015401</v>
          </cell>
          <cell r="B13" t="str">
            <v>Demolicion de sumideros</v>
          </cell>
          <cell r="C13" t="str">
            <v>un</v>
          </cell>
          <cell r="D13">
            <v>5</v>
          </cell>
          <cell r="E13">
            <v>41880</v>
          </cell>
          <cell r="F13">
            <v>209400</v>
          </cell>
        </row>
        <row r="14">
          <cell r="A14">
            <v>4015500</v>
          </cell>
          <cell r="B14" t="str">
            <v>DEMOLICIONES EN EDIFICACIONES</v>
          </cell>
          <cell r="D14">
            <v>0</v>
          </cell>
          <cell r="E14">
            <v>0</v>
          </cell>
          <cell r="F14">
            <v>2550748</v>
          </cell>
        </row>
        <row r="15">
          <cell r="A15">
            <v>4015521</v>
          </cell>
          <cell r="B15" t="str">
            <v>Demolición muro bloque y ladri</v>
          </cell>
          <cell r="C15" t="str">
            <v>m3</v>
          </cell>
          <cell r="D15">
            <v>10</v>
          </cell>
          <cell r="E15">
            <v>49846</v>
          </cell>
          <cell r="F15">
            <v>498460</v>
          </cell>
        </row>
        <row r="16">
          <cell r="A16">
            <v>4015536</v>
          </cell>
          <cell r="B16" t="str">
            <v>Demolición obras en concreto</v>
          </cell>
          <cell r="C16" t="str">
            <v>m3</v>
          </cell>
          <cell r="D16">
            <v>24</v>
          </cell>
          <cell r="E16">
            <v>85512</v>
          </cell>
          <cell r="F16">
            <v>2052288</v>
          </cell>
        </row>
        <row r="17">
          <cell r="A17">
            <v>0</v>
          </cell>
        </row>
        <row r="18">
          <cell r="A18">
            <v>4020000</v>
          </cell>
          <cell r="B18" t="str">
            <v>EXCAVACIONES Y LLENOS ESTRUCT.</v>
          </cell>
          <cell r="D18">
            <v>0</v>
          </cell>
          <cell r="E18">
            <v>0</v>
          </cell>
          <cell r="F18">
            <v>268584624</v>
          </cell>
        </row>
        <row r="19">
          <cell r="A19">
            <v>4021100</v>
          </cell>
          <cell r="B19" t="str">
            <v>EXCAVACIONES MAT. COMÚN SECO</v>
          </cell>
          <cell r="D19">
            <v>0</v>
          </cell>
          <cell r="E19">
            <v>0</v>
          </cell>
          <cell r="F19">
            <v>56438550</v>
          </cell>
        </row>
        <row r="20">
          <cell r="A20">
            <v>4021103</v>
          </cell>
          <cell r="B20" t="str">
            <v>Excavación mat. común seco&lt;2m</v>
          </cell>
          <cell r="C20" t="str">
            <v>m3</v>
          </cell>
          <cell r="D20">
            <v>5985</v>
          </cell>
          <cell r="E20">
            <v>9430</v>
          </cell>
          <cell r="F20">
            <v>56438550</v>
          </cell>
        </row>
        <row r="21">
          <cell r="A21">
            <v>4021300</v>
          </cell>
          <cell r="B21" t="str">
            <v>EXCAVACIONES EN ROCA</v>
          </cell>
          <cell r="D21">
            <v>0</v>
          </cell>
          <cell r="E21">
            <v>0</v>
          </cell>
          <cell r="F21">
            <v>18831890</v>
          </cell>
        </row>
        <row r="22">
          <cell r="A22">
            <v>4021303</v>
          </cell>
          <cell r="B22" t="str">
            <v>Excavación roca a cualq. prof.</v>
          </cell>
          <cell r="C22" t="str">
            <v>m3</v>
          </cell>
          <cell r="D22">
            <v>259</v>
          </cell>
          <cell r="E22">
            <v>72710</v>
          </cell>
          <cell r="F22">
            <v>18831890</v>
          </cell>
        </row>
        <row r="23">
          <cell r="A23">
            <v>4021500</v>
          </cell>
          <cell r="B23" t="str">
            <v>EXCAVACIÓN NICHOS Y OTROS</v>
          </cell>
          <cell r="D23">
            <v>0</v>
          </cell>
          <cell r="E23">
            <v>0</v>
          </cell>
          <cell r="F23">
            <v>39399984</v>
          </cell>
        </row>
        <row r="24">
          <cell r="A24">
            <v>4021503</v>
          </cell>
          <cell r="B24" t="str">
            <v>Excavac.lle y ap.nicho m.s&lt;2m In.bo</v>
          </cell>
          <cell r="C24" t="str">
            <v>m3</v>
          </cell>
          <cell r="D24">
            <v>1619</v>
          </cell>
          <cell r="E24">
            <v>24336</v>
          </cell>
          <cell r="F24">
            <v>39399984</v>
          </cell>
        </row>
        <row r="25">
          <cell r="A25">
            <v>4024100</v>
          </cell>
          <cell r="B25" t="str">
            <v>LLENOS EN ZANJAS Y APIQUES</v>
          </cell>
          <cell r="D25">
            <v>0</v>
          </cell>
          <cell r="E25">
            <v>0</v>
          </cell>
          <cell r="F25">
            <v>53014904</v>
          </cell>
        </row>
        <row r="26">
          <cell r="A26">
            <v>4024103</v>
          </cell>
          <cell r="B26" t="str">
            <v>Lleno ap.z. y apiq.material selecto</v>
          </cell>
          <cell r="C26" t="str">
            <v>m3</v>
          </cell>
          <cell r="D26">
            <v>1663</v>
          </cell>
          <cell r="E26">
            <v>10688</v>
          </cell>
          <cell r="F26">
            <v>17774144</v>
          </cell>
        </row>
        <row r="27">
          <cell r="A27">
            <v>4024112</v>
          </cell>
          <cell r="B27" t="str">
            <v>Lleno ap.z. y apiq. mat. prestamo</v>
          </cell>
          <cell r="C27" t="str">
            <v>m3</v>
          </cell>
          <cell r="D27">
            <v>1590</v>
          </cell>
          <cell r="E27">
            <v>22164</v>
          </cell>
          <cell r="F27">
            <v>35240760</v>
          </cell>
        </row>
        <row r="28">
          <cell r="A28">
            <v>4025000</v>
          </cell>
          <cell r="B28" t="str">
            <v>CARGUE, RETIRO Y BOTADA MAT.S.</v>
          </cell>
          <cell r="D28">
            <v>0</v>
          </cell>
          <cell r="E28">
            <v>0</v>
          </cell>
          <cell r="F28">
            <v>100899296</v>
          </cell>
        </row>
        <row r="29">
          <cell r="A29">
            <v>4025001</v>
          </cell>
          <cell r="B29" t="str">
            <v>Cargue,ret. y bot. m.sobran.</v>
          </cell>
          <cell r="C29" t="str">
            <v>m3</v>
          </cell>
          <cell r="D29">
            <v>4588</v>
          </cell>
          <cell r="E29">
            <v>21992</v>
          </cell>
          <cell r="F29">
            <v>100899296</v>
          </cell>
        </row>
        <row r="30">
          <cell r="A30">
            <v>0</v>
          </cell>
        </row>
        <row r="31">
          <cell r="A31">
            <v>4030000</v>
          </cell>
          <cell r="B31" t="str">
            <v>PAVIMENTOS</v>
          </cell>
          <cell r="D31">
            <v>0</v>
          </cell>
          <cell r="E31">
            <v>0</v>
          </cell>
          <cell r="F31">
            <v>264236671</v>
          </cell>
        </row>
        <row r="32">
          <cell r="A32">
            <v>4030100</v>
          </cell>
          <cell r="B32" t="str">
            <v>CORTE Y RETIRO DE PAVIMENTO</v>
          </cell>
          <cell r="D32">
            <v>0</v>
          </cell>
          <cell r="E32">
            <v>0</v>
          </cell>
          <cell r="F32">
            <v>30564947</v>
          </cell>
        </row>
        <row r="33">
          <cell r="A33">
            <v>4030101</v>
          </cell>
          <cell r="B33" t="str">
            <v>Corte y ret. pav. asf. e&lt; 10cm</v>
          </cell>
          <cell r="C33" t="str">
            <v>m3</v>
          </cell>
          <cell r="D33">
            <v>223</v>
          </cell>
          <cell r="E33">
            <v>57629</v>
          </cell>
          <cell r="F33">
            <v>12851267</v>
          </cell>
        </row>
        <row r="34">
          <cell r="A34">
            <v>4030103</v>
          </cell>
          <cell r="B34" t="str">
            <v>Corte y ret. pav. Cto. e&lt; 20cm</v>
          </cell>
          <cell r="C34" t="str">
            <v>m3</v>
          </cell>
          <cell r="D34">
            <v>240</v>
          </cell>
          <cell r="E34">
            <v>73807</v>
          </cell>
          <cell r="F34">
            <v>17713680</v>
          </cell>
        </row>
        <row r="35">
          <cell r="A35">
            <v>4030300</v>
          </cell>
          <cell r="B35" t="str">
            <v>BASE GRANULAR</v>
          </cell>
          <cell r="D35">
            <v>0</v>
          </cell>
          <cell r="E35">
            <v>0</v>
          </cell>
          <cell r="F35">
            <v>79287264</v>
          </cell>
        </row>
        <row r="36">
          <cell r="A36">
            <v>4030301</v>
          </cell>
          <cell r="B36" t="str">
            <v>STC y comp. base granular</v>
          </cell>
          <cell r="C36" t="str">
            <v>m3</v>
          </cell>
          <cell r="D36">
            <v>1407</v>
          </cell>
          <cell r="E36">
            <v>56352</v>
          </cell>
          <cell r="F36">
            <v>79287264</v>
          </cell>
        </row>
        <row r="37">
          <cell r="A37">
            <v>4030700</v>
          </cell>
          <cell r="B37" t="str">
            <v>CONCRETO ASFÁLTICO</v>
          </cell>
          <cell r="D37">
            <v>0</v>
          </cell>
          <cell r="E37">
            <v>0</v>
          </cell>
          <cell r="F37">
            <v>81025340</v>
          </cell>
        </row>
        <row r="38">
          <cell r="A38">
            <v>4030706</v>
          </cell>
          <cell r="B38" t="str">
            <v>STC C.pav.asf.z.y ap-proyectos</v>
          </cell>
          <cell r="C38" t="str">
            <v>m3</v>
          </cell>
          <cell r="D38">
            <v>212</v>
          </cell>
          <cell r="E38">
            <v>382195</v>
          </cell>
          <cell r="F38">
            <v>81025340</v>
          </cell>
        </row>
        <row r="39">
          <cell r="A39">
            <v>4030800</v>
          </cell>
          <cell r="B39" t="str">
            <v>PAVIMENTOS RÍGIDOS</v>
          </cell>
          <cell r="D39">
            <v>0</v>
          </cell>
          <cell r="E39">
            <v>0</v>
          </cell>
          <cell r="F39">
            <v>73359120</v>
          </cell>
        </row>
        <row r="40">
          <cell r="A40">
            <v>4030801</v>
          </cell>
          <cell r="B40" t="str">
            <v>Reconst.pav.Cto.28 Mpa-e=0.20</v>
          </cell>
          <cell r="C40" t="str">
            <v>m3</v>
          </cell>
          <cell r="D40">
            <v>240</v>
          </cell>
          <cell r="E40">
            <v>305663</v>
          </cell>
          <cell r="F40">
            <v>73359120</v>
          </cell>
        </row>
        <row r="41">
          <cell r="A41">
            <v>0</v>
          </cell>
        </row>
        <row r="42">
          <cell r="A42">
            <v>4040000</v>
          </cell>
          <cell r="B42" t="str">
            <v>OBRAS VARIAS</v>
          </cell>
          <cell r="D42">
            <v>0</v>
          </cell>
          <cell r="E42">
            <v>0</v>
          </cell>
          <cell r="F42">
            <v>645067350</v>
          </cell>
        </row>
        <row r="43">
          <cell r="A43">
            <v>4040100</v>
          </cell>
          <cell r="B43" t="str">
            <v>CUNETAS</v>
          </cell>
          <cell r="D43">
            <v>0</v>
          </cell>
          <cell r="E43">
            <v>0</v>
          </cell>
          <cell r="F43">
            <v>749528</v>
          </cell>
        </row>
        <row r="44">
          <cell r="A44">
            <v>4040130</v>
          </cell>
          <cell r="B44" t="str">
            <v>Reconst. cunetas Cto.-Esq. 10</v>
          </cell>
          <cell r="C44" t="str">
            <v>m</v>
          </cell>
          <cell r="D44">
            <v>26</v>
          </cell>
          <cell r="E44">
            <v>28828</v>
          </cell>
          <cell r="F44">
            <v>749528</v>
          </cell>
        </row>
        <row r="45">
          <cell r="A45">
            <v>4040300</v>
          </cell>
          <cell r="B45" t="str">
            <v>ANDENES</v>
          </cell>
          <cell r="D45">
            <v>0</v>
          </cell>
          <cell r="E45">
            <v>0</v>
          </cell>
          <cell r="F45">
            <v>556310268</v>
          </cell>
        </row>
        <row r="46">
          <cell r="A46">
            <v>4040301</v>
          </cell>
          <cell r="B46" t="str">
            <v>Rec. anden Cto. con escalas</v>
          </cell>
          <cell r="C46" t="str">
            <v>m2</v>
          </cell>
          <cell r="D46">
            <v>12793</v>
          </cell>
          <cell r="E46">
            <v>42366</v>
          </cell>
          <cell r="F46">
            <v>541988238</v>
          </cell>
        </row>
        <row r="47">
          <cell r="A47">
            <v>4040310</v>
          </cell>
          <cell r="B47" t="str">
            <v>Rec. anden granito con escalas</v>
          </cell>
          <cell r="C47" t="str">
            <v>m2</v>
          </cell>
          <cell r="D47">
            <v>50</v>
          </cell>
          <cell r="E47">
            <v>49870</v>
          </cell>
          <cell r="F47">
            <v>2493500</v>
          </cell>
        </row>
        <row r="48">
          <cell r="A48">
            <v>4040323</v>
          </cell>
          <cell r="B48" t="str">
            <v>Rec.anden vitrific.sin escalas</v>
          </cell>
          <cell r="C48" t="str">
            <v>m2</v>
          </cell>
          <cell r="D48">
            <v>100</v>
          </cell>
          <cell r="E48">
            <v>53848</v>
          </cell>
          <cell r="F48">
            <v>5384800</v>
          </cell>
        </row>
        <row r="49">
          <cell r="A49">
            <v>4040333</v>
          </cell>
          <cell r="B49" t="str">
            <v>Rec. anden arenón sin escalas</v>
          </cell>
          <cell r="C49" t="str">
            <v>m2</v>
          </cell>
          <cell r="D49">
            <v>100</v>
          </cell>
          <cell r="E49">
            <v>59010</v>
          </cell>
          <cell r="F49">
            <v>5901000</v>
          </cell>
        </row>
        <row r="50">
          <cell r="A50">
            <v>4040345</v>
          </cell>
          <cell r="B50" t="str">
            <v>Rec. anden adoquin-colocación</v>
          </cell>
          <cell r="C50" t="str">
            <v>m2</v>
          </cell>
          <cell r="D50">
            <v>30</v>
          </cell>
          <cell r="E50">
            <v>18091</v>
          </cell>
          <cell r="F50">
            <v>542730</v>
          </cell>
        </row>
        <row r="51">
          <cell r="A51">
            <v>4040600</v>
          </cell>
          <cell r="B51" t="str">
            <v>ENGRAMADOS</v>
          </cell>
          <cell r="D51">
            <v>0</v>
          </cell>
          <cell r="E51">
            <v>0</v>
          </cell>
          <cell r="F51">
            <v>5760937</v>
          </cell>
        </row>
        <row r="52">
          <cell r="A52">
            <v>4040601</v>
          </cell>
          <cell r="B52" t="str">
            <v>Engramado con reut.grama exist</v>
          </cell>
          <cell r="C52" t="str">
            <v>m2</v>
          </cell>
          <cell r="D52">
            <v>413</v>
          </cell>
          <cell r="E52">
            <v>5243</v>
          </cell>
          <cell r="F52">
            <v>2165359</v>
          </cell>
        </row>
        <row r="53">
          <cell r="A53">
            <v>4040603</v>
          </cell>
          <cell r="B53" t="str">
            <v>Engramado-STC grama t.macana</v>
          </cell>
          <cell r="C53" t="str">
            <v>m2</v>
          </cell>
          <cell r="D53">
            <v>413</v>
          </cell>
          <cell r="E53">
            <v>8706</v>
          </cell>
          <cell r="F53">
            <v>3595578</v>
          </cell>
        </row>
        <row r="54">
          <cell r="A54">
            <v>4041100</v>
          </cell>
          <cell r="B54" t="str">
            <v>CORTES CON ACETILENO</v>
          </cell>
          <cell r="D54">
            <v>0</v>
          </cell>
          <cell r="E54">
            <v>0</v>
          </cell>
          <cell r="F54">
            <v>19360302</v>
          </cell>
        </row>
        <row r="55">
          <cell r="A55">
            <v>4041101</v>
          </cell>
          <cell r="B55" t="str">
            <v>Cortes tub.acero-incl.biselada</v>
          </cell>
          <cell r="C55" t="str">
            <v>cm</v>
          </cell>
          <cell r="D55">
            <v>24414</v>
          </cell>
          <cell r="E55">
            <v>793</v>
          </cell>
          <cell r="F55">
            <v>19360302</v>
          </cell>
        </row>
        <row r="56">
          <cell r="A56">
            <v>4041200</v>
          </cell>
          <cell r="B56" t="str">
            <v>CORTES SIN ACETILENO</v>
          </cell>
          <cell r="D56">
            <v>0</v>
          </cell>
          <cell r="E56">
            <v>0</v>
          </cell>
          <cell r="F56">
            <v>7018050</v>
          </cell>
        </row>
        <row r="57">
          <cell r="A57">
            <v>4041201</v>
          </cell>
          <cell r="B57" t="str">
            <v>Corte sin acetileno con pulidora</v>
          </cell>
          <cell r="C57" t="str">
            <v>cm</v>
          </cell>
          <cell r="D57">
            <v>8850</v>
          </cell>
          <cell r="E57">
            <v>793</v>
          </cell>
          <cell r="F57">
            <v>7018050</v>
          </cell>
        </row>
        <row r="58">
          <cell r="A58">
            <v>4041300</v>
          </cell>
          <cell r="B58" t="str">
            <v>SOLDADURA</v>
          </cell>
          <cell r="D58">
            <v>0</v>
          </cell>
          <cell r="E58">
            <v>0</v>
          </cell>
          <cell r="F58">
            <v>24738480</v>
          </cell>
        </row>
        <row r="59">
          <cell r="A59">
            <v>4041301</v>
          </cell>
          <cell r="B59" t="str">
            <v>STC Cordon soldadura compl.</v>
          </cell>
          <cell r="C59" t="str">
            <v>cm</v>
          </cell>
          <cell r="D59">
            <v>21144</v>
          </cell>
          <cell r="E59">
            <v>1170</v>
          </cell>
          <cell r="F59">
            <v>24738480</v>
          </cell>
        </row>
        <row r="60">
          <cell r="A60">
            <v>4042100</v>
          </cell>
          <cell r="B60" t="str">
            <v>OTRAS OBRAS VARIAS</v>
          </cell>
          <cell r="D60">
            <v>0</v>
          </cell>
          <cell r="E60">
            <v>0</v>
          </cell>
          <cell r="F60">
            <v>28988769</v>
          </cell>
        </row>
        <row r="61">
          <cell r="A61">
            <v>4042117</v>
          </cell>
          <cell r="B61" t="str">
            <v>STC cinta poliet-re.red 10cm</v>
          </cell>
          <cell r="C61" t="str">
            <v>m</v>
          </cell>
          <cell r="D61">
            <v>10143</v>
          </cell>
          <cell r="E61">
            <v>1419</v>
          </cell>
          <cell r="F61">
            <v>14392917</v>
          </cell>
        </row>
        <row r="62">
          <cell r="A62">
            <v>4042130</v>
          </cell>
          <cell r="B62" t="str">
            <v>Alquiler retroexcav. hr.diurna</v>
          </cell>
          <cell r="C62" t="str">
            <v>h</v>
          </cell>
          <cell r="D62">
            <v>24</v>
          </cell>
          <cell r="E62">
            <v>70668</v>
          </cell>
          <cell r="F62">
            <v>1696032</v>
          </cell>
        </row>
        <row r="63">
          <cell r="A63">
            <v>4042132</v>
          </cell>
          <cell r="B63" t="str">
            <v>Alquiler retroexcav. hr.noctur</v>
          </cell>
          <cell r="C63" t="str">
            <v>h</v>
          </cell>
          <cell r="D63">
            <v>12</v>
          </cell>
          <cell r="E63">
            <v>81068</v>
          </cell>
          <cell r="F63">
            <v>972816</v>
          </cell>
        </row>
        <row r="64">
          <cell r="A64">
            <v>4042136</v>
          </cell>
          <cell r="B64" t="str">
            <v>Alquiler volqueta 6m3 hr.diurn</v>
          </cell>
          <cell r="C64" t="str">
            <v>h</v>
          </cell>
          <cell r="D64">
            <v>24</v>
          </cell>
          <cell r="E64">
            <v>38042</v>
          </cell>
          <cell r="F64">
            <v>913008</v>
          </cell>
        </row>
        <row r="65">
          <cell r="A65">
            <v>4042137</v>
          </cell>
          <cell r="B65" t="str">
            <v>Alquiler volqueta 6m3 hr.noctu</v>
          </cell>
          <cell r="C65" t="str">
            <v>h</v>
          </cell>
          <cell r="D65">
            <v>12</v>
          </cell>
          <cell r="E65">
            <v>47553</v>
          </cell>
          <cell r="F65">
            <v>570636</v>
          </cell>
        </row>
        <row r="66">
          <cell r="A66">
            <v>4042150</v>
          </cell>
          <cell r="B66" t="str">
            <v>Ayudante incluye prestaciones</v>
          </cell>
          <cell r="C66" t="str">
            <v>h</v>
          </cell>
          <cell r="D66">
            <v>960</v>
          </cell>
          <cell r="E66">
            <v>5372</v>
          </cell>
          <cell r="F66">
            <v>5157120</v>
          </cell>
        </row>
        <row r="67">
          <cell r="A67">
            <v>4042152</v>
          </cell>
          <cell r="B67" t="str">
            <v>Oficial incluye prestaciones</v>
          </cell>
          <cell r="C67" t="str">
            <v>h</v>
          </cell>
          <cell r="D67">
            <v>480</v>
          </cell>
          <cell r="E67">
            <v>11013</v>
          </cell>
          <cell r="F67">
            <v>5286240</v>
          </cell>
        </row>
        <row r="68">
          <cell r="A68">
            <v>4042200</v>
          </cell>
          <cell r="B68" t="str">
            <v>OTRAS OBRAS VARIAS-CONTINUACIÓN</v>
          </cell>
          <cell r="D68">
            <v>0</v>
          </cell>
          <cell r="E68">
            <v>0</v>
          </cell>
          <cell r="F68">
            <v>2141016</v>
          </cell>
        </row>
        <row r="69">
          <cell r="A69">
            <v>4042201</v>
          </cell>
          <cell r="B69" t="str">
            <v>Compresor 125 P3/min-in.mart.d</v>
          </cell>
          <cell r="C69" t="str">
            <v>h</v>
          </cell>
          <cell r="D69">
            <v>24</v>
          </cell>
          <cell r="E69">
            <v>53259</v>
          </cell>
          <cell r="F69">
            <v>1278216</v>
          </cell>
        </row>
        <row r="70">
          <cell r="A70">
            <v>4042203</v>
          </cell>
          <cell r="B70" t="str">
            <v>Compresor 125 P3/min-in.mart.n</v>
          </cell>
          <cell r="C70" t="str">
            <v>h</v>
          </cell>
          <cell r="D70">
            <v>12</v>
          </cell>
          <cell r="E70">
            <v>71900</v>
          </cell>
          <cell r="F70">
            <v>862800</v>
          </cell>
        </row>
        <row r="71">
          <cell r="A71">
            <v>0</v>
          </cell>
        </row>
        <row r="72">
          <cell r="A72">
            <v>4050000</v>
          </cell>
          <cell r="B72" t="str">
            <v>FABRICACIÓN Y UTILIZACIÓN CTO.</v>
          </cell>
          <cell r="D72">
            <v>0</v>
          </cell>
          <cell r="E72">
            <v>0</v>
          </cell>
          <cell r="F72">
            <v>3510676</v>
          </cell>
        </row>
        <row r="73">
          <cell r="A73">
            <v>4051100</v>
          </cell>
          <cell r="B73" t="str">
            <v>CONCRETOS DE 21 MPa</v>
          </cell>
          <cell r="D73">
            <v>0</v>
          </cell>
          <cell r="E73">
            <v>0</v>
          </cell>
          <cell r="F73">
            <v>3510676</v>
          </cell>
        </row>
        <row r="74">
          <cell r="A74">
            <v>4051101</v>
          </cell>
          <cell r="B74" t="str">
            <v>STC Cto.21MPa em.tuxve-an-ap</v>
          </cell>
          <cell r="C74" t="str">
            <v>m3</v>
          </cell>
          <cell r="D74">
            <v>13</v>
          </cell>
          <cell r="E74">
            <v>270052</v>
          </cell>
          <cell r="F74">
            <v>3510676</v>
          </cell>
        </row>
        <row r="75">
          <cell r="A75">
            <v>0</v>
          </cell>
        </row>
        <row r="76">
          <cell r="A76">
            <v>4060000</v>
          </cell>
          <cell r="B76" t="str">
            <v>ACERO DE REFUERZO</v>
          </cell>
          <cell r="D76">
            <v>0</v>
          </cell>
          <cell r="E76">
            <v>0</v>
          </cell>
          <cell r="F76">
            <v>555420</v>
          </cell>
        </row>
        <row r="77">
          <cell r="A77">
            <v>4060100</v>
          </cell>
          <cell r="B77" t="str">
            <v>BARRAS DE ACERO DE REFUERZO</v>
          </cell>
          <cell r="D77">
            <v>0</v>
          </cell>
          <cell r="E77">
            <v>0</v>
          </cell>
          <cell r="F77">
            <v>555420</v>
          </cell>
        </row>
        <row r="78">
          <cell r="A78">
            <v>4060120</v>
          </cell>
          <cell r="B78" t="str">
            <v>S.T.F.C.acero refuerzo 420 MPa 1/2"</v>
          </cell>
          <cell r="C78" t="str">
            <v>kg</v>
          </cell>
          <cell r="D78">
            <v>60</v>
          </cell>
          <cell r="E78">
            <v>3710</v>
          </cell>
          <cell r="F78">
            <v>222600</v>
          </cell>
        </row>
        <row r="79">
          <cell r="A79">
            <v>4060122</v>
          </cell>
          <cell r="B79" t="str">
            <v>S.T.F.C.acero refuerzo 420 MPa 3/8"</v>
          </cell>
          <cell r="C79" t="str">
            <v>kg</v>
          </cell>
          <cell r="D79">
            <v>60</v>
          </cell>
          <cell r="E79">
            <v>5547</v>
          </cell>
          <cell r="F79">
            <v>332820</v>
          </cell>
        </row>
        <row r="80">
          <cell r="A80">
            <v>0</v>
          </cell>
        </row>
        <row r="81">
          <cell r="A81">
            <v>4070000</v>
          </cell>
          <cell r="B81" t="str">
            <v>REDES DISTRIB.ACOM.YCOND.ACDTO</v>
          </cell>
          <cell r="D81">
            <v>0</v>
          </cell>
          <cell r="E81">
            <v>0</v>
          </cell>
          <cell r="F81">
            <v>638555084</v>
          </cell>
        </row>
        <row r="82">
          <cell r="A82">
            <v>4071000</v>
          </cell>
          <cell r="B82" t="str">
            <v>TUBERÍAS DE ACERO</v>
          </cell>
          <cell r="D82">
            <v>0</v>
          </cell>
          <cell r="E82">
            <v>0</v>
          </cell>
          <cell r="F82">
            <v>18457907</v>
          </cell>
        </row>
        <row r="83">
          <cell r="A83">
            <v>4071004</v>
          </cell>
          <cell r="B83" t="str">
            <v>STC Tuberia acero 2"</v>
          </cell>
          <cell r="C83" t="str">
            <v>m</v>
          </cell>
          <cell r="D83">
            <v>10</v>
          </cell>
          <cell r="E83">
            <v>34151</v>
          </cell>
          <cell r="F83">
            <v>341510</v>
          </cell>
        </row>
        <row r="84">
          <cell r="A84">
            <v>4071008</v>
          </cell>
          <cell r="B84" t="str">
            <v>STC Tuberia acero 3"</v>
          </cell>
          <cell r="C84" t="str">
            <v>m</v>
          </cell>
          <cell r="D84">
            <v>113</v>
          </cell>
          <cell r="E84">
            <v>75385</v>
          </cell>
          <cell r="F84">
            <v>8518505</v>
          </cell>
        </row>
        <row r="85">
          <cell r="A85">
            <v>4071010</v>
          </cell>
          <cell r="B85" t="str">
            <v>STC Tuberia acero 4"</v>
          </cell>
          <cell r="C85" t="str">
            <v>m</v>
          </cell>
          <cell r="D85">
            <v>13</v>
          </cell>
          <cell r="E85">
            <v>106533</v>
          </cell>
          <cell r="F85">
            <v>1384929</v>
          </cell>
        </row>
        <row r="86">
          <cell r="A86">
            <v>4071014</v>
          </cell>
          <cell r="B86" t="str">
            <v>STC Tuberia acero 6"</v>
          </cell>
          <cell r="C86" t="str">
            <v>m</v>
          </cell>
          <cell r="D86">
            <v>2</v>
          </cell>
          <cell r="E86">
            <v>184010</v>
          </cell>
          <cell r="F86">
            <v>368020</v>
          </cell>
        </row>
        <row r="87">
          <cell r="A87">
            <v>4071016</v>
          </cell>
          <cell r="B87" t="str">
            <v>STC Tuberia acero 8"</v>
          </cell>
          <cell r="C87" t="str">
            <v>m</v>
          </cell>
          <cell r="D87">
            <v>1</v>
          </cell>
          <cell r="E87">
            <v>274790</v>
          </cell>
          <cell r="F87">
            <v>274790</v>
          </cell>
        </row>
        <row r="88">
          <cell r="A88">
            <v>4071018</v>
          </cell>
          <cell r="B88" t="str">
            <v>STC Tuberia acero 10"</v>
          </cell>
          <cell r="C88" t="str">
            <v>m</v>
          </cell>
          <cell r="D88">
            <v>7</v>
          </cell>
          <cell r="E88">
            <v>387661</v>
          </cell>
          <cell r="F88">
            <v>2713627</v>
          </cell>
        </row>
        <row r="89">
          <cell r="A89">
            <v>4071068</v>
          </cell>
          <cell r="B89" t="str">
            <v>STC Tub. galvanix. pesada 11/2"</v>
          </cell>
          <cell r="C89" t="str">
            <v>m</v>
          </cell>
          <cell r="D89">
            <v>306</v>
          </cell>
          <cell r="E89">
            <v>15871</v>
          </cell>
          <cell r="F89">
            <v>4856526</v>
          </cell>
        </row>
        <row r="90">
          <cell r="A90">
            <v>4071500</v>
          </cell>
          <cell r="B90" t="str">
            <v>TEES Y TAPONES EN ACERO</v>
          </cell>
          <cell r="D90">
            <v>0</v>
          </cell>
          <cell r="E90">
            <v>0</v>
          </cell>
          <cell r="F90">
            <v>21455799</v>
          </cell>
        </row>
        <row r="91">
          <cell r="A91">
            <v>4071531</v>
          </cell>
          <cell r="B91" t="str">
            <v>STC Tee partida R.D 6"x3"</v>
          </cell>
          <cell r="C91" t="str">
            <v>un</v>
          </cell>
          <cell r="D91">
            <v>7</v>
          </cell>
          <cell r="E91">
            <v>2634924</v>
          </cell>
          <cell r="F91">
            <v>18444468</v>
          </cell>
        </row>
        <row r="92">
          <cell r="A92">
            <v>4071541</v>
          </cell>
          <cell r="B92" t="str">
            <v>STC Tee partida R.B 8"x6"</v>
          </cell>
          <cell r="C92" t="str">
            <v>un</v>
          </cell>
          <cell r="D92">
            <v>1</v>
          </cell>
          <cell r="E92">
            <v>3011331</v>
          </cell>
          <cell r="F92">
            <v>3011331</v>
          </cell>
        </row>
        <row r="93">
          <cell r="A93">
            <v>4072000</v>
          </cell>
          <cell r="B93" t="str">
            <v>TUBERÍAS Y ACCESORIOS DE H.D.</v>
          </cell>
          <cell r="D93">
            <v>0</v>
          </cell>
          <cell r="E93">
            <v>0</v>
          </cell>
          <cell r="F93">
            <v>18722245</v>
          </cell>
        </row>
        <row r="94">
          <cell r="A94">
            <v>4072006</v>
          </cell>
          <cell r="B94" t="str">
            <v>STC Tuberia H.D. 6"</v>
          </cell>
          <cell r="C94" t="str">
            <v>m</v>
          </cell>
          <cell r="D94">
            <v>1396</v>
          </cell>
          <cell r="E94">
            <v>13335</v>
          </cell>
          <cell r="F94">
            <v>18615660</v>
          </cell>
        </row>
        <row r="95">
          <cell r="A95">
            <v>4072008</v>
          </cell>
          <cell r="B95" t="str">
            <v>STC Tuberia H.D. 8"</v>
          </cell>
          <cell r="C95" t="str">
            <v>m</v>
          </cell>
          <cell r="D95">
            <v>5</v>
          </cell>
          <cell r="E95">
            <v>21317</v>
          </cell>
          <cell r="F95">
            <v>106585</v>
          </cell>
        </row>
        <row r="96">
          <cell r="A96">
            <v>4072100</v>
          </cell>
          <cell r="B96" t="str">
            <v>CODOS EN H.D.</v>
          </cell>
          <cell r="D96">
            <v>0</v>
          </cell>
          <cell r="E96">
            <v>0</v>
          </cell>
          <cell r="F96">
            <v>9597735</v>
          </cell>
        </row>
        <row r="97">
          <cell r="A97">
            <v>4072152</v>
          </cell>
          <cell r="B97" t="str">
            <v>STC codo H.D-J.R. PVC 45° 6"</v>
          </cell>
          <cell r="C97" t="str">
            <v>un</v>
          </cell>
          <cell r="D97">
            <v>28</v>
          </cell>
          <cell r="E97">
            <v>238066</v>
          </cell>
          <cell r="F97">
            <v>6665848</v>
          </cell>
        </row>
        <row r="98">
          <cell r="A98">
            <v>4072174</v>
          </cell>
          <cell r="B98" t="str">
            <v>STC codo H.D-J.R. PVC 22.5° 6"</v>
          </cell>
          <cell r="C98" t="str">
            <v>un</v>
          </cell>
          <cell r="D98">
            <v>7</v>
          </cell>
          <cell r="E98">
            <v>216762</v>
          </cell>
          <cell r="F98">
            <v>1517334</v>
          </cell>
        </row>
        <row r="99">
          <cell r="A99">
            <v>4072192</v>
          </cell>
          <cell r="B99" t="str">
            <v>STC codo H.D-J.R.PVC 11.25° 6"</v>
          </cell>
          <cell r="C99" t="str">
            <v>un</v>
          </cell>
          <cell r="D99">
            <v>7</v>
          </cell>
          <cell r="E99">
            <v>202079</v>
          </cell>
          <cell r="F99">
            <v>1414553</v>
          </cell>
        </row>
        <row r="100">
          <cell r="A100">
            <v>4072300</v>
          </cell>
          <cell r="B100" t="str">
            <v>REDUCCIONES Y TEES EN H.D.</v>
          </cell>
          <cell r="D100">
            <v>0</v>
          </cell>
          <cell r="E100">
            <v>0</v>
          </cell>
          <cell r="F100">
            <v>16054785</v>
          </cell>
        </row>
        <row r="101">
          <cell r="A101">
            <v>4072302</v>
          </cell>
          <cell r="B101" t="str">
            <v>STC Reduccion H.D-E.L. PVC 3"x2"</v>
          </cell>
          <cell r="C101" t="str">
            <v>un</v>
          </cell>
          <cell r="D101">
            <v>18</v>
          </cell>
          <cell r="E101">
            <v>52691</v>
          </cell>
          <cell r="F101">
            <v>948438</v>
          </cell>
        </row>
        <row r="102">
          <cell r="A102">
            <v>4072304</v>
          </cell>
          <cell r="B102" t="str">
            <v>STC Reduccion H.D-E.L. PVC 4"x2"</v>
          </cell>
          <cell r="C102" t="str">
            <v>un</v>
          </cell>
          <cell r="D102">
            <v>4</v>
          </cell>
          <cell r="E102">
            <v>64822</v>
          </cell>
          <cell r="F102">
            <v>259288</v>
          </cell>
        </row>
        <row r="103">
          <cell r="A103">
            <v>4072306</v>
          </cell>
          <cell r="B103" t="str">
            <v>STC Reduccion H.D-E.L. PVC 4"x3"</v>
          </cell>
          <cell r="C103" t="str">
            <v>un</v>
          </cell>
          <cell r="D103">
            <v>4</v>
          </cell>
          <cell r="E103">
            <v>80039</v>
          </cell>
          <cell r="F103">
            <v>320156</v>
          </cell>
        </row>
        <row r="104">
          <cell r="A104">
            <v>4072354</v>
          </cell>
          <cell r="B104" t="str">
            <v>STC Tee H.D-E.L. PVC 3"x3"</v>
          </cell>
          <cell r="C104" t="str">
            <v>un</v>
          </cell>
          <cell r="D104">
            <v>46</v>
          </cell>
          <cell r="E104">
            <v>98341</v>
          </cell>
          <cell r="F104">
            <v>4523686</v>
          </cell>
        </row>
        <row r="105">
          <cell r="A105">
            <v>4072358</v>
          </cell>
          <cell r="B105" t="str">
            <v>STC Tee H.D-E.L. PVC 4"x3"</v>
          </cell>
          <cell r="C105" t="str">
            <v>un</v>
          </cell>
          <cell r="D105">
            <v>23</v>
          </cell>
          <cell r="E105">
            <v>125690</v>
          </cell>
          <cell r="F105">
            <v>2890870</v>
          </cell>
        </row>
        <row r="106">
          <cell r="A106">
            <v>4072360</v>
          </cell>
          <cell r="B106" t="str">
            <v>STC Tee H.D-E.L. PVC 4"x4"</v>
          </cell>
          <cell r="C106" t="str">
            <v>un</v>
          </cell>
          <cell r="D106">
            <v>25</v>
          </cell>
          <cell r="E106">
            <v>145472</v>
          </cell>
          <cell r="F106">
            <v>3636800</v>
          </cell>
        </row>
        <row r="107">
          <cell r="A107">
            <v>4072384</v>
          </cell>
          <cell r="B107" t="str">
            <v>STC Tee H.D-E.L. AC 6"x3"</v>
          </cell>
          <cell r="C107" t="str">
            <v>un</v>
          </cell>
          <cell r="D107">
            <v>6</v>
          </cell>
          <cell r="E107">
            <v>227201</v>
          </cell>
          <cell r="F107">
            <v>1363206</v>
          </cell>
        </row>
        <row r="108">
          <cell r="A108">
            <v>4072388</v>
          </cell>
          <cell r="B108" t="str">
            <v>STC Tee H.D-E.L. AC 6"x6"</v>
          </cell>
          <cell r="C108" t="str">
            <v>un</v>
          </cell>
          <cell r="D108">
            <v>7</v>
          </cell>
          <cell r="E108">
            <v>301763</v>
          </cell>
          <cell r="F108">
            <v>2112341</v>
          </cell>
        </row>
        <row r="109">
          <cell r="A109">
            <v>4072400</v>
          </cell>
          <cell r="B109" t="str">
            <v>TEES Y TAPONES EN H.D.</v>
          </cell>
          <cell r="D109">
            <v>0</v>
          </cell>
          <cell r="E109">
            <v>0</v>
          </cell>
          <cell r="F109">
            <v>1231287</v>
          </cell>
        </row>
        <row r="110">
          <cell r="A110">
            <v>4072450</v>
          </cell>
          <cell r="B110" t="str">
            <v>STC Tapon H.D-PVC 2"</v>
          </cell>
          <cell r="C110" t="str">
            <v>un</v>
          </cell>
          <cell r="D110">
            <v>1</v>
          </cell>
          <cell r="E110">
            <v>31806</v>
          </cell>
          <cell r="F110">
            <v>31806</v>
          </cell>
        </row>
        <row r="111">
          <cell r="A111">
            <v>4072452</v>
          </cell>
          <cell r="B111" t="str">
            <v>STC Tapon H.D-PVC 3"</v>
          </cell>
          <cell r="C111" t="str">
            <v>un</v>
          </cell>
          <cell r="D111">
            <v>25</v>
          </cell>
          <cell r="E111">
            <v>45082</v>
          </cell>
          <cell r="F111">
            <v>1127050</v>
          </cell>
        </row>
        <row r="112">
          <cell r="A112">
            <v>4072454</v>
          </cell>
          <cell r="B112" t="str">
            <v>STC Tapon H.D-PVC 4"</v>
          </cell>
          <cell r="C112" t="str">
            <v>un</v>
          </cell>
          <cell r="D112">
            <v>1</v>
          </cell>
          <cell r="E112">
            <v>72431</v>
          </cell>
          <cell r="F112">
            <v>72431</v>
          </cell>
        </row>
        <row r="113">
          <cell r="A113">
            <v>4073000</v>
          </cell>
          <cell r="B113" t="str">
            <v>TUBERÍAS DE PVC</v>
          </cell>
          <cell r="D113">
            <v>0</v>
          </cell>
          <cell r="E113">
            <v>0</v>
          </cell>
          <cell r="F113">
            <v>93360571</v>
          </cell>
        </row>
        <row r="114">
          <cell r="A114">
            <v>4073010</v>
          </cell>
          <cell r="B114" t="str">
            <v>STC Tub. PVC-P E.L. 3" RDE 13.5</v>
          </cell>
          <cell r="C114" t="str">
            <v>m</v>
          </cell>
          <cell r="D114">
            <v>6293</v>
          </cell>
          <cell r="E114">
            <v>9497</v>
          </cell>
          <cell r="F114">
            <v>59764621</v>
          </cell>
        </row>
        <row r="115">
          <cell r="A115">
            <v>4073012</v>
          </cell>
          <cell r="B115" t="str">
            <v>STC Tub. PVC-P E.L. 4" RDE 13.5</v>
          </cell>
          <cell r="C115" t="str">
            <v>m</v>
          </cell>
          <cell r="D115">
            <v>2309</v>
          </cell>
          <cell r="E115">
            <v>14550</v>
          </cell>
          <cell r="F115">
            <v>33595950</v>
          </cell>
        </row>
        <row r="116">
          <cell r="A116">
            <v>4073400</v>
          </cell>
          <cell r="B116" t="str">
            <v>CODOS EN PVC-P</v>
          </cell>
          <cell r="D116">
            <v>0</v>
          </cell>
          <cell r="E116">
            <v>0</v>
          </cell>
          <cell r="F116">
            <v>47997977</v>
          </cell>
        </row>
        <row r="117">
          <cell r="A117">
            <v>4073444</v>
          </cell>
          <cell r="B117" t="str">
            <v>STC Codo G.R. PVC-P 90° RDE 21 3"</v>
          </cell>
          <cell r="C117" t="str">
            <v>un</v>
          </cell>
          <cell r="D117">
            <v>3</v>
          </cell>
          <cell r="E117">
            <v>87277</v>
          </cell>
          <cell r="F117">
            <v>261831</v>
          </cell>
        </row>
        <row r="118">
          <cell r="A118">
            <v>4073446</v>
          </cell>
          <cell r="B118" t="str">
            <v>STC Codo G.R. PVC-P 90° RDE 21 4"</v>
          </cell>
          <cell r="C118" t="str">
            <v>un</v>
          </cell>
          <cell r="D118">
            <v>4</v>
          </cell>
          <cell r="E118">
            <v>161547</v>
          </cell>
          <cell r="F118">
            <v>646188</v>
          </cell>
        </row>
        <row r="119">
          <cell r="A119">
            <v>4073462</v>
          </cell>
          <cell r="B119" t="str">
            <v>STC Codo G.R. PVC-P 45° RDE 21 3"</v>
          </cell>
          <cell r="C119" t="str">
            <v>un</v>
          </cell>
          <cell r="D119">
            <v>426</v>
          </cell>
          <cell r="E119">
            <v>61480</v>
          </cell>
          <cell r="F119">
            <v>26190480</v>
          </cell>
        </row>
        <row r="120">
          <cell r="A120">
            <v>4073464</v>
          </cell>
          <cell r="B120" t="str">
            <v>STC Codo G.R. PVC-P 45° RDE 21 4"</v>
          </cell>
          <cell r="C120" t="str">
            <v>un</v>
          </cell>
          <cell r="D120">
            <v>100</v>
          </cell>
          <cell r="E120">
            <v>116953</v>
          </cell>
          <cell r="F120">
            <v>11695300</v>
          </cell>
        </row>
        <row r="121">
          <cell r="A121">
            <v>4073478</v>
          </cell>
          <cell r="B121" t="str">
            <v>STC Codo G.R. PVC-P22.5° RDE21 3"</v>
          </cell>
          <cell r="C121" t="str">
            <v>un</v>
          </cell>
          <cell r="D121">
            <v>56</v>
          </cell>
          <cell r="E121">
            <v>60625</v>
          </cell>
          <cell r="F121">
            <v>3395000</v>
          </cell>
        </row>
        <row r="122">
          <cell r="A122">
            <v>4073480</v>
          </cell>
          <cell r="B122" t="str">
            <v>STC Codo G.R. PVC-P22.5° RDE21 4"</v>
          </cell>
          <cell r="C122" t="str">
            <v>un</v>
          </cell>
          <cell r="D122">
            <v>14</v>
          </cell>
          <cell r="E122">
            <v>106132</v>
          </cell>
          <cell r="F122">
            <v>1485848</v>
          </cell>
        </row>
        <row r="123">
          <cell r="A123">
            <v>4073494</v>
          </cell>
          <cell r="B123" t="str">
            <v>STC Codo G.R.PVC-P11.25° RDE21 3"</v>
          </cell>
          <cell r="C123" t="str">
            <v>un</v>
          </cell>
          <cell r="D123">
            <v>50</v>
          </cell>
          <cell r="E123">
            <v>56049</v>
          </cell>
          <cell r="F123">
            <v>2802450</v>
          </cell>
        </row>
        <row r="124">
          <cell r="A124">
            <v>4073496</v>
          </cell>
          <cell r="B124" t="str">
            <v>STC Codo G.R.PVC-P11.25° RDE21 4"</v>
          </cell>
          <cell r="C124" t="str">
            <v>un</v>
          </cell>
          <cell r="D124">
            <v>15</v>
          </cell>
          <cell r="E124">
            <v>101392</v>
          </cell>
          <cell r="F124">
            <v>1520880</v>
          </cell>
        </row>
        <row r="125">
          <cell r="A125">
            <v>4075500</v>
          </cell>
          <cell r="B125" t="str">
            <v>TUBERÍAS Y ACCES. PF+UAD y PE-AL-PE</v>
          </cell>
          <cell r="D125">
            <v>0</v>
          </cell>
          <cell r="E125">
            <v>0</v>
          </cell>
          <cell r="F125">
            <v>29313060</v>
          </cell>
        </row>
        <row r="126">
          <cell r="A126">
            <v>4075511</v>
          </cell>
          <cell r="B126" t="str">
            <v>TC Tub. PE-AL-PE  1/2"</v>
          </cell>
          <cell r="C126" t="str">
            <v>un</v>
          </cell>
          <cell r="D126">
            <v>9830</v>
          </cell>
          <cell r="E126">
            <v>2982</v>
          </cell>
          <cell r="F126">
            <v>29313060</v>
          </cell>
        </row>
        <row r="127">
          <cell r="A127">
            <v>4076600</v>
          </cell>
          <cell r="B127" t="str">
            <v>DESVÍOS Y REDUCCIONES EN H.F.</v>
          </cell>
          <cell r="D127">
            <v>0</v>
          </cell>
          <cell r="E127">
            <v>0</v>
          </cell>
          <cell r="F127">
            <v>1954039</v>
          </cell>
        </row>
        <row r="128">
          <cell r="A128">
            <v>4076648</v>
          </cell>
          <cell r="B128" t="str">
            <v>STC Reduccion H.F. E.L. PVC 6"x2"</v>
          </cell>
          <cell r="C128" t="str">
            <v>un</v>
          </cell>
          <cell r="D128">
            <v>1</v>
          </cell>
          <cell r="E128">
            <v>125248</v>
          </cell>
          <cell r="F128">
            <v>125248</v>
          </cell>
        </row>
        <row r="129">
          <cell r="A129">
            <v>4076650</v>
          </cell>
          <cell r="B129" t="str">
            <v>STC Reduccion H.F. E.L. PVC 6"x3"</v>
          </cell>
          <cell r="C129" t="str">
            <v>un</v>
          </cell>
          <cell r="D129">
            <v>3</v>
          </cell>
          <cell r="E129">
            <v>154160</v>
          </cell>
          <cell r="F129">
            <v>462480</v>
          </cell>
        </row>
        <row r="130">
          <cell r="A130">
            <v>4076652</v>
          </cell>
          <cell r="B130" t="str">
            <v>STC Reduccion H.F. E.L. PVC 6"x4"</v>
          </cell>
          <cell r="C130" t="str">
            <v>un</v>
          </cell>
          <cell r="D130">
            <v>5</v>
          </cell>
          <cell r="E130">
            <v>167855</v>
          </cell>
          <cell r="F130">
            <v>839275</v>
          </cell>
        </row>
        <row r="131">
          <cell r="A131">
            <v>4076658</v>
          </cell>
          <cell r="B131" t="str">
            <v>STC Reduccion H.F. E.L. PVC 8"x4"</v>
          </cell>
          <cell r="C131" t="str">
            <v>un</v>
          </cell>
          <cell r="D131">
            <v>2</v>
          </cell>
          <cell r="E131">
            <v>263518</v>
          </cell>
          <cell r="F131">
            <v>527036</v>
          </cell>
        </row>
        <row r="132">
          <cell r="A132">
            <v>4076900</v>
          </cell>
          <cell r="B132" t="str">
            <v>TEES EN H.F.</v>
          </cell>
          <cell r="D132">
            <v>0</v>
          </cell>
          <cell r="E132">
            <v>0</v>
          </cell>
          <cell r="F132">
            <v>13822200</v>
          </cell>
        </row>
        <row r="133">
          <cell r="A133">
            <v>4076910</v>
          </cell>
          <cell r="B133" t="str">
            <v>STC Tee H.F. E.L. PVC-AC 6"x3"</v>
          </cell>
          <cell r="C133" t="str">
            <v>un</v>
          </cell>
          <cell r="D133">
            <v>18</v>
          </cell>
          <cell r="E133">
            <v>227201</v>
          </cell>
          <cell r="F133">
            <v>4089618</v>
          </cell>
        </row>
        <row r="134">
          <cell r="A134">
            <v>4076911</v>
          </cell>
          <cell r="B134" t="str">
            <v>STC Tee H.F. E.L. PVC-AC 6"x4"</v>
          </cell>
          <cell r="C134" t="str">
            <v>un</v>
          </cell>
          <cell r="D134">
            <v>3</v>
          </cell>
          <cell r="E134">
            <v>269808</v>
          </cell>
          <cell r="F134">
            <v>809424</v>
          </cell>
        </row>
        <row r="135">
          <cell r="A135">
            <v>4076946</v>
          </cell>
          <cell r="B135" t="str">
            <v>STC Tee H.F. E.L. PVC 8"x6"</v>
          </cell>
          <cell r="C135" t="str">
            <v>un</v>
          </cell>
          <cell r="D135">
            <v>2</v>
          </cell>
          <cell r="E135">
            <v>663722</v>
          </cell>
          <cell r="F135">
            <v>1327444</v>
          </cell>
        </row>
        <row r="136">
          <cell r="A136">
            <v>4076978</v>
          </cell>
          <cell r="B136" t="str">
            <v>STC Tee H.F. E.L. AC 8"x3"</v>
          </cell>
          <cell r="C136" t="str">
            <v>un</v>
          </cell>
          <cell r="D136">
            <v>11</v>
          </cell>
          <cell r="E136">
            <v>546552</v>
          </cell>
          <cell r="F136">
            <v>6012072</v>
          </cell>
        </row>
        <row r="137">
          <cell r="A137">
            <v>4076984</v>
          </cell>
          <cell r="B137" t="str">
            <v>STC Tee H.F. E.L. AC 8"x8"</v>
          </cell>
          <cell r="C137" t="str">
            <v>un</v>
          </cell>
          <cell r="D137">
            <v>1</v>
          </cell>
          <cell r="E137">
            <v>709373</v>
          </cell>
          <cell r="F137">
            <v>709373</v>
          </cell>
        </row>
        <row r="138">
          <cell r="A138">
            <v>4076992</v>
          </cell>
          <cell r="B138" t="str">
            <v>STC Tee H.F. E.L. AC 10"x6"</v>
          </cell>
          <cell r="C138" t="str">
            <v>un</v>
          </cell>
          <cell r="D138">
            <v>1</v>
          </cell>
          <cell r="E138">
            <v>874269</v>
          </cell>
          <cell r="F138">
            <v>874269</v>
          </cell>
        </row>
        <row r="139">
          <cell r="A139">
            <v>4077200</v>
          </cell>
          <cell r="B139" t="str">
            <v>TEES Y TAPONES EN H.F. Continua 3..</v>
          </cell>
          <cell r="D139">
            <v>0</v>
          </cell>
          <cell r="E139">
            <v>0</v>
          </cell>
          <cell r="F139">
            <v>275268</v>
          </cell>
        </row>
        <row r="140">
          <cell r="A140">
            <v>4077290</v>
          </cell>
          <cell r="B140" t="str">
            <v>Retiro tapones existente 3"y 4"</v>
          </cell>
          <cell r="C140" t="str">
            <v>un</v>
          </cell>
          <cell r="D140">
            <v>7</v>
          </cell>
          <cell r="E140">
            <v>39324</v>
          </cell>
          <cell r="F140">
            <v>275268</v>
          </cell>
        </row>
        <row r="141">
          <cell r="A141">
            <v>4078200</v>
          </cell>
          <cell r="B141" t="str">
            <v>VÁLVULAS DE COMPUERTA</v>
          </cell>
          <cell r="D141">
            <v>0</v>
          </cell>
          <cell r="E141">
            <v>0</v>
          </cell>
          <cell r="F141">
            <v>2156010</v>
          </cell>
        </row>
        <row r="142">
          <cell r="A142">
            <v>4078204</v>
          </cell>
          <cell r="B142" t="str">
            <v>STC Valvula c.elas.H.D. EL.PVC 3"</v>
          </cell>
          <cell r="C142" t="str">
            <v>un</v>
          </cell>
          <cell r="D142">
            <v>34</v>
          </cell>
          <cell r="E142">
            <v>17783</v>
          </cell>
          <cell r="F142">
            <v>604622</v>
          </cell>
        </row>
        <row r="143">
          <cell r="A143">
            <v>4078206</v>
          </cell>
          <cell r="B143" t="str">
            <v>STC Valvula c.elas.H.D. EL.PVC 4"</v>
          </cell>
          <cell r="C143" t="str">
            <v>un</v>
          </cell>
          <cell r="D143">
            <v>39</v>
          </cell>
          <cell r="E143">
            <v>22232</v>
          </cell>
          <cell r="F143">
            <v>867048</v>
          </cell>
        </row>
        <row r="144">
          <cell r="A144">
            <v>4078218</v>
          </cell>
          <cell r="B144" t="str">
            <v>STC Valvula c.elas.H.D. EL.AC 6"</v>
          </cell>
          <cell r="C144" t="str">
            <v>un</v>
          </cell>
          <cell r="D144">
            <v>12</v>
          </cell>
          <cell r="E144">
            <v>52638</v>
          </cell>
          <cell r="F144">
            <v>631656</v>
          </cell>
        </row>
        <row r="145">
          <cell r="A145">
            <v>4078220</v>
          </cell>
          <cell r="B145" t="str">
            <v>STC Valvula c.elas.H.D. EL.AC 8"</v>
          </cell>
          <cell r="C145" t="str">
            <v>un</v>
          </cell>
          <cell r="D145">
            <v>1</v>
          </cell>
          <cell r="E145">
            <v>52684</v>
          </cell>
          <cell r="F145">
            <v>52684</v>
          </cell>
        </row>
        <row r="146">
          <cell r="A146">
            <v>4078300</v>
          </cell>
          <cell r="B146" t="str">
            <v>VÁLVULAS DE COMPUERTA Continuación.</v>
          </cell>
          <cell r="D146">
            <v>0</v>
          </cell>
          <cell r="E146">
            <v>0</v>
          </cell>
          <cell r="F146">
            <v>80642110</v>
          </cell>
        </row>
        <row r="147">
          <cell r="A147">
            <v>4078350</v>
          </cell>
          <cell r="B147" t="str">
            <v>ST e Intercal.Valv.d.com.VNA 2"</v>
          </cell>
          <cell r="C147" t="str">
            <v>un</v>
          </cell>
          <cell r="D147">
            <v>41</v>
          </cell>
          <cell r="E147">
            <v>442439</v>
          </cell>
          <cell r="F147">
            <v>18139999</v>
          </cell>
        </row>
        <row r="148">
          <cell r="A148">
            <v>4078371</v>
          </cell>
          <cell r="B148" t="str">
            <v>T e Intercal.Valv.d.com.VNA 3"</v>
          </cell>
          <cell r="C148" t="str">
            <v>un</v>
          </cell>
          <cell r="D148">
            <v>144</v>
          </cell>
          <cell r="E148">
            <v>218209</v>
          </cell>
          <cell r="F148">
            <v>31422096</v>
          </cell>
        </row>
        <row r="149">
          <cell r="A149">
            <v>4078372</v>
          </cell>
          <cell r="B149" t="str">
            <v>T e Intercal.Valv.d.com.VNA 4"</v>
          </cell>
          <cell r="C149" t="str">
            <v>un</v>
          </cell>
          <cell r="D149">
            <v>59</v>
          </cell>
          <cell r="E149">
            <v>242421</v>
          </cell>
          <cell r="F149">
            <v>14302839</v>
          </cell>
        </row>
        <row r="150">
          <cell r="A150">
            <v>4078373</v>
          </cell>
          <cell r="B150" t="str">
            <v>T e Intercal.Valv.d.com.VNA 6"</v>
          </cell>
          <cell r="C150" t="str">
            <v>un</v>
          </cell>
          <cell r="D150">
            <v>35</v>
          </cell>
          <cell r="E150">
            <v>368134</v>
          </cell>
          <cell r="F150">
            <v>12884690</v>
          </cell>
        </row>
        <row r="151">
          <cell r="A151">
            <v>4078374</v>
          </cell>
          <cell r="B151" t="str">
            <v>T e Intercal.Valv.d.com.VNA 8"</v>
          </cell>
          <cell r="C151" t="str">
            <v>un</v>
          </cell>
          <cell r="D151">
            <v>4</v>
          </cell>
          <cell r="E151">
            <v>553780</v>
          </cell>
          <cell r="F151">
            <v>2215120</v>
          </cell>
        </row>
        <row r="152">
          <cell r="A152">
            <v>4078375</v>
          </cell>
          <cell r="B152" t="str">
            <v>T e Intercal.Valv.d.com.VNA 10"</v>
          </cell>
          <cell r="C152" t="str">
            <v>un</v>
          </cell>
          <cell r="D152">
            <v>2</v>
          </cell>
          <cell r="E152">
            <v>838683</v>
          </cell>
          <cell r="F152">
            <v>1677366</v>
          </cell>
        </row>
        <row r="153">
          <cell r="A153">
            <v>4078400</v>
          </cell>
          <cell r="B153" t="str">
            <v>VÁLVULAS REGULADORAS PRESIÓN</v>
          </cell>
          <cell r="D153">
            <v>0</v>
          </cell>
          <cell r="E153">
            <v>0</v>
          </cell>
          <cell r="F153">
            <v>100258724</v>
          </cell>
        </row>
        <row r="154">
          <cell r="A154">
            <v>4078412</v>
          </cell>
          <cell r="B154" t="str">
            <v>STC Valvula reg.pre sin m.fluj 3"</v>
          </cell>
          <cell r="C154" t="str">
            <v>un</v>
          </cell>
          <cell r="D154">
            <v>12</v>
          </cell>
          <cell r="E154">
            <v>5746524</v>
          </cell>
          <cell r="F154">
            <v>68958288</v>
          </cell>
        </row>
        <row r="155">
          <cell r="A155">
            <v>4078416</v>
          </cell>
          <cell r="B155" t="str">
            <v>STC Valvula reg.pre sin m.fluj 4"</v>
          </cell>
          <cell r="C155" t="str">
            <v>un</v>
          </cell>
          <cell r="D155">
            <v>1</v>
          </cell>
          <cell r="E155">
            <v>7058802</v>
          </cell>
          <cell r="F155">
            <v>7058802</v>
          </cell>
        </row>
        <row r="156">
          <cell r="A156">
            <v>4078420</v>
          </cell>
          <cell r="B156" t="str">
            <v>STC Valvula reg.pre sin m.fluj 6"</v>
          </cell>
          <cell r="C156" t="str">
            <v>un</v>
          </cell>
          <cell r="D156">
            <v>2</v>
          </cell>
          <cell r="E156">
            <v>12120817</v>
          </cell>
          <cell r="F156">
            <v>24241634</v>
          </cell>
        </row>
        <row r="157">
          <cell r="A157">
            <v>4078700</v>
          </cell>
          <cell r="B157" t="str">
            <v>HIDRANTES</v>
          </cell>
          <cell r="D157">
            <v>0</v>
          </cell>
          <cell r="E157">
            <v>0</v>
          </cell>
          <cell r="F157">
            <v>44133</v>
          </cell>
        </row>
        <row r="158">
          <cell r="A158">
            <v>4078760</v>
          </cell>
          <cell r="B158" t="str">
            <v>T.C. de hidrante 3"</v>
          </cell>
          <cell r="C158" t="str">
            <v>un</v>
          </cell>
          <cell r="D158">
            <v>1</v>
          </cell>
          <cell r="E158">
            <v>44133</v>
          </cell>
          <cell r="F158">
            <v>44133</v>
          </cell>
        </row>
        <row r="159">
          <cell r="A159">
            <v>4079000</v>
          </cell>
          <cell r="B159" t="str">
            <v>UNIONES MECÁNICAS  Continuación1...</v>
          </cell>
          <cell r="D159">
            <v>0</v>
          </cell>
          <cell r="E159">
            <v>0</v>
          </cell>
          <cell r="F159">
            <v>12086051</v>
          </cell>
        </row>
        <row r="160">
          <cell r="A160">
            <v>4079080</v>
          </cell>
          <cell r="B160" t="str">
            <v>STC Union H.F. Tipo dresser 3"</v>
          </cell>
          <cell r="C160" t="str">
            <v>un</v>
          </cell>
          <cell r="D160">
            <v>99</v>
          </cell>
          <cell r="E160">
            <v>86644</v>
          </cell>
          <cell r="F160">
            <v>8577756</v>
          </cell>
        </row>
        <row r="161">
          <cell r="A161">
            <v>4079082</v>
          </cell>
          <cell r="B161" t="str">
            <v>STC Union H.F. Tipo dresser 4"</v>
          </cell>
          <cell r="C161" t="str">
            <v>un</v>
          </cell>
          <cell r="D161">
            <v>17</v>
          </cell>
          <cell r="E161">
            <v>105332</v>
          </cell>
          <cell r="F161">
            <v>1790644</v>
          </cell>
        </row>
        <row r="162">
          <cell r="A162">
            <v>4079084</v>
          </cell>
          <cell r="B162" t="str">
            <v>STC Union H.F. Tipo dresser 6"</v>
          </cell>
          <cell r="C162" t="str">
            <v>un</v>
          </cell>
          <cell r="D162">
            <v>4</v>
          </cell>
          <cell r="E162">
            <v>157249</v>
          </cell>
          <cell r="F162">
            <v>628996</v>
          </cell>
        </row>
        <row r="163">
          <cell r="A163">
            <v>4079086</v>
          </cell>
          <cell r="B163" t="str">
            <v>STC Union H.F. Tipo dresser 8"</v>
          </cell>
          <cell r="C163" t="str">
            <v>un</v>
          </cell>
          <cell r="D163">
            <v>5</v>
          </cell>
          <cell r="E163">
            <v>217731</v>
          </cell>
          <cell r="F163">
            <v>1088655</v>
          </cell>
        </row>
        <row r="164">
          <cell r="A164">
            <v>4079100</v>
          </cell>
          <cell r="B164" t="str">
            <v>UNIONES MECÁNICAS  Continuanción2..</v>
          </cell>
          <cell r="D164">
            <v>0</v>
          </cell>
          <cell r="E164">
            <v>0</v>
          </cell>
          <cell r="F164">
            <v>27980702</v>
          </cell>
        </row>
        <row r="165">
          <cell r="A165">
            <v>4079149</v>
          </cell>
          <cell r="B165" t="str">
            <v>STC unión univ. Ra59.5-72.0 mm</v>
          </cell>
          <cell r="C165" t="str">
            <v>un</v>
          </cell>
          <cell r="D165">
            <v>23</v>
          </cell>
          <cell r="E165">
            <v>43499</v>
          </cell>
          <cell r="F165">
            <v>1000477</v>
          </cell>
        </row>
        <row r="166">
          <cell r="A166">
            <v>4079150</v>
          </cell>
          <cell r="B166" t="str">
            <v>STC unión univ.Ra.88-102 75mm</v>
          </cell>
          <cell r="C166" t="str">
            <v>un</v>
          </cell>
          <cell r="D166">
            <v>46</v>
          </cell>
          <cell r="E166">
            <v>104615</v>
          </cell>
          <cell r="F166">
            <v>4812290</v>
          </cell>
        </row>
        <row r="167">
          <cell r="A167">
            <v>4079152</v>
          </cell>
          <cell r="B167" t="str">
            <v>STC unión univ.Ra.109-127 4"</v>
          </cell>
          <cell r="C167" t="str">
            <v>un</v>
          </cell>
          <cell r="D167">
            <v>59</v>
          </cell>
          <cell r="E167">
            <v>106504</v>
          </cell>
          <cell r="F167">
            <v>6283736</v>
          </cell>
        </row>
        <row r="168">
          <cell r="A168">
            <v>4079154</v>
          </cell>
          <cell r="B168" t="str">
            <v>STC unión univ.Ra.159-181 6"</v>
          </cell>
          <cell r="C168" t="str">
            <v>un</v>
          </cell>
          <cell r="D168">
            <v>48</v>
          </cell>
          <cell r="E168">
            <v>172633</v>
          </cell>
          <cell r="F168">
            <v>8286384</v>
          </cell>
        </row>
        <row r="169">
          <cell r="A169">
            <v>4079156</v>
          </cell>
          <cell r="B169" t="str">
            <v>STC unión univ.Ra.218-235 8"</v>
          </cell>
          <cell r="C169" t="str">
            <v>un</v>
          </cell>
          <cell r="D169">
            <v>25</v>
          </cell>
          <cell r="E169">
            <v>271447</v>
          </cell>
          <cell r="F169">
            <v>6786175</v>
          </cell>
        </row>
        <row r="170">
          <cell r="A170">
            <v>4079158</v>
          </cell>
          <cell r="B170" t="str">
            <v>STC unión univ.Ra.272-289 10"</v>
          </cell>
          <cell r="C170" t="str">
            <v>un</v>
          </cell>
          <cell r="D170">
            <v>2</v>
          </cell>
          <cell r="E170">
            <v>405820</v>
          </cell>
          <cell r="F170">
            <v>811640</v>
          </cell>
        </row>
        <row r="171">
          <cell r="A171">
            <v>4079300</v>
          </cell>
          <cell r="B171" t="str">
            <v>CAJAS PARA VÁLVULAS</v>
          </cell>
          <cell r="D171">
            <v>0</v>
          </cell>
          <cell r="E171">
            <v>0</v>
          </cell>
          <cell r="F171">
            <v>42089022</v>
          </cell>
        </row>
        <row r="172">
          <cell r="A172">
            <v>4079302</v>
          </cell>
          <cell r="B172" t="str">
            <v>Const.caja valvula con tapa -Esq.1</v>
          </cell>
          <cell r="C172" t="str">
            <v>un</v>
          </cell>
          <cell r="D172">
            <v>122</v>
          </cell>
          <cell r="E172">
            <v>176630</v>
          </cell>
          <cell r="F172">
            <v>21548860</v>
          </cell>
        </row>
        <row r="173">
          <cell r="A173">
            <v>4079318</v>
          </cell>
          <cell r="B173" t="str">
            <v>C. caja v.reg.pr 3" con me.fl-E.11</v>
          </cell>
          <cell r="C173" t="str">
            <v>un</v>
          </cell>
          <cell r="D173">
            <v>2</v>
          </cell>
          <cell r="E173">
            <v>2283024</v>
          </cell>
          <cell r="F173">
            <v>4566048</v>
          </cell>
        </row>
        <row r="174">
          <cell r="A174">
            <v>4079322</v>
          </cell>
          <cell r="B174" t="str">
            <v>C. caja v.reg.pr 6" con me.fl-E.11</v>
          </cell>
          <cell r="C174" t="str">
            <v>un</v>
          </cell>
          <cell r="D174">
            <v>3</v>
          </cell>
          <cell r="E174">
            <v>2894416</v>
          </cell>
          <cell r="F174">
            <v>8683248</v>
          </cell>
        </row>
        <row r="175">
          <cell r="A175">
            <v>4079334</v>
          </cell>
          <cell r="B175" t="str">
            <v>Muro cortina valv.adm.y expuls.aire</v>
          </cell>
          <cell r="C175" t="str">
            <v>m2</v>
          </cell>
          <cell r="D175">
            <v>25</v>
          </cell>
          <cell r="E175">
            <v>160898</v>
          </cell>
          <cell r="F175">
            <v>4022450</v>
          </cell>
        </row>
        <row r="176">
          <cell r="A176">
            <v>4079336</v>
          </cell>
          <cell r="B176" t="str">
            <v>Losa cubierta valv.adm.y expul.aire</v>
          </cell>
          <cell r="C176" t="str">
            <v>m2</v>
          </cell>
          <cell r="D176">
            <v>12</v>
          </cell>
          <cell r="E176">
            <v>174183</v>
          </cell>
          <cell r="F176">
            <v>2090196</v>
          </cell>
        </row>
        <row r="177">
          <cell r="A177">
            <v>4079338</v>
          </cell>
          <cell r="B177" t="str">
            <v>Losa fondo valv. descarga y flujo</v>
          </cell>
          <cell r="C177" t="str">
            <v>m2</v>
          </cell>
          <cell r="D177">
            <v>12</v>
          </cell>
          <cell r="E177">
            <v>98185</v>
          </cell>
          <cell r="F177">
            <v>1178220</v>
          </cell>
        </row>
        <row r="178">
          <cell r="A178">
            <v>4079400</v>
          </cell>
          <cell r="B178" t="str">
            <v>ACOMETIDAS DE ACUEDUCTO</v>
          </cell>
          <cell r="D178">
            <v>0</v>
          </cell>
          <cell r="E178">
            <v>0</v>
          </cell>
          <cell r="F178">
            <v>90847137</v>
          </cell>
        </row>
        <row r="179">
          <cell r="A179">
            <v>4079414</v>
          </cell>
          <cell r="B179" t="str">
            <v>STC Llave Corte o Acera-racor 1/2"</v>
          </cell>
          <cell r="C179" t="str">
            <v>un</v>
          </cell>
          <cell r="D179">
            <v>1420</v>
          </cell>
          <cell r="E179">
            <v>5950</v>
          </cell>
          <cell r="F179">
            <v>8449000</v>
          </cell>
        </row>
        <row r="180">
          <cell r="A180">
            <v>4079426</v>
          </cell>
          <cell r="B180" t="str">
            <v>STC Llave Incorporacion conica 1/2"</v>
          </cell>
          <cell r="C180" t="str">
            <v>un</v>
          </cell>
          <cell r="D180">
            <v>2902</v>
          </cell>
          <cell r="E180">
            <v>13487</v>
          </cell>
          <cell r="F180">
            <v>39139274</v>
          </cell>
        </row>
        <row r="181">
          <cell r="A181">
            <v>4079449</v>
          </cell>
          <cell r="B181" t="str">
            <v>STC Llave paso libre o contenc.1/2"</v>
          </cell>
          <cell r="C181" t="str">
            <v>un</v>
          </cell>
          <cell r="D181">
            <v>126</v>
          </cell>
          <cell r="E181">
            <v>5582</v>
          </cell>
          <cell r="F181">
            <v>703332</v>
          </cell>
        </row>
        <row r="182">
          <cell r="A182">
            <v>4079459</v>
          </cell>
          <cell r="B182" t="str">
            <v>STC Collar H.D p' PVCx1/2 3"</v>
          </cell>
          <cell r="C182" t="str">
            <v>un</v>
          </cell>
          <cell r="D182">
            <v>2245</v>
          </cell>
          <cell r="E182">
            <v>14835</v>
          </cell>
          <cell r="F182">
            <v>33304575</v>
          </cell>
        </row>
        <row r="183">
          <cell r="A183">
            <v>4079460</v>
          </cell>
          <cell r="B183" t="str">
            <v>STC Collar H.D p' PVCx1/2 4"</v>
          </cell>
          <cell r="C183" t="str">
            <v>un</v>
          </cell>
          <cell r="D183">
            <v>468</v>
          </cell>
          <cell r="E183">
            <v>19767</v>
          </cell>
          <cell r="F183">
            <v>9250956</v>
          </cell>
        </row>
        <row r="184">
          <cell r="A184">
            <v>4079500</v>
          </cell>
          <cell r="B184" t="str">
            <v>COLLARES CONTINUACIÓN.....</v>
          </cell>
          <cell r="C184" t="str">
            <v>un</v>
          </cell>
          <cell r="D184">
            <v>0</v>
          </cell>
          <cell r="E184">
            <v>0</v>
          </cell>
          <cell r="F184">
            <v>3137706</v>
          </cell>
        </row>
        <row r="185">
          <cell r="A185">
            <v>4079569</v>
          </cell>
          <cell r="B185" t="str">
            <v>STC Union 3 partes CU t.CU-PVC 1/2"</v>
          </cell>
          <cell r="C185" t="str">
            <v>un</v>
          </cell>
          <cell r="D185">
            <v>159</v>
          </cell>
          <cell r="E185">
            <v>19734</v>
          </cell>
          <cell r="F185">
            <v>3137706</v>
          </cell>
        </row>
        <row r="186">
          <cell r="A186">
            <v>4079600</v>
          </cell>
          <cell r="B186" t="str">
            <v>MEDIDORES DE ACUEDUCTO</v>
          </cell>
          <cell r="D186">
            <v>0</v>
          </cell>
          <cell r="E186">
            <v>0</v>
          </cell>
          <cell r="F186">
            <v>1397214</v>
          </cell>
        </row>
        <row r="187">
          <cell r="A187">
            <v>4079601</v>
          </cell>
          <cell r="B187" t="str">
            <v>STC Medidor tipo volum. 1/2"</v>
          </cell>
          <cell r="C187" t="str">
            <v>un</v>
          </cell>
          <cell r="D187">
            <v>126</v>
          </cell>
          <cell r="E187">
            <v>11089</v>
          </cell>
          <cell r="F187">
            <v>1397214</v>
          </cell>
        </row>
        <row r="188">
          <cell r="A188">
            <v>4079700</v>
          </cell>
          <cell r="B188" t="str">
            <v>CAJAS Y TAPAS PARA MEDIDORES</v>
          </cell>
          <cell r="D188">
            <v>0</v>
          </cell>
          <cell r="E188">
            <v>0</v>
          </cell>
          <cell r="F188">
            <v>5673402</v>
          </cell>
        </row>
        <row r="189">
          <cell r="A189">
            <v>4079702</v>
          </cell>
          <cell r="B189" t="str">
            <v>C. caja medi.anden&lt;19mm-Eq.24-No.ta</v>
          </cell>
          <cell r="C189" t="str">
            <v>un</v>
          </cell>
          <cell r="D189">
            <v>126</v>
          </cell>
          <cell r="E189">
            <v>35962</v>
          </cell>
          <cell r="F189">
            <v>4531212</v>
          </cell>
        </row>
        <row r="190">
          <cell r="A190">
            <v>4079746</v>
          </cell>
          <cell r="B190" t="str">
            <v>TC tapa HD caja medidor 1/2"</v>
          </cell>
          <cell r="C190" t="str">
            <v>un</v>
          </cell>
          <cell r="D190">
            <v>126</v>
          </cell>
          <cell r="E190">
            <v>9065</v>
          </cell>
          <cell r="F190">
            <v>1142190</v>
          </cell>
        </row>
        <row r="191">
          <cell r="A191">
            <v>0</v>
          </cell>
        </row>
        <row r="192">
          <cell r="A192">
            <v>4080000</v>
          </cell>
          <cell r="B192" t="str">
            <v>REDES Y ACOMET. ALCANTARILLADO</v>
          </cell>
          <cell r="D192">
            <v>0</v>
          </cell>
          <cell r="E192">
            <v>0</v>
          </cell>
          <cell r="F192">
            <v>7147843</v>
          </cell>
        </row>
        <row r="193">
          <cell r="A193">
            <v>4082000</v>
          </cell>
          <cell r="B193" t="str">
            <v>TUBERÍAS CTO. ALCANTARILLADO</v>
          </cell>
          <cell r="D193">
            <v>0</v>
          </cell>
          <cell r="E193">
            <v>0</v>
          </cell>
          <cell r="F193">
            <v>642150</v>
          </cell>
        </row>
        <row r="194">
          <cell r="A194">
            <v>4082004</v>
          </cell>
          <cell r="B194" t="str">
            <v>STC Tub.Cto.simple U.caucho 6"Cl.1</v>
          </cell>
          <cell r="C194" t="str">
            <v>m</v>
          </cell>
          <cell r="D194">
            <v>18</v>
          </cell>
          <cell r="E194">
            <v>18646</v>
          </cell>
          <cell r="F194">
            <v>335628</v>
          </cell>
        </row>
        <row r="195">
          <cell r="A195">
            <v>4082008</v>
          </cell>
          <cell r="B195" t="str">
            <v>STC Tub.Cto.simple U.caucho 10"Cl.1</v>
          </cell>
          <cell r="C195" t="str">
            <v>m</v>
          </cell>
          <cell r="D195">
            <v>9</v>
          </cell>
          <cell r="E195">
            <v>34058</v>
          </cell>
          <cell r="F195">
            <v>306522</v>
          </cell>
        </row>
        <row r="196">
          <cell r="A196">
            <v>4083100</v>
          </cell>
          <cell r="B196" t="str">
            <v>TUBERÍA PVA-ALCANT. Continuación...</v>
          </cell>
          <cell r="D196">
            <v>0</v>
          </cell>
          <cell r="E196">
            <v>0</v>
          </cell>
          <cell r="F196">
            <v>3481500</v>
          </cell>
        </row>
        <row r="197">
          <cell r="A197">
            <v>4083170</v>
          </cell>
          <cell r="B197" t="str">
            <v>STC Tuberia PVC-S U.S. 6"</v>
          </cell>
          <cell r="C197" t="str">
            <v>m</v>
          </cell>
          <cell r="D197">
            <v>75</v>
          </cell>
          <cell r="E197">
            <v>46420</v>
          </cell>
          <cell r="F197">
            <v>3481500</v>
          </cell>
        </row>
        <row r="198">
          <cell r="A198">
            <v>4085900</v>
          </cell>
          <cell r="B198" t="str">
            <v>CAJAS DE EMPALME A LA RED</v>
          </cell>
          <cell r="D198">
            <v>0</v>
          </cell>
          <cell r="E198">
            <v>0</v>
          </cell>
          <cell r="F198">
            <v>641400</v>
          </cell>
        </row>
        <row r="199">
          <cell r="A199">
            <v>4085901</v>
          </cell>
          <cell r="B199" t="str">
            <v>Const.caja empalme a la red Esq. 27</v>
          </cell>
          <cell r="C199" t="str">
            <v>un</v>
          </cell>
          <cell r="D199">
            <v>10</v>
          </cell>
          <cell r="E199">
            <v>64140</v>
          </cell>
          <cell r="F199">
            <v>641400</v>
          </cell>
        </row>
        <row r="200">
          <cell r="A200">
            <v>4086300</v>
          </cell>
          <cell r="B200" t="str">
            <v>SUMIDEROS</v>
          </cell>
          <cell r="D200">
            <v>0</v>
          </cell>
          <cell r="E200">
            <v>0</v>
          </cell>
          <cell r="F200">
            <v>2382793</v>
          </cell>
        </row>
        <row r="201">
          <cell r="A201">
            <v>4086310</v>
          </cell>
          <cell r="B201" t="str">
            <v>Const.sumidero aguas llu.T.B</v>
          </cell>
          <cell r="C201" t="str">
            <v>un</v>
          </cell>
          <cell r="D201">
            <v>7</v>
          </cell>
          <cell r="E201">
            <v>340399</v>
          </cell>
          <cell r="F201">
            <v>2382793</v>
          </cell>
        </row>
        <row r="202">
          <cell r="A202">
            <v>0</v>
          </cell>
        </row>
        <row r="203">
          <cell r="A203">
            <v>4140000</v>
          </cell>
          <cell r="B203" t="str">
            <v>MAMPORTERÍA Y PREFABRICADOS</v>
          </cell>
          <cell r="D203">
            <v>0</v>
          </cell>
          <cell r="E203">
            <v>0</v>
          </cell>
          <cell r="F203">
            <v>352010</v>
          </cell>
        </row>
        <row r="204">
          <cell r="A204">
            <v>4140100</v>
          </cell>
          <cell r="B204" t="str">
            <v>MURO EN LADRILLO O BLOQUE CTO.</v>
          </cell>
          <cell r="D204">
            <v>0</v>
          </cell>
          <cell r="E204">
            <v>0</v>
          </cell>
          <cell r="F204">
            <v>352010</v>
          </cell>
        </row>
        <row r="205">
          <cell r="A205">
            <v>4140104</v>
          </cell>
          <cell r="B205" t="str">
            <v>Construccion muro bloque e=10cm</v>
          </cell>
          <cell r="C205" t="str">
            <v>m2</v>
          </cell>
          <cell r="D205">
            <v>5</v>
          </cell>
          <cell r="E205">
            <v>28919</v>
          </cell>
          <cell r="F205">
            <v>144595</v>
          </cell>
        </row>
        <row r="206">
          <cell r="A206">
            <v>4140140</v>
          </cell>
          <cell r="B206" t="str">
            <v>Construccion muro ladrillo e=20cm</v>
          </cell>
          <cell r="C206" t="str">
            <v>m2</v>
          </cell>
          <cell r="D206">
            <v>5</v>
          </cell>
          <cell r="E206">
            <v>41483</v>
          </cell>
          <cell r="F206">
            <v>207415</v>
          </cell>
        </row>
        <row r="207">
          <cell r="A207">
            <v>0</v>
          </cell>
        </row>
        <row r="208">
          <cell r="A208">
            <v>4250000</v>
          </cell>
          <cell r="B208" t="str">
            <v>MMTO. DE REDES DE ACUEDUCTO</v>
          </cell>
          <cell r="D208">
            <v>0</v>
          </cell>
          <cell r="E208">
            <v>0</v>
          </cell>
          <cell r="F208">
            <v>2358351</v>
          </cell>
        </row>
        <row r="209">
          <cell r="A209">
            <v>4250100</v>
          </cell>
          <cell r="B209" t="str">
            <v>MANTENIMIENTO ACOMETIDAS ACUEDUCTO</v>
          </cell>
          <cell r="D209">
            <v>0</v>
          </cell>
          <cell r="E209">
            <v>0</v>
          </cell>
          <cell r="F209">
            <v>2358351</v>
          </cell>
        </row>
        <row r="210">
          <cell r="A210">
            <v>4250103</v>
          </cell>
          <cell r="B210" t="str">
            <v>Cambio de tomas acueducto 1/2"</v>
          </cell>
          <cell r="C210" t="str">
            <v>un</v>
          </cell>
          <cell r="D210">
            <v>207</v>
          </cell>
          <cell r="E210">
            <v>11393</v>
          </cell>
          <cell r="F210">
            <v>2358351</v>
          </cell>
        </row>
        <row r="211">
          <cell r="A211">
            <v>0</v>
          </cell>
        </row>
      </sheetData>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IU"/>
      <sheetName val="PRESTA"/>
      <sheetName val="BASE"/>
      <sheetName val="BASE CTOS"/>
      <sheetName val="PRELIM"/>
      <sheetName val="TUBERIA"/>
      <sheetName val="EXCAVA"/>
    </sheetNames>
    <sheetDataSet>
      <sheetData sheetId="0" refreshError="1"/>
      <sheetData sheetId="1" refreshError="1"/>
      <sheetData sheetId="2" refreshError="1">
        <row r="455">
          <cell r="D455">
            <v>53359.999999999993</v>
          </cell>
        </row>
      </sheetData>
      <sheetData sheetId="3" refreshError="1"/>
      <sheetData sheetId="4" refreshError="1"/>
      <sheetData sheetId="5" refreshError="1"/>
      <sheetData sheetId="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PTO. OPTIM. SIST. DE CAPTACION"/>
      <sheetName val="PPTO. CONST. ESTAC.  REGULA"/>
      <sheetName val="APU CONST. ESTACIÓN REGULADORA"/>
      <sheetName val="PPTO. OPTIM. REDES DE DISTRIB."/>
      <sheetName val="APU OPTM. REDES DIST"/>
      <sheetName val="BASE"/>
    </sheetNames>
    <sheetDataSet>
      <sheetData sheetId="0"/>
      <sheetData sheetId="1"/>
      <sheetData sheetId="2"/>
      <sheetData sheetId="3"/>
      <sheetData sheetId="4"/>
      <sheetData sheetId="5"/>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de Diseño"/>
      <sheetName val="Diagnóstico"/>
      <sheetName val="Ppto total"/>
      <sheetName val="Tabla"/>
      <sheetName val="Cimentación"/>
      <sheetName val="Parámetros"/>
      <sheetName val="Resumen tubería"/>
      <sheetName val="Tabla 4.1 Distrito Nº1"/>
      <sheetName val="Tabla 4.2 Distrito Nº2"/>
      <sheetName val="Tabal 4.3 Resumén distritos"/>
      <sheetName val="Tabla 4.4 Sistemas"/>
      <sheetName val="Insuficiencia"/>
      <sheetName val="Ppto alcantarillado"/>
    </sheetNames>
    <sheetDataSet>
      <sheetData sheetId="0" refreshError="1">
        <row r="1">
          <cell r="A1" t="str">
            <v>Name</v>
          </cell>
          <cell r="B1" t="str">
            <v>North</v>
          </cell>
          <cell r="C1" t="str">
            <v>East</v>
          </cell>
          <cell r="D1" t="str">
            <v>Zeta</v>
          </cell>
        </row>
        <row r="2">
          <cell r="A2" t="str">
            <v>56A</v>
          </cell>
          <cell r="B2">
            <v>1150890.493277774</v>
          </cell>
          <cell r="C2">
            <v>1148699.9976036465</v>
          </cell>
          <cell r="D2">
            <v>1357.8468233615824</v>
          </cell>
        </row>
        <row r="3">
          <cell r="A3" t="str">
            <v>55´</v>
          </cell>
          <cell r="B3">
            <v>1150939.6088</v>
          </cell>
          <cell r="C3">
            <v>1148731.3541999999</v>
          </cell>
          <cell r="D3">
            <v>1353.26</v>
          </cell>
        </row>
        <row r="4">
          <cell r="A4" t="str">
            <v>51B</v>
          </cell>
          <cell r="B4">
            <v>1150967.3355223082</v>
          </cell>
          <cell r="C4">
            <v>1148745.3622652381</v>
          </cell>
          <cell r="D4">
            <v>1351.3370866375085</v>
          </cell>
        </row>
        <row r="5">
          <cell r="A5">
            <v>51</v>
          </cell>
          <cell r="B5">
            <v>1151008.2450840478</v>
          </cell>
          <cell r="C5">
            <v>1148788.9781526409</v>
          </cell>
          <cell r="D5">
            <v>1346.7613011758103</v>
          </cell>
        </row>
        <row r="6">
          <cell r="A6">
            <v>52</v>
          </cell>
          <cell r="B6">
            <v>1151008.3400097564</v>
          </cell>
          <cell r="C6">
            <v>1148797.9004691627</v>
          </cell>
          <cell r="D6">
            <v>1346.7115480832808</v>
          </cell>
        </row>
        <row r="7">
          <cell r="A7">
            <v>153</v>
          </cell>
          <cell r="B7">
            <v>1151652.4674790408</v>
          </cell>
          <cell r="C7">
            <v>1148568.56123569</v>
          </cell>
          <cell r="D7">
            <v>1308.1328615355651</v>
          </cell>
        </row>
        <row r="8">
          <cell r="A8" t="str">
            <v>54A</v>
          </cell>
          <cell r="B8">
            <v>1150953.9060811799</v>
          </cell>
          <cell r="C8">
            <v>1148835.3323437518</v>
          </cell>
          <cell r="D8">
            <v>1359.4524193247446</v>
          </cell>
        </row>
        <row r="9">
          <cell r="A9">
            <v>50</v>
          </cell>
          <cell r="B9">
            <v>1151079.4170390253</v>
          </cell>
          <cell r="C9">
            <v>1148780.2852623155</v>
          </cell>
          <cell r="D9">
            <v>1341.7160417902012</v>
          </cell>
        </row>
        <row r="10">
          <cell r="A10" t="str">
            <v>49A</v>
          </cell>
          <cell r="B10">
            <v>1151132.4496352081</v>
          </cell>
          <cell r="C10">
            <v>1148766.1117737354</v>
          </cell>
          <cell r="D10">
            <v>1337.3564679161727</v>
          </cell>
        </row>
        <row r="11">
          <cell r="A11">
            <v>48</v>
          </cell>
          <cell r="B11">
            <v>1151204.7227012513</v>
          </cell>
          <cell r="C11">
            <v>1148731.7370260572</v>
          </cell>
          <cell r="D11">
            <v>1333.5220250614016</v>
          </cell>
        </row>
        <row r="12">
          <cell r="A12" t="str">
            <v>79A</v>
          </cell>
          <cell r="B12">
            <v>1151203.5444295572</v>
          </cell>
          <cell r="C12">
            <v>1148729.5418679791</v>
          </cell>
          <cell r="D12">
            <v>1333.5779267467412</v>
          </cell>
        </row>
        <row r="13">
          <cell r="A13">
            <v>57</v>
          </cell>
          <cell r="B13">
            <v>1151168.1878823163</v>
          </cell>
          <cell r="C13">
            <v>1148835.7758053313</v>
          </cell>
          <cell r="D13">
            <v>1332.341811154718</v>
          </cell>
        </row>
        <row r="14">
          <cell r="A14">
            <v>47</v>
          </cell>
          <cell r="B14">
            <v>1151238.3266864987</v>
          </cell>
          <cell r="C14">
            <v>1148798.0507170982</v>
          </cell>
          <cell r="D14">
            <v>1330.9776230528728</v>
          </cell>
        </row>
        <row r="15">
          <cell r="A15">
            <v>22</v>
          </cell>
          <cell r="B15">
            <v>1151183.4416591949</v>
          </cell>
          <cell r="C15">
            <v>1148869.4940884453</v>
          </cell>
          <cell r="D15">
            <v>1330.4908393994401</v>
          </cell>
        </row>
        <row r="16">
          <cell r="A16">
            <v>21</v>
          </cell>
          <cell r="B16">
            <v>1151210.6655712093</v>
          </cell>
          <cell r="C16">
            <v>1148921.8264671685</v>
          </cell>
          <cell r="D16">
            <v>1332.9726121331232</v>
          </cell>
        </row>
        <row r="17">
          <cell r="A17">
            <v>58</v>
          </cell>
          <cell r="B17">
            <v>1151133.5163972522</v>
          </cell>
          <cell r="C17">
            <v>1148853.6335178257</v>
          </cell>
          <cell r="D17">
            <v>1335.3154292551149</v>
          </cell>
        </row>
        <row r="18">
          <cell r="A18" t="str">
            <v>20A</v>
          </cell>
          <cell r="B18">
            <v>1151228.5688273532</v>
          </cell>
          <cell r="C18">
            <v>1148957.0964353324</v>
          </cell>
          <cell r="D18">
            <v>1333.7781795124936</v>
          </cell>
        </row>
        <row r="19">
          <cell r="A19">
            <v>23</v>
          </cell>
          <cell r="B19">
            <v>1151282.1254725184</v>
          </cell>
          <cell r="C19">
            <v>1148884.2047152522</v>
          </cell>
          <cell r="D19">
            <v>1326.8094664403145</v>
          </cell>
        </row>
        <row r="20">
          <cell r="A20">
            <v>19</v>
          </cell>
          <cell r="B20">
            <v>1151151.411888367</v>
          </cell>
          <cell r="C20">
            <v>1148951.560060662</v>
          </cell>
          <cell r="D20">
            <v>1336.3897296079072</v>
          </cell>
        </row>
        <row r="21">
          <cell r="A21">
            <v>7</v>
          </cell>
          <cell r="B21">
            <v>1150993.2220902746</v>
          </cell>
          <cell r="C21">
            <v>1148968.7832952163</v>
          </cell>
          <cell r="D21">
            <v>1361.8109900723489</v>
          </cell>
        </row>
        <row r="22">
          <cell r="A22">
            <v>244</v>
          </cell>
          <cell r="B22">
            <v>1151135.7517834278</v>
          </cell>
          <cell r="C22">
            <v>1148953.992519429</v>
          </cell>
          <cell r="D22">
            <v>1337.9686773003784</v>
          </cell>
        </row>
        <row r="23">
          <cell r="A23" t="str">
            <v>18A</v>
          </cell>
          <cell r="B23">
            <v>1151108.2314831046</v>
          </cell>
          <cell r="C23">
            <v>1148902.5007640375</v>
          </cell>
          <cell r="D23">
            <v>1339.8995084173137</v>
          </cell>
        </row>
        <row r="24">
          <cell r="A24">
            <v>261</v>
          </cell>
          <cell r="B24">
            <v>1151135.7517834278</v>
          </cell>
          <cell r="C24">
            <v>1148953.992519429</v>
          </cell>
          <cell r="D24">
            <v>1337.9686773003784</v>
          </cell>
        </row>
        <row r="25">
          <cell r="A25">
            <v>46</v>
          </cell>
          <cell r="B25">
            <v>1151112.4610964647</v>
          </cell>
          <cell r="C25">
            <v>1148936.2977245869</v>
          </cell>
          <cell r="D25">
            <v>1343.2294872909042</v>
          </cell>
        </row>
        <row r="26">
          <cell r="A26" t="str">
            <v>45A</v>
          </cell>
          <cell r="B26">
            <v>1151098.5621628934</v>
          </cell>
          <cell r="C26">
            <v>1148908.6707229412</v>
          </cell>
          <cell r="D26">
            <v>1344.8006000362748</v>
          </cell>
        </row>
        <row r="27">
          <cell r="A27">
            <v>61</v>
          </cell>
          <cell r="B27">
            <v>1151083.6715819638</v>
          </cell>
          <cell r="C27">
            <v>1148879.9605464032</v>
          </cell>
          <cell r="D27">
            <v>1344.0350426577841</v>
          </cell>
        </row>
        <row r="28">
          <cell r="A28">
            <v>10</v>
          </cell>
          <cell r="B28">
            <v>1151058.5954847152</v>
          </cell>
          <cell r="C28">
            <v>1148998.1493384498</v>
          </cell>
          <cell r="D28">
            <v>1351.4400127770471</v>
          </cell>
        </row>
        <row r="29">
          <cell r="A29">
            <v>9</v>
          </cell>
          <cell r="B29">
            <v>1151026.355220868</v>
          </cell>
          <cell r="C29">
            <v>1148935.1216390317</v>
          </cell>
          <cell r="D29">
            <v>1354.8503867135087</v>
          </cell>
        </row>
        <row r="30">
          <cell r="A30">
            <v>8</v>
          </cell>
          <cell r="B30">
            <v>1151022.9865773923</v>
          </cell>
          <cell r="C30">
            <v>1148930.3547811224</v>
          </cell>
          <cell r="D30">
            <v>1355.2620701696233</v>
          </cell>
        </row>
        <row r="31">
          <cell r="A31" t="str">
            <v>14A</v>
          </cell>
          <cell r="B31">
            <v>1151026.8686560146</v>
          </cell>
          <cell r="C31">
            <v>1149064.3791065551</v>
          </cell>
          <cell r="D31">
            <v>1359.647664261031</v>
          </cell>
        </row>
        <row r="32">
          <cell r="A32">
            <v>12</v>
          </cell>
          <cell r="B32">
            <v>1151098.5188178634</v>
          </cell>
          <cell r="C32">
            <v>1149073.4922249566</v>
          </cell>
          <cell r="D32">
            <v>1355.8392352142116</v>
          </cell>
        </row>
        <row r="33">
          <cell r="A33">
            <v>11</v>
          </cell>
          <cell r="B33">
            <v>1151077.6619190925</v>
          </cell>
          <cell r="C33">
            <v>1149036.7897374383</v>
          </cell>
          <cell r="D33">
            <v>1354.4959158024456</v>
          </cell>
        </row>
        <row r="34">
          <cell r="A34">
            <v>13</v>
          </cell>
          <cell r="B34">
            <v>1151048.3990745903</v>
          </cell>
          <cell r="C34">
            <v>1149099.0257615754</v>
          </cell>
          <cell r="D34">
            <v>1357.9725179132356</v>
          </cell>
        </row>
        <row r="35">
          <cell r="A35">
            <v>262</v>
          </cell>
          <cell r="B35">
            <v>1151004.4912259961</v>
          </cell>
          <cell r="C35">
            <v>1149025.0849031573</v>
          </cell>
          <cell r="D35">
            <v>1361.4499153808936</v>
          </cell>
        </row>
        <row r="36">
          <cell r="A36">
            <v>16</v>
          </cell>
          <cell r="B36">
            <v>1150995.1874033813</v>
          </cell>
          <cell r="C36">
            <v>1149029.8121934782</v>
          </cell>
          <cell r="D36">
            <v>1363.2155277383447</v>
          </cell>
        </row>
        <row r="37">
          <cell r="A37" t="str">
            <v>15A</v>
          </cell>
          <cell r="B37">
            <v>1150977.7464497215</v>
          </cell>
          <cell r="C37">
            <v>1149038.6658172507</v>
          </cell>
          <cell r="D37">
            <v>1364.7401172085349</v>
          </cell>
        </row>
        <row r="38">
          <cell r="A38">
            <v>6</v>
          </cell>
          <cell r="B38">
            <v>1150963.1274990751</v>
          </cell>
          <cell r="C38">
            <v>1149008.347188845</v>
          </cell>
          <cell r="D38">
            <v>1364.3542953925962</v>
          </cell>
        </row>
        <row r="39">
          <cell r="A39">
            <v>17</v>
          </cell>
          <cell r="B39">
            <v>1151141.8034219691</v>
          </cell>
          <cell r="C39">
            <v>1148956.3900550397</v>
          </cell>
          <cell r="D39">
            <v>1337.4683796959914</v>
          </cell>
        </row>
        <row r="40">
          <cell r="A40" t="str">
            <v>200A</v>
          </cell>
          <cell r="B40">
            <v>1151032.3495295774</v>
          </cell>
          <cell r="C40">
            <v>1148924.3942487428</v>
          </cell>
          <cell r="D40">
            <v>1354.525102858337</v>
          </cell>
        </row>
        <row r="41">
          <cell r="A41">
            <v>63</v>
          </cell>
          <cell r="B41">
            <v>1151055.4543660544</v>
          </cell>
          <cell r="C41">
            <v>1148921.7278309299</v>
          </cell>
          <cell r="D41">
            <v>1352.3889884608823</v>
          </cell>
        </row>
        <row r="42">
          <cell r="A42" t="str">
            <v>64A</v>
          </cell>
          <cell r="B42">
            <v>1151072.0636055109</v>
          </cell>
          <cell r="C42">
            <v>1148955.61588167</v>
          </cell>
          <cell r="D42">
            <v>1352.3702292516743</v>
          </cell>
        </row>
        <row r="43">
          <cell r="A43">
            <v>62</v>
          </cell>
          <cell r="B43">
            <v>1151059.7261104977</v>
          </cell>
          <cell r="C43">
            <v>1148899.3567772531</v>
          </cell>
          <cell r="D43">
            <v>1350.545742305291</v>
          </cell>
        </row>
        <row r="44">
          <cell r="A44">
            <v>44</v>
          </cell>
          <cell r="B44">
            <v>1151264.8361581019</v>
          </cell>
          <cell r="C44">
            <v>1148850.0532957893</v>
          </cell>
          <cell r="D44">
            <v>1327.8954260108117</v>
          </cell>
        </row>
        <row r="45">
          <cell r="A45">
            <v>24</v>
          </cell>
          <cell r="B45">
            <v>1151309.21</v>
          </cell>
          <cell r="C45">
            <v>1148870.7</v>
          </cell>
          <cell r="D45">
            <v>1326.28</v>
          </cell>
        </row>
        <row r="46">
          <cell r="A46">
            <v>25</v>
          </cell>
          <cell r="B46">
            <v>1151362.5060870789</v>
          </cell>
          <cell r="C46">
            <v>1148843.8456186319</v>
          </cell>
          <cell r="D46">
            <v>1325.8269282528281</v>
          </cell>
        </row>
        <row r="47">
          <cell r="A47">
            <v>43</v>
          </cell>
          <cell r="B47">
            <v>1151319.0600961938</v>
          </cell>
          <cell r="C47">
            <v>1148757.06547595</v>
          </cell>
          <cell r="D47">
            <v>1327.1651043106815</v>
          </cell>
        </row>
        <row r="48">
          <cell r="A48">
            <v>201</v>
          </cell>
          <cell r="B48">
            <v>1151306.0505700782</v>
          </cell>
          <cell r="C48">
            <v>1148730.2268973694</v>
          </cell>
          <cell r="D48">
            <v>1326.8987382930391</v>
          </cell>
        </row>
        <row r="49">
          <cell r="A49">
            <v>202</v>
          </cell>
          <cell r="B49">
            <v>1151291.5048365991</v>
          </cell>
          <cell r="C49">
            <v>1148699.8068667436</v>
          </cell>
          <cell r="D49">
            <v>1327.2316327608828</v>
          </cell>
        </row>
        <row r="50">
          <cell r="A50">
            <v>101</v>
          </cell>
          <cell r="B50">
            <v>1151287.5231146077</v>
          </cell>
          <cell r="C50">
            <v>1148687.6168845526</v>
          </cell>
          <cell r="D50">
            <v>1327.186592928904</v>
          </cell>
        </row>
        <row r="51">
          <cell r="A51">
            <v>203</v>
          </cell>
          <cell r="B51">
            <v>1151295.1759405355</v>
          </cell>
          <cell r="C51">
            <v>1148681.4858961669</v>
          </cell>
          <cell r="D51">
            <v>1326.326359215012</v>
          </cell>
        </row>
        <row r="52">
          <cell r="A52">
            <v>220</v>
          </cell>
          <cell r="B52">
            <v>1151270.5096259217</v>
          </cell>
          <cell r="C52">
            <v>1148658.0921981109</v>
          </cell>
          <cell r="D52">
            <v>1327.4960653935275</v>
          </cell>
        </row>
        <row r="53">
          <cell r="A53" t="str">
            <v>90A</v>
          </cell>
          <cell r="B53">
            <v>1151205.5256082765</v>
          </cell>
          <cell r="C53">
            <v>1148680.0092459517</v>
          </cell>
          <cell r="D53">
            <v>1331.4873214339698</v>
          </cell>
        </row>
        <row r="54">
          <cell r="A54">
            <v>78</v>
          </cell>
          <cell r="B54">
            <v>1151193.3010028289</v>
          </cell>
          <cell r="C54">
            <v>1148709.6458514908</v>
          </cell>
          <cell r="D54">
            <v>1332.549325612345</v>
          </cell>
        </row>
        <row r="55">
          <cell r="A55">
            <v>77</v>
          </cell>
          <cell r="B55">
            <v>1151183.7264971512</v>
          </cell>
          <cell r="C55">
            <v>1148687.4281196315</v>
          </cell>
          <cell r="D55">
            <v>1330.2644562821579</v>
          </cell>
        </row>
        <row r="56">
          <cell r="A56">
            <v>76</v>
          </cell>
          <cell r="B56">
            <v>1151171.9710216476</v>
          </cell>
          <cell r="C56">
            <v>1148665.7884250814</v>
          </cell>
          <cell r="D56">
            <v>1327.3333999184038</v>
          </cell>
        </row>
        <row r="57">
          <cell r="A57">
            <v>75</v>
          </cell>
          <cell r="B57">
            <v>1151154.3929999999</v>
          </cell>
          <cell r="C57">
            <v>1148622.8535</v>
          </cell>
          <cell r="D57">
            <v>1324.5662872811001</v>
          </cell>
        </row>
        <row r="58">
          <cell r="A58">
            <v>72</v>
          </cell>
          <cell r="B58">
            <v>1151130.97</v>
          </cell>
          <cell r="C58">
            <v>1148579.1089999999</v>
          </cell>
          <cell r="D58">
            <v>1321.4099999999999</v>
          </cell>
        </row>
        <row r="59">
          <cell r="A59">
            <v>73</v>
          </cell>
          <cell r="B59">
            <v>1151126.4038159726</v>
          </cell>
          <cell r="C59">
            <v>1148569.2673538057</v>
          </cell>
          <cell r="D59">
            <v>1322.0645776328436</v>
          </cell>
        </row>
        <row r="60">
          <cell r="A60">
            <v>217</v>
          </cell>
          <cell r="B60">
            <v>1151178.566254305</v>
          </cell>
          <cell r="C60">
            <v>1148538.4247280378</v>
          </cell>
          <cell r="D60">
            <v>1318.6581713835806</v>
          </cell>
        </row>
        <row r="61">
          <cell r="A61">
            <v>218</v>
          </cell>
          <cell r="B61">
            <v>1151197.6262841185</v>
          </cell>
          <cell r="C61">
            <v>1148550.0481416783</v>
          </cell>
          <cell r="D61">
            <v>1315.4846485457178</v>
          </cell>
        </row>
        <row r="62">
          <cell r="A62">
            <v>219</v>
          </cell>
          <cell r="B62">
            <v>1151201.707688818</v>
          </cell>
          <cell r="C62">
            <v>1148569.3253559452</v>
          </cell>
          <cell r="D62">
            <v>1317.8323720695976</v>
          </cell>
        </row>
        <row r="63">
          <cell r="A63">
            <v>216</v>
          </cell>
          <cell r="B63">
            <v>1151225.4132518293</v>
          </cell>
          <cell r="C63">
            <v>1148518.8593837544</v>
          </cell>
          <cell r="D63">
            <v>1311.3504917518001</v>
          </cell>
        </row>
        <row r="64">
          <cell r="A64">
            <v>255</v>
          </cell>
          <cell r="B64">
            <v>1151263.3914242866</v>
          </cell>
          <cell r="C64">
            <v>1148558.6377487867</v>
          </cell>
          <cell r="D64">
            <v>1317.4920775248022</v>
          </cell>
        </row>
        <row r="65">
          <cell r="A65">
            <v>210</v>
          </cell>
          <cell r="B65">
            <v>1151253.0524313932</v>
          </cell>
          <cell r="C65">
            <v>1148469.4865884893</v>
          </cell>
          <cell r="D65">
            <v>1309.4642647962642</v>
          </cell>
        </row>
        <row r="66">
          <cell r="A66" t="str">
            <v>71A</v>
          </cell>
          <cell r="B66">
            <v>1151115.7847693965</v>
          </cell>
          <cell r="C66">
            <v>1148643.0807847043</v>
          </cell>
          <cell r="D66">
            <v>1329.3308903994437</v>
          </cell>
        </row>
        <row r="67">
          <cell r="A67" t="str">
            <v>81A</v>
          </cell>
          <cell r="B67">
            <v>1151134.6047570049</v>
          </cell>
          <cell r="C67">
            <v>1148679.6123421285</v>
          </cell>
          <cell r="D67">
            <v>1329.3625978967411</v>
          </cell>
        </row>
        <row r="68">
          <cell r="A68" t="str">
            <v>85A</v>
          </cell>
          <cell r="B68">
            <v>1151081.0796274815</v>
          </cell>
          <cell r="C68">
            <v>1148661.9458679473</v>
          </cell>
          <cell r="D68">
            <v>1331.6305219397461</v>
          </cell>
        </row>
        <row r="69">
          <cell r="A69">
            <v>71</v>
          </cell>
          <cell r="B69">
            <v>1151094.1446617951</v>
          </cell>
          <cell r="C69">
            <v>1148602.6102189976</v>
          </cell>
          <cell r="D69">
            <v>1323.4890927616343</v>
          </cell>
        </row>
        <row r="70">
          <cell r="A70">
            <v>80</v>
          </cell>
          <cell r="B70">
            <v>1151160.9790000001</v>
          </cell>
          <cell r="C70">
            <v>1148700.5789999999</v>
          </cell>
          <cell r="D70">
            <v>1330.875</v>
          </cell>
        </row>
        <row r="71">
          <cell r="A71" t="str">
            <v>CJ82</v>
          </cell>
          <cell r="B71">
            <v>1151098.8674388544</v>
          </cell>
          <cell r="C71">
            <v>1148693.6913246096</v>
          </cell>
          <cell r="D71">
            <v>1332.5423001778324</v>
          </cell>
        </row>
        <row r="72">
          <cell r="A72" t="str">
            <v>82A</v>
          </cell>
          <cell r="B72">
            <v>1151104.8940819514</v>
          </cell>
          <cell r="C72">
            <v>1148701.5600514568</v>
          </cell>
          <cell r="D72">
            <v>1332.9722430336058</v>
          </cell>
        </row>
        <row r="73">
          <cell r="A73">
            <v>82</v>
          </cell>
          <cell r="B73">
            <v>1151096.3098258215</v>
          </cell>
          <cell r="C73">
            <v>1148708.8202834898</v>
          </cell>
          <cell r="D73">
            <v>1335.1402251249597</v>
          </cell>
        </row>
        <row r="74">
          <cell r="A74">
            <v>86</v>
          </cell>
          <cell r="B74">
            <v>1151059.6074372241</v>
          </cell>
          <cell r="C74">
            <v>1148623.1146933264</v>
          </cell>
          <cell r="D74">
            <v>1326.7679140245484</v>
          </cell>
        </row>
        <row r="75">
          <cell r="A75">
            <v>60</v>
          </cell>
          <cell r="B75">
            <v>1151089.8337173536</v>
          </cell>
          <cell r="C75">
            <v>1148891.466866859</v>
          </cell>
          <cell r="D75">
            <v>1344.5141339051972</v>
          </cell>
        </row>
        <row r="76">
          <cell r="A76" t="str">
            <v>65A</v>
          </cell>
          <cell r="B76">
            <v>1150910.3674630995</v>
          </cell>
          <cell r="C76">
            <v>1148670.3746952615</v>
          </cell>
          <cell r="D76">
            <v>1352.2210540071512</v>
          </cell>
        </row>
        <row r="77">
          <cell r="A77">
            <v>89</v>
          </cell>
          <cell r="B77">
            <v>1150956.6385658588</v>
          </cell>
          <cell r="C77">
            <v>1148644.124177306</v>
          </cell>
          <cell r="D77">
            <v>1341.4260925688691</v>
          </cell>
        </row>
        <row r="78">
          <cell r="A78">
            <v>88</v>
          </cell>
          <cell r="B78">
            <v>1150986.5638188175</v>
          </cell>
          <cell r="C78">
            <v>1148627.2744050543</v>
          </cell>
          <cell r="D78">
            <v>1337.2411111924082</v>
          </cell>
        </row>
        <row r="79">
          <cell r="A79">
            <v>87</v>
          </cell>
          <cell r="B79">
            <v>1151005.7955992499</v>
          </cell>
          <cell r="C79">
            <v>1148616.2576566741</v>
          </cell>
          <cell r="D79">
            <v>1335.3309915064096</v>
          </cell>
        </row>
        <row r="80">
          <cell r="A80">
            <v>69</v>
          </cell>
          <cell r="B80">
            <v>1151051.1265362487</v>
          </cell>
          <cell r="C80">
            <v>1148590.7856498142</v>
          </cell>
          <cell r="D80">
            <v>1329.1370475617673</v>
          </cell>
        </row>
        <row r="81">
          <cell r="A81">
            <v>221</v>
          </cell>
          <cell r="B81">
            <v>1151057.9711334559</v>
          </cell>
          <cell r="C81">
            <v>1148591.5972339832</v>
          </cell>
          <cell r="D81">
            <v>1328.1412066707021</v>
          </cell>
        </row>
        <row r="82">
          <cell r="A82">
            <v>68</v>
          </cell>
          <cell r="B82">
            <v>1151019.1672265283</v>
          </cell>
          <cell r="C82">
            <v>1148555.9637174096</v>
          </cell>
          <cell r="D82">
            <v>1336.0259859318408</v>
          </cell>
        </row>
        <row r="83">
          <cell r="A83" t="str">
            <v>66A</v>
          </cell>
          <cell r="B83">
            <v>1150915.667171842</v>
          </cell>
          <cell r="C83">
            <v>1148614.4148936991</v>
          </cell>
          <cell r="D83">
            <v>1345.7218434281829</v>
          </cell>
        </row>
        <row r="84">
          <cell r="A84">
            <v>67</v>
          </cell>
          <cell r="B84">
            <v>1150963.9882180393</v>
          </cell>
          <cell r="C84">
            <v>1148587.0227221956</v>
          </cell>
          <cell r="D84">
            <v>1339.2588025398586</v>
          </cell>
        </row>
        <row r="85">
          <cell r="A85" t="str">
            <v>83A</v>
          </cell>
          <cell r="B85">
            <v>1151064.8688418614</v>
          </cell>
          <cell r="C85">
            <v>1148733.2802838814</v>
          </cell>
          <cell r="D85">
            <v>1337.6737873533291</v>
          </cell>
        </row>
        <row r="86">
          <cell r="A86" t="str">
            <v>CJ255A</v>
          </cell>
          <cell r="B86">
            <v>1151289.3906379179</v>
          </cell>
          <cell r="C86">
            <v>1148546.1454071826</v>
          </cell>
          <cell r="D86">
            <v>1314.2304446415558</v>
          </cell>
        </row>
        <row r="87">
          <cell r="A87">
            <v>94</v>
          </cell>
          <cell r="B87">
            <v>1151307.2140522101</v>
          </cell>
          <cell r="C87">
            <v>1148537.708765619</v>
          </cell>
          <cell r="D87">
            <v>1312.7186235219669</v>
          </cell>
        </row>
        <row r="88">
          <cell r="A88">
            <v>95</v>
          </cell>
          <cell r="B88">
            <v>1151300.5448576743</v>
          </cell>
          <cell r="C88">
            <v>1148513.9450757906</v>
          </cell>
          <cell r="D88">
            <v>1310.4832733552007</v>
          </cell>
        </row>
        <row r="89">
          <cell r="A89">
            <v>97</v>
          </cell>
          <cell r="B89">
            <v>1151337.0226764609</v>
          </cell>
          <cell r="C89">
            <v>1148523.4106147108</v>
          </cell>
          <cell r="D89">
            <v>1313.5221565279505</v>
          </cell>
        </row>
        <row r="90">
          <cell r="A90">
            <v>96</v>
          </cell>
          <cell r="B90">
            <v>1151300.0347343453</v>
          </cell>
          <cell r="C90">
            <v>1148462.3872225289</v>
          </cell>
          <cell r="D90">
            <v>1302.3014133697372</v>
          </cell>
        </row>
        <row r="91">
          <cell r="A91">
            <v>212</v>
          </cell>
          <cell r="B91">
            <v>1151287.9100306323</v>
          </cell>
          <cell r="C91">
            <v>1148469.7869794625</v>
          </cell>
          <cell r="D91">
            <v>1305.3429140125509</v>
          </cell>
        </row>
        <row r="92">
          <cell r="A92">
            <v>211</v>
          </cell>
          <cell r="B92">
            <v>1151265.5858893902</v>
          </cell>
          <cell r="C92">
            <v>1148465.0850551676</v>
          </cell>
          <cell r="D92">
            <v>1307.0761491930057</v>
          </cell>
        </row>
        <row r="93">
          <cell r="A93">
            <v>208</v>
          </cell>
          <cell r="B93">
            <v>1151300.2584034256</v>
          </cell>
          <cell r="C93">
            <v>1148431.0280963366</v>
          </cell>
          <cell r="D93">
            <v>1300.2225257221767</v>
          </cell>
        </row>
        <row r="94">
          <cell r="A94">
            <v>258</v>
          </cell>
          <cell r="B94">
            <v>1151322.7914154534</v>
          </cell>
          <cell r="C94">
            <v>1148429.112632731</v>
          </cell>
          <cell r="D94">
            <v>1298.8508433945678</v>
          </cell>
        </row>
        <row r="95">
          <cell r="A95" t="str">
            <v>199A</v>
          </cell>
          <cell r="B95">
            <v>1151335.9800982745</v>
          </cell>
          <cell r="C95">
            <v>1148454.7091627161</v>
          </cell>
          <cell r="D95">
            <v>1303.0695447414712</v>
          </cell>
        </row>
        <row r="96">
          <cell r="A96">
            <v>214</v>
          </cell>
          <cell r="B96">
            <v>1151215.7298571668</v>
          </cell>
          <cell r="C96">
            <v>1148434.0182640983</v>
          </cell>
          <cell r="D96">
            <v>1305.9575144399801</v>
          </cell>
        </row>
        <row r="97">
          <cell r="A97">
            <v>215</v>
          </cell>
          <cell r="B97">
            <v>1151199.2545212787</v>
          </cell>
          <cell r="C97">
            <v>1148437.7634232449</v>
          </cell>
          <cell r="D97">
            <v>1306.8379854058219</v>
          </cell>
        </row>
        <row r="98">
          <cell r="A98">
            <v>213</v>
          </cell>
          <cell r="B98">
            <v>1151214.6013504101</v>
          </cell>
          <cell r="C98">
            <v>1148413.5498197312</v>
          </cell>
          <cell r="D98">
            <v>1305.4897574204765</v>
          </cell>
        </row>
        <row r="99">
          <cell r="A99">
            <v>222</v>
          </cell>
          <cell r="B99">
            <v>1151293.2270181987</v>
          </cell>
          <cell r="C99">
            <v>1148398.5560882036</v>
          </cell>
          <cell r="D99">
            <v>1299.3190243042732</v>
          </cell>
        </row>
        <row r="100">
          <cell r="A100">
            <v>223</v>
          </cell>
          <cell r="B100">
            <v>1151289.8015691093</v>
          </cell>
          <cell r="C100">
            <v>1148379.6932618781</v>
          </cell>
          <cell r="D100">
            <v>1297.0834867449441</v>
          </cell>
        </row>
        <row r="101">
          <cell r="A101">
            <v>209</v>
          </cell>
          <cell r="B101">
            <v>1151251.3120192047</v>
          </cell>
          <cell r="C101">
            <v>1148406.8167570189</v>
          </cell>
          <cell r="D101">
            <v>1302.756660711025</v>
          </cell>
        </row>
        <row r="102">
          <cell r="A102">
            <v>224</v>
          </cell>
          <cell r="B102">
            <v>1151263.8030685855</v>
          </cell>
          <cell r="C102">
            <v>1148353.6907741309</v>
          </cell>
          <cell r="D102">
            <v>1288.1668665317982</v>
          </cell>
        </row>
        <row r="103">
          <cell r="A103" t="str">
            <v>109A</v>
          </cell>
          <cell r="B103">
            <v>1151350.5749764103</v>
          </cell>
          <cell r="C103">
            <v>1148351.1358806477</v>
          </cell>
          <cell r="D103">
            <v>1288.2990619103534</v>
          </cell>
        </row>
        <row r="104">
          <cell r="A104">
            <v>127</v>
          </cell>
          <cell r="B104">
            <v>1151345.9727719096</v>
          </cell>
          <cell r="C104">
            <v>1148343.2091738614</v>
          </cell>
          <cell r="D104">
            <v>1288.7707662308019</v>
          </cell>
        </row>
        <row r="105">
          <cell r="A105">
            <v>109</v>
          </cell>
          <cell r="B105">
            <v>1151358.7836018377</v>
          </cell>
          <cell r="C105">
            <v>1148366.3229974753</v>
          </cell>
          <cell r="D105">
            <v>1293.2323060288252</v>
          </cell>
        </row>
        <row r="106">
          <cell r="A106">
            <v>108</v>
          </cell>
          <cell r="B106">
            <v>1151376.3081463464</v>
          </cell>
          <cell r="C106">
            <v>1148400.2911714204</v>
          </cell>
          <cell r="D106">
            <v>1295.4229628686064</v>
          </cell>
        </row>
        <row r="107">
          <cell r="A107">
            <v>110</v>
          </cell>
          <cell r="B107">
            <v>1151383.3012392889</v>
          </cell>
          <cell r="C107">
            <v>1148413.7773120357</v>
          </cell>
          <cell r="D107">
            <v>1296.9497589426319</v>
          </cell>
        </row>
        <row r="108">
          <cell r="A108">
            <v>111</v>
          </cell>
          <cell r="B108">
            <v>1151396.1051370283</v>
          </cell>
          <cell r="C108">
            <v>1148439.4646963559</v>
          </cell>
          <cell r="D108">
            <v>1300.6505512958956</v>
          </cell>
        </row>
        <row r="109">
          <cell r="A109">
            <v>107</v>
          </cell>
          <cell r="B109">
            <v>1151344.5786752105</v>
          </cell>
          <cell r="C109">
            <v>1148417.7437091372</v>
          </cell>
          <cell r="D109">
            <v>1297.020100693039</v>
          </cell>
        </row>
        <row r="110">
          <cell r="A110" t="str">
            <v>CJ258A</v>
          </cell>
          <cell r="B110">
            <v>1151317.9157587145</v>
          </cell>
          <cell r="C110">
            <v>1148431.6801892288</v>
          </cell>
          <cell r="D110">
            <v>1297.5892890776004</v>
          </cell>
        </row>
        <row r="111">
          <cell r="A111">
            <v>106</v>
          </cell>
          <cell r="B111">
            <v>1151359.2487616511</v>
          </cell>
          <cell r="C111">
            <v>1148444.186925584</v>
          </cell>
          <cell r="D111">
            <v>1302.2642481393373</v>
          </cell>
        </row>
        <row r="112">
          <cell r="A112" t="str">
            <v>198A</v>
          </cell>
          <cell r="B112">
            <v>1151347.5770615209</v>
          </cell>
          <cell r="C112">
            <v>1148478.3496585821</v>
          </cell>
          <cell r="D112">
            <v>1308.7820517120713</v>
          </cell>
        </row>
        <row r="113">
          <cell r="A113">
            <v>103</v>
          </cell>
          <cell r="B113">
            <v>1151371.0219404057</v>
          </cell>
          <cell r="C113">
            <v>1148466.6404584947</v>
          </cell>
          <cell r="D113">
            <v>1309.3655523770256</v>
          </cell>
        </row>
        <row r="114">
          <cell r="A114" t="str">
            <v>102A</v>
          </cell>
          <cell r="B114">
            <v>1151385.1344992181</v>
          </cell>
          <cell r="C114">
            <v>1148493.6665940909</v>
          </cell>
          <cell r="D114">
            <v>1313.2660030446293</v>
          </cell>
        </row>
        <row r="115">
          <cell r="A115">
            <v>112</v>
          </cell>
          <cell r="B115">
            <v>1151401.7817717334</v>
          </cell>
          <cell r="C115">
            <v>1148451.0763649635</v>
          </cell>
          <cell r="D115">
            <v>1307.9407569881878</v>
          </cell>
        </row>
        <row r="116">
          <cell r="A116">
            <v>113</v>
          </cell>
          <cell r="B116">
            <v>1151415.3122686637</v>
          </cell>
          <cell r="C116">
            <v>1148444.5890040009</v>
          </cell>
          <cell r="D116">
            <v>1306.8670312382569</v>
          </cell>
        </row>
        <row r="117">
          <cell r="A117" t="str">
            <v>115A</v>
          </cell>
          <cell r="B117">
            <v>1151410.3963137451</v>
          </cell>
          <cell r="C117">
            <v>1148466.0298068037</v>
          </cell>
          <cell r="D117">
            <v>1311.3427838448649</v>
          </cell>
        </row>
        <row r="118">
          <cell r="A118">
            <v>114</v>
          </cell>
          <cell r="B118">
            <v>1151440.6347005439</v>
          </cell>
          <cell r="C118">
            <v>1148432.6353457626</v>
          </cell>
          <cell r="D118">
            <v>1300.1617456570011</v>
          </cell>
        </row>
        <row r="119">
          <cell r="A119">
            <v>124</v>
          </cell>
          <cell r="B119">
            <v>1151464.0525576628</v>
          </cell>
          <cell r="C119">
            <v>1148419.1945182038</v>
          </cell>
          <cell r="D119">
            <v>1298.958678849782</v>
          </cell>
        </row>
        <row r="120">
          <cell r="A120">
            <v>121</v>
          </cell>
          <cell r="B120">
            <v>1151478.3342596083</v>
          </cell>
          <cell r="C120">
            <v>1148412.4030216595</v>
          </cell>
          <cell r="D120">
            <v>1298.4950243258345</v>
          </cell>
        </row>
        <row r="121">
          <cell r="A121">
            <v>119</v>
          </cell>
          <cell r="B121">
            <v>1151485.9448184995</v>
          </cell>
          <cell r="C121">
            <v>1148423.8537589884</v>
          </cell>
          <cell r="D121">
            <v>1303.5849867079228</v>
          </cell>
        </row>
        <row r="122">
          <cell r="A122">
            <v>117</v>
          </cell>
          <cell r="B122">
            <v>1151498.614300899</v>
          </cell>
          <cell r="C122">
            <v>1148444.2397754469</v>
          </cell>
          <cell r="D122">
            <v>1312.1639960042041</v>
          </cell>
        </row>
        <row r="123">
          <cell r="A123" t="str">
            <v>123A</v>
          </cell>
          <cell r="B123">
            <v>1151470.7103294651</v>
          </cell>
          <cell r="C123">
            <v>1148433.5867809425</v>
          </cell>
          <cell r="D123">
            <v>1304.9833632846758</v>
          </cell>
        </row>
        <row r="124">
          <cell r="A124" t="str">
            <v>120A</v>
          </cell>
          <cell r="B124">
            <v>1151508.0069764671</v>
          </cell>
          <cell r="C124">
            <v>1148415.0739128552</v>
          </cell>
          <cell r="D124">
            <v>1304.5094514925945</v>
          </cell>
        </row>
        <row r="125">
          <cell r="A125" t="str">
            <v>116A</v>
          </cell>
          <cell r="B125">
            <v>1151503.0479586003</v>
          </cell>
          <cell r="C125">
            <v>1148453.8296252391</v>
          </cell>
          <cell r="D125">
            <v>1314.2263441250027</v>
          </cell>
        </row>
        <row r="126">
          <cell r="A126" t="str">
            <v>206A</v>
          </cell>
          <cell r="B126">
            <v>1151520.7449253076</v>
          </cell>
          <cell r="C126">
            <v>1148482.0796149017</v>
          </cell>
          <cell r="D126">
            <v>1314.3048100199667</v>
          </cell>
        </row>
        <row r="127">
          <cell r="A127" t="str">
            <v>100A</v>
          </cell>
          <cell r="B127">
            <v>1151480.3387320719</v>
          </cell>
          <cell r="C127">
            <v>1148460.2206529654</v>
          </cell>
          <cell r="D127">
            <v>1315.1279897351155</v>
          </cell>
        </row>
        <row r="128">
          <cell r="A128">
            <v>99</v>
          </cell>
          <cell r="B128">
            <v>1151463.7301824719</v>
          </cell>
          <cell r="C128">
            <v>1148463.5012284881</v>
          </cell>
          <cell r="D128">
            <v>1315.3612812717051</v>
          </cell>
        </row>
        <row r="129">
          <cell r="A129">
            <v>257</v>
          </cell>
          <cell r="B129">
            <v>1151451.3311325207</v>
          </cell>
          <cell r="C129">
            <v>1148465.7102600492</v>
          </cell>
          <cell r="D129">
            <v>1315.2956167202751</v>
          </cell>
        </row>
        <row r="130">
          <cell r="A130" t="str">
            <v>132A</v>
          </cell>
          <cell r="B130">
            <v>1151475.4499637992</v>
          </cell>
          <cell r="C130">
            <v>1148489.1597703458</v>
          </cell>
          <cell r="D130">
            <v>1315.8468132233825</v>
          </cell>
        </row>
        <row r="131">
          <cell r="A131">
            <v>133</v>
          </cell>
          <cell r="B131">
            <v>1151482.1320670084</v>
          </cell>
          <cell r="C131">
            <v>1148501.0944339542</v>
          </cell>
          <cell r="D131">
            <v>1315.4110941453359</v>
          </cell>
        </row>
        <row r="132">
          <cell r="A132">
            <v>134</v>
          </cell>
          <cell r="B132">
            <v>1151494.9637163733</v>
          </cell>
          <cell r="C132">
            <v>1148528.7082881788</v>
          </cell>
          <cell r="D132">
            <v>1309.4713374904118</v>
          </cell>
        </row>
        <row r="133">
          <cell r="A133">
            <v>207</v>
          </cell>
          <cell r="B133">
            <v>1151534.2122798064</v>
          </cell>
          <cell r="C133">
            <v>1148505.9462440058</v>
          </cell>
          <cell r="D133">
            <v>1309.2082056892</v>
          </cell>
        </row>
        <row r="134">
          <cell r="A134">
            <v>225</v>
          </cell>
          <cell r="B134">
            <v>1151544.2189052566</v>
          </cell>
          <cell r="C134">
            <v>1148522.9898523013</v>
          </cell>
          <cell r="D134">
            <v>1307.577024919718</v>
          </cell>
        </row>
        <row r="135">
          <cell r="A135">
            <v>135</v>
          </cell>
          <cell r="B135">
            <v>1151587.8380908461</v>
          </cell>
          <cell r="C135">
            <v>1148520.9463409174</v>
          </cell>
          <cell r="D135">
            <v>1305.5979694758857</v>
          </cell>
        </row>
        <row r="136">
          <cell r="A136" t="str">
            <v>136A</v>
          </cell>
          <cell r="B136">
            <v>1151591.3367941668</v>
          </cell>
          <cell r="C136">
            <v>1148491.9465252652</v>
          </cell>
          <cell r="D136">
            <v>1304.4400277305463</v>
          </cell>
        </row>
        <row r="137">
          <cell r="A137">
            <v>137</v>
          </cell>
          <cell r="B137">
            <v>1151605.5814868223</v>
          </cell>
          <cell r="C137">
            <v>1148444.8257483365</v>
          </cell>
          <cell r="D137">
            <v>1301.9714640026814</v>
          </cell>
        </row>
        <row r="138">
          <cell r="A138">
            <v>138</v>
          </cell>
          <cell r="B138">
            <v>1151637.768752553</v>
          </cell>
          <cell r="C138">
            <v>1148432.8575422668</v>
          </cell>
          <cell r="D138">
            <v>1297.3916379841623</v>
          </cell>
        </row>
        <row r="139">
          <cell r="A139" t="str">
            <v>127A</v>
          </cell>
          <cell r="B139">
            <v>1151385.3927212588</v>
          </cell>
          <cell r="C139">
            <v>1148359.7927949391</v>
          </cell>
          <cell r="D139">
            <v>1290.2222535029268</v>
          </cell>
        </row>
        <row r="140">
          <cell r="A140">
            <v>126</v>
          </cell>
          <cell r="B140">
            <v>1151414.8837812282</v>
          </cell>
          <cell r="C140">
            <v>1148400.5020879623</v>
          </cell>
          <cell r="D140">
            <v>1291.8292305938437</v>
          </cell>
        </row>
        <row r="141">
          <cell r="A141">
            <v>125</v>
          </cell>
          <cell r="B141">
            <v>1151440.1051050071</v>
          </cell>
          <cell r="C141">
            <v>1148409.5014712089</v>
          </cell>
          <cell r="D141">
            <v>1292.9641691271713</v>
          </cell>
        </row>
        <row r="142">
          <cell r="A142">
            <v>122</v>
          </cell>
          <cell r="B142">
            <v>1151474.0752014269</v>
          </cell>
          <cell r="C142">
            <v>1148401.5379401804</v>
          </cell>
          <cell r="D142">
            <v>1294.743711612723</v>
          </cell>
        </row>
        <row r="143">
          <cell r="A143">
            <v>149</v>
          </cell>
          <cell r="B143">
            <v>1151624.4839654816</v>
          </cell>
          <cell r="C143">
            <v>1148501.7988710173</v>
          </cell>
          <cell r="D143">
            <v>1301.7611921558635</v>
          </cell>
        </row>
        <row r="144">
          <cell r="A144">
            <v>228</v>
          </cell>
          <cell r="B144">
            <v>1151624.8877206733</v>
          </cell>
          <cell r="C144">
            <v>1148505.6375813922</v>
          </cell>
          <cell r="D144">
            <v>1302.8683490544372</v>
          </cell>
        </row>
        <row r="145">
          <cell r="A145" t="str">
            <v>148A</v>
          </cell>
          <cell r="B145">
            <v>1151653.2046524277</v>
          </cell>
          <cell r="C145">
            <v>1148502.8370989144</v>
          </cell>
          <cell r="D145">
            <v>1298.914536326045</v>
          </cell>
        </row>
        <row r="146">
          <cell r="A146">
            <v>229</v>
          </cell>
          <cell r="B146">
            <v>1151664.2785599497</v>
          </cell>
          <cell r="C146">
            <v>1148522.3412683492</v>
          </cell>
          <cell r="D146">
            <v>1301.0367201660201</v>
          </cell>
        </row>
        <row r="147">
          <cell r="A147">
            <v>230</v>
          </cell>
          <cell r="B147">
            <v>1151675.7223935623</v>
          </cell>
          <cell r="C147">
            <v>1148495.9961664691</v>
          </cell>
          <cell r="D147">
            <v>1295.8856116365566</v>
          </cell>
        </row>
        <row r="148">
          <cell r="A148" t="str">
            <v>231A</v>
          </cell>
          <cell r="B148">
            <v>1151680.023434703</v>
          </cell>
          <cell r="C148">
            <v>1148514.2231066164</v>
          </cell>
          <cell r="D148">
            <v>1298.6584179040512</v>
          </cell>
        </row>
        <row r="149">
          <cell r="A149" t="str">
            <v>147A</v>
          </cell>
          <cell r="B149">
            <v>1151653.0152039144</v>
          </cell>
          <cell r="C149">
            <v>1148480.1587234747</v>
          </cell>
          <cell r="D149">
            <v>1296.7275712511791</v>
          </cell>
        </row>
        <row r="150">
          <cell r="A150">
            <v>146</v>
          </cell>
          <cell r="B150">
            <v>1151682.9361511236</v>
          </cell>
          <cell r="C150">
            <v>1148456.8045148647</v>
          </cell>
          <cell r="D150">
            <v>1294.6960796987139</v>
          </cell>
        </row>
        <row r="151">
          <cell r="A151">
            <v>142</v>
          </cell>
          <cell r="B151">
            <v>1151695.2700344168</v>
          </cell>
          <cell r="C151">
            <v>1148445.7641160849</v>
          </cell>
          <cell r="D151">
            <v>1295.821361664197</v>
          </cell>
        </row>
        <row r="152">
          <cell r="A152" t="str">
            <v>CJ141A</v>
          </cell>
          <cell r="B152">
            <v>1151690.6094892342</v>
          </cell>
          <cell r="C152">
            <v>1148439.1554891909</v>
          </cell>
          <cell r="D152">
            <v>1294.893652310968</v>
          </cell>
        </row>
        <row r="153">
          <cell r="A153">
            <v>235</v>
          </cell>
          <cell r="B153">
            <v>1151676.8193800512</v>
          </cell>
          <cell r="C153">
            <v>1148424.1570009398</v>
          </cell>
          <cell r="D153">
            <v>1293.0584641332923</v>
          </cell>
        </row>
        <row r="154">
          <cell r="A154">
            <v>139</v>
          </cell>
          <cell r="B154">
            <v>1151664.5322342762</v>
          </cell>
          <cell r="C154">
            <v>1148422.4142870966</v>
          </cell>
          <cell r="D154">
            <v>1293.9551380946809</v>
          </cell>
        </row>
        <row r="155">
          <cell r="A155" t="str">
            <v>CJ256</v>
          </cell>
          <cell r="B155">
            <v>1151686.746580451</v>
          </cell>
          <cell r="C155">
            <v>1148388.6227055688</v>
          </cell>
          <cell r="D155">
            <v>1291.7368526335797</v>
          </cell>
        </row>
        <row r="156">
          <cell r="A156">
            <v>145</v>
          </cell>
          <cell r="B156">
            <v>1151685.1425335112</v>
          </cell>
          <cell r="C156">
            <v>1148492.9859339329</v>
          </cell>
          <cell r="D156">
            <v>1295.9938331071967</v>
          </cell>
        </row>
        <row r="157">
          <cell r="A157" t="str">
            <v>232A</v>
          </cell>
          <cell r="B157">
            <v>1151691.4196471837</v>
          </cell>
          <cell r="C157">
            <v>1148490.1336055622</v>
          </cell>
          <cell r="D157">
            <v>1296.7190714519945</v>
          </cell>
        </row>
        <row r="158">
          <cell r="A158" t="str">
            <v>144A</v>
          </cell>
          <cell r="B158">
            <v>1151712.342578742</v>
          </cell>
          <cell r="C158">
            <v>1148470.2393546056</v>
          </cell>
          <cell r="D158">
            <v>1299.1999757155115</v>
          </cell>
        </row>
        <row r="159">
          <cell r="A159">
            <v>234</v>
          </cell>
          <cell r="B159">
            <v>1151706.4407801947</v>
          </cell>
          <cell r="C159">
            <v>1148460.2787127879</v>
          </cell>
          <cell r="D159">
            <v>1297.9370983492217</v>
          </cell>
        </row>
        <row r="160">
          <cell r="A160" t="str">
            <v>143A</v>
          </cell>
          <cell r="B160">
            <v>1151736.2513843256</v>
          </cell>
          <cell r="C160">
            <v>1148445.6688523318</v>
          </cell>
          <cell r="D160">
            <v>1297.593195157127</v>
          </cell>
        </row>
        <row r="161">
          <cell r="A161" t="str">
            <v>CJ163A</v>
          </cell>
          <cell r="B161">
            <v>1152070.5748179744</v>
          </cell>
          <cell r="C161">
            <v>1148462.4449594559</v>
          </cell>
          <cell r="D161">
            <v>1270.6485305990122</v>
          </cell>
        </row>
        <row r="162">
          <cell r="A162" t="str">
            <v>CJ163B</v>
          </cell>
          <cell r="B162">
            <v>1152004.0948621677</v>
          </cell>
          <cell r="C162">
            <v>1148432.8741743274</v>
          </cell>
          <cell r="D162">
            <v>1275.5991937978215</v>
          </cell>
        </row>
        <row r="163">
          <cell r="A163">
            <v>165</v>
          </cell>
          <cell r="B163">
            <v>1152109.4076463769</v>
          </cell>
          <cell r="C163">
            <v>1148453.1770689834</v>
          </cell>
          <cell r="D163">
            <v>1267.466288686112</v>
          </cell>
        </row>
        <row r="164">
          <cell r="A164">
            <v>166</v>
          </cell>
          <cell r="B164">
            <v>1152132.3998206609</v>
          </cell>
          <cell r="C164">
            <v>1148454.3966443366</v>
          </cell>
          <cell r="D164">
            <v>1266.5360222107365</v>
          </cell>
        </row>
        <row r="165">
          <cell r="A165" t="str">
            <v>167A</v>
          </cell>
          <cell r="B165">
            <v>1151664.7687773514</v>
          </cell>
          <cell r="C165">
            <v>1148690.6618326178</v>
          </cell>
          <cell r="D165">
            <v>1306.2571420662321</v>
          </cell>
        </row>
        <row r="166">
          <cell r="A166" t="str">
            <v>CJ167A</v>
          </cell>
          <cell r="B166">
            <v>1152176.5493058267</v>
          </cell>
          <cell r="C166">
            <v>1148490.1855542788</v>
          </cell>
          <cell r="D166">
            <v>1263.6301261978408</v>
          </cell>
        </row>
        <row r="167">
          <cell r="A167">
            <v>168</v>
          </cell>
          <cell r="B167">
            <v>1152191.4758070456</v>
          </cell>
          <cell r="C167">
            <v>1148495.8848738386</v>
          </cell>
          <cell r="D167">
            <v>1264.2301505404876</v>
          </cell>
        </row>
        <row r="168">
          <cell r="A168">
            <v>169</v>
          </cell>
          <cell r="B168">
            <v>1152246.75640887</v>
          </cell>
          <cell r="C168">
            <v>1148539.9075431216</v>
          </cell>
          <cell r="D168">
            <v>1262.5356648048482</v>
          </cell>
        </row>
        <row r="169">
          <cell r="A169">
            <v>170</v>
          </cell>
          <cell r="B169">
            <v>1152254.3482410305</v>
          </cell>
          <cell r="C169">
            <v>1148562.1490397665</v>
          </cell>
          <cell r="D169">
            <v>1263.1951492415278</v>
          </cell>
        </row>
        <row r="170">
          <cell r="A170" t="str">
            <v>170A</v>
          </cell>
          <cell r="B170">
            <v>1152262.3607000001</v>
          </cell>
          <cell r="C170">
            <v>1148577.8147</v>
          </cell>
          <cell r="D170">
            <v>1263.1500000000001</v>
          </cell>
        </row>
        <row r="171">
          <cell r="A171">
            <v>171</v>
          </cell>
          <cell r="B171">
            <v>1152267.8956928132</v>
          </cell>
          <cell r="C171">
            <v>1148594.1122654215</v>
          </cell>
          <cell r="D171">
            <v>1263.5353353902328</v>
          </cell>
        </row>
        <row r="172">
          <cell r="A172">
            <v>172</v>
          </cell>
          <cell r="B172">
            <v>1152254.529653755</v>
          </cell>
          <cell r="C172">
            <v>1148620.471783139</v>
          </cell>
          <cell r="D172">
            <v>1259.9233217632293</v>
          </cell>
        </row>
        <row r="173">
          <cell r="A173" t="str">
            <v>CJ237</v>
          </cell>
          <cell r="B173">
            <v>1152256.5485479529</v>
          </cell>
          <cell r="C173">
            <v>1148628.6533891368</v>
          </cell>
          <cell r="D173">
            <v>1258.0031348647287</v>
          </cell>
        </row>
        <row r="174">
          <cell r="A174">
            <v>238</v>
          </cell>
          <cell r="B174">
            <v>1152260.7799296789</v>
          </cell>
          <cell r="C174">
            <v>1148637.5589726602</v>
          </cell>
          <cell r="D174">
            <v>1254.2693924245682</v>
          </cell>
        </row>
        <row r="175">
          <cell r="A175">
            <v>91</v>
          </cell>
          <cell r="B175">
            <v>1151343.4541948179</v>
          </cell>
          <cell r="C175">
            <v>1148619.4584166277</v>
          </cell>
          <cell r="D175">
            <v>1318.0850879930347</v>
          </cell>
        </row>
        <row r="176">
          <cell r="A176">
            <v>93</v>
          </cell>
          <cell r="B176">
            <v>1151325.1265182265</v>
          </cell>
          <cell r="C176">
            <v>1148579.9417800684</v>
          </cell>
          <cell r="D176">
            <v>1314.246163505353</v>
          </cell>
        </row>
        <row r="177">
          <cell r="A177">
            <v>91</v>
          </cell>
          <cell r="B177">
            <v>1151322.5219395969</v>
          </cell>
          <cell r="C177">
            <v>1148574.6502080949</v>
          </cell>
          <cell r="D177">
            <v>1314.0347240076858</v>
          </cell>
        </row>
        <row r="178">
          <cell r="A178" t="str">
            <v>92A</v>
          </cell>
          <cell r="B178">
            <v>1151377.2913418191</v>
          </cell>
          <cell r="C178">
            <v>1148600.7424430395</v>
          </cell>
          <cell r="D178">
            <v>1317.2329623803266</v>
          </cell>
        </row>
        <row r="179">
          <cell r="A179" t="str">
            <v>41B</v>
          </cell>
          <cell r="B179">
            <v>1151358.7398618904</v>
          </cell>
          <cell r="C179">
            <v>1148650.0165236429</v>
          </cell>
          <cell r="D179">
            <v>1321.2114034832287</v>
          </cell>
        </row>
        <row r="180">
          <cell r="A180" t="str">
            <v>41A</v>
          </cell>
          <cell r="B180">
            <v>1151359.67994518</v>
          </cell>
          <cell r="C180">
            <v>1148649.5008634971</v>
          </cell>
          <cell r="D180">
            <v>1321.1754593532505</v>
          </cell>
        </row>
        <row r="181">
          <cell r="A181" t="str">
            <v>204A</v>
          </cell>
          <cell r="B181">
            <v>1151392.3974878741</v>
          </cell>
          <cell r="C181">
            <v>1148632.2673513102</v>
          </cell>
          <cell r="D181">
            <v>1320.364732134977</v>
          </cell>
        </row>
        <row r="182">
          <cell r="A182">
            <v>42</v>
          </cell>
          <cell r="B182">
            <v>1151397.68125501</v>
          </cell>
          <cell r="C182">
            <v>1148718.6774993767</v>
          </cell>
          <cell r="D182">
            <v>1319.7843539615856</v>
          </cell>
        </row>
        <row r="183">
          <cell r="A183">
            <v>39</v>
          </cell>
          <cell r="B183">
            <v>1151473.5466905967</v>
          </cell>
          <cell r="C183">
            <v>1148680.098696646</v>
          </cell>
          <cell r="D183">
            <v>1315.5629125978517</v>
          </cell>
        </row>
        <row r="184">
          <cell r="A184">
            <v>26</v>
          </cell>
          <cell r="B184">
            <v>1151445.1413710834</v>
          </cell>
          <cell r="C184">
            <v>1148802.5222360089</v>
          </cell>
          <cell r="D184">
            <v>1323.9094101391941</v>
          </cell>
        </row>
        <row r="185">
          <cell r="A185">
            <v>27</v>
          </cell>
          <cell r="B185">
            <v>1151473.7782665454</v>
          </cell>
          <cell r="C185">
            <v>1148851.0330315584</v>
          </cell>
          <cell r="D185">
            <v>1319.5441395170951</v>
          </cell>
        </row>
        <row r="186">
          <cell r="A186">
            <v>28</v>
          </cell>
          <cell r="B186">
            <v>1151581.0416493679</v>
          </cell>
          <cell r="C186">
            <v>1148793.9848268898</v>
          </cell>
          <cell r="D186">
            <v>1313.3777829905134</v>
          </cell>
        </row>
        <row r="187">
          <cell r="A187">
            <v>37</v>
          </cell>
          <cell r="B187">
            <v>1151540.6705123375</v>
          </cell>
          <cell r="C187">
            <v>1148712.5187230369</v>
          </cell>
          <cell r="D187">
            <v>1314.3936260527075</v>
          </cell>
        </row>
        <row r="188">
          <cell r="A188">
            <v>36</v>
          </cell>
          <cell r="B188">
            <v>1151557.2376936381</v>
          </cell>
          <cell r="C188">
            <v>1148746.6039187023</v>
          </cell>
          <cell r="D188">
            <v>1315.3135087345865</v>
          </cell>
        </row>
        <row r="189">
          <cell r="A189" t="str">
            <v>38B</v>
          </cell>
          <cell r="B189">
            <v>1151543.8842830369</v>
          </cell>
          <cell r="C189">
            <v>1148641.9676871398</v>
          </cell>
          <cell r="D189">
            <v>1314.8626680308255</v>
          </cell>
        </row>
        <row r="190">
          <cell r="A190" t="str">
            <v>38B</v>
          </cell>
          <cell r="B190">
            <v>1151495.7922653526</v>
          </cell>
          <cell r="C190">
            <v>1148624.0645946893</v>
          </cell>
          <cell r="D190">
            <v>1316.1566868544867</v>
          </cell>
        </row>
        <row r="191">
          <cell r="A191" t="str">
            <v>38A</v>
          </cell>
          <cell r="B191">
            <v>1151514.7166361932</v>
          </cell>
          <cell r="C191">
            <v>1148659.3661344752</v>
          </cell>
          <cell r="D191">
            <v>1315.0465556372992</v>
          </cell>
        </row>
        <row r="192">
          <cell r="A192">
            <v>129</v>
          </cell>
          <cell r="B192">
            <v>1151460.1689020086</v>
          </cell>
          <cell r="C192">
            <v>1148557.3515281044</v>
          </cell>
          <cell r="D192">
            <v>1314.7513793895664</v>
          </cell>
        </row>
        <row r="193">
          <cell r="A193" t="str">
            <v>40A</v>
          </cell>
          <cell r="B193">
            <v>1151476.7454578457</v>
          </cell>
          <cell r="C193">
            <v>1148588.1614798843</v>
          </cell>
          <cell r="D193">
            <v>1318.4645067707697</v>
          </cell>
        </row>
        <row r="194">
          <cell r="A194">
            <v>130</v>
          </cell>
          <cell r="B194">
            <v>1151446.0222039064</v>
          </cell>
          <cell r="C194">
            <v>1148531.0493875344</v>
          </cell>
          <cell r="D194">
            <v>1313.208403703997</v>
          </cell>
        </row>
        <row r="195">
          <cell r="A195" t="str">
            <v>98A</v>
          </cell>
          <cell r="B195">
            <v>1151418.6326701753</v>
          </cell>
          <cell r="C195">
            <v>1148480.0762492763</v>
          </cell>
          <cell r="D195">
            <v>1313.9090044749844</v>
          </cell>
        </row>
        <row r="196">
          <cell r="A196" t="str">
            <v>227A</v>
          </cell>
          <cell r="B196">
            <v>1151567.8397028488</v>
          </cell>
          <cell r="C196">
            <v>1148570.4690328643</v>
          </cell>
          <cell r="D196">
            <v>1313.0328758026367</v>
          </cell>
        </row>
        <row r="197">
          <cell r="A197">
            <v>226</v>
          </cell>
          <cell r="B197">
            <v>1151562.4378230029</v>
          </cell>
          <cell r="C197">
            <v>1148558.4665038674</v>
          </cell>
          <cell r="D197">
            <v>1312.7774900695758</v>
          </cell>
        </row>
        <row r="198">
          <cell r="A198">
            <v>151</v>
          </cell>
          <cell r="B198">
            <v>1151571.047726969</v>
          </cell>
          <cell r="C198">
            <v>1148580.3962668206</v>
          </cell>
          <cell r="D198">
            <v>1313.1040415411946</v>
          </cell>
        </row>
        <row r="199">
          <cell r="A199">
            <v>150</v>
          </cell>
          <cell r="B199">
            <v>1151602.9184141213</v>
          </cell>
          <cell r="C199">
            <v>1148578.6382087027</v>
          </cell>
          <cell r="D199">
            <v>1310.37279975817</v>
          </cell>
        </row>
        <row r="200">
          <cell r="A200" t="str">
            <v>197A</v>
          </cell>
          <cell r="B200">
            <v>1151582.6415286143</v>
          </cell>
          <cell r="C200">
            <v>1148624.4046923113</v>
          </cell>
          <cell r="D200">
            <v>1313.9468883594118</v>
          </cell>
        </row>
        <row r="201">
          <cell r="A201">
            <v>243</v>
          </cell>
          <cell r="B201">
            <v>1151616.2164705556</v>
          </cell>
          <cell r="C201">
            <v>1148685.2480251808</v>
          </cell>
          <cell r="D201">
            <v>1311.5068728376123</v>
          </cell>
        </row>
        <row r="202">
          <cell r="A202">
            <v>35</v>
          </cell>
          <cell r="B202">
            <v>1151626.5142740244</v>
          </cell>
          <cell r="C202">
            <v>1148711.4769282034</v>
          </cell>
          <cell r="D202">
            <v>1309.4196835150972</v>
          </cell>
        </row>
        <row r="203">
          <cell r="A203">
            <v>167</v>
          </cell>
          <cell r="B203">
            <v>1152149.8744469753</v>
          </cell>
          <cell r="C203">
            <v>1148469.1869591104</v>
          </cell>
          <cell r="D203">
            <v>1265.8831724425772</v>
          </cell>
        </row>
        <row r="204">
          <cell r="A204" t="str">
            <v>195A</v>
          </cell>
          <cell r="B204">
            <v>1151667.7022950605</v>
          </cell>
          <cell r="C204">
            <v>1148689.6831163724</v>
          </cell>
          <cell r="D204">
            <v>1306.1596300315775</v>
          </cell>
        </row>
        <row r="205">
          <cell r="A205">
            <v>194</v>
          </cell>
          <cell r="B205">
            <v>1151708.1272511662</v>
          </cell>
          <cell r="C205">
            <v>1148669.6802667705</v>
          </cell>
          <cell r="D205">
            <v>1304.7410795873898</v>
          </cell>
        </row>
        <row r="206">
          <cell r="A206">
            <v>29</v>
          </cell>
          <cell r="B206">
            <v>1151650.7668628893</v>
          </cell>
          <cell r="C206">
            <v>1148758.0330381545</v>
          </cell>
          <cell r="D206">
            <v>1308.6488731799664</v>
          </cell>
        </row>
        <row r="207">
          <cell r="A207">
            <v>30</v>
          </cell>
          <cell r="B207">
            <v>1151702.3626988719</v>
          </cell>
          <cell r="C207">
            <v>1148734.6535584796</v>
          </cell>
          <cell r="D207">
            <v>1303.9933866259273</v>
          </cell>
        </row>
        <row r="208">
          <cell r="A208">
            <v>192</v>
          </cell>
          <cell r="B208">
            <v>1151722.8999999999</v>
          </cell>
          <cell r="C208">
            <v>1148723.18</v>
          </cell>
          <cell r="D208">
            <v>1302.8083036912797</v>
          </cell>
        </row>
        <row r="209">
          <cell r="A209">
            <v>193</v>
          </cell>
          <cell r="B209">
            <v>1151732.6828137552</v>
          </cell>
          <cell r="C209">
            <v>1148718.7256573734</v>
          </cell>
          <cell r="D209">
            <v>1302.2497152188844</v>
          </cell>
        </row>
        <row r="210">
          <cell r="A210" t="str">
            <v>191A</v>
          </cell>
          <cell r="B210">
            <v>1151739.4372468719</v>
          </cell>
          <cell r="C210">
            <v>1148714.686572735</v>
          </cell>
          <cell r="D210">
            <v>1301.9701003363868</v>
          </cell>
        </row>
        <row r="211">
          <cell r="A211">
            <v>242</v>
          </cell>
          <cell r="B211">
            <v>1151730.8941975038</v>
          </cell>
          <cell r="C211">
            <v>1148737.5880459179</v>
          </cell>
          <cell r="D211">
            <v>1300.8653950588762</v>
          </cell>
        </row>
        <row r="212">
          <cell r="A212">
            <v>241</v>
          </cell>
          <cell r="B212">
            <v>1151749.2681671262</v>
          </cell>
          <cell r="C212">
            <v>1148771.6019564816</v>
          </cell>
          <cell r="D212">
            <v>1299.8127210602172</v>
          </cell>
        </row>
        <row r="213">
          <cell r="A213" t="str">
            <v>189A</v>
          </cell>
          <cell r="B213">
            <v>1151811.2063262346</v>
          </cell>
          <cell r="C213">
            <v>1148680.0887808225</v>
          </cell>
          <cell r="D213">
            <v>1297.945952977469</v>
          </cell>
        </row>
        <row r="214">
          <cell r="A214">
            <v>196</v>
          </cell>
          <cell r="B214">
            <v>1151664.3031091515</v>
          </cell>
          <cell r="C214">
            <v>1148583.0490153602</v>
          </cell>
          <cell r="D214">
            <v>1308.1171699410338</v>
          </cell>
        </row>
        <row r="215">
          <cell r="A215" t="str">
            <v>152A</v>
          </cell>
          <cell r="B215">
            <v>1151620.9567490565</v>
          </cell>
          <cell r="C215">
            <v>1148578.2718537077</v>
          </cell>
          <cell r="D215">
            <v>1309.766225089528</v>
          </cell>
        </row>
        <row r="216">
          <cell r="A216">
            <v>53</v>
          </cell>
          <cell r="B216">
            <v>1150980.2884931229</v>
          </cell>
          <cell r="C216">
            <v>1148812.8855180768</v>
          </cell>
          <cell r="D216">
            <v>1351.9105418075978</v>
          </cell>
        </row>
        <row r="217">
          <cell r="A217" t="str">
            <v>196A</v>
          </cell>
          <cell r="B217">
            <v>1151628.7186660117</v>
          </cell>
          <cell r="C217">
            <v>1148602.0070844139</v>
          </cell>
          <cell r="D217">
            <v>1310.6580238976358</v>
          </cell>
        </row>
        <row r="218">
          <cell r="A218">
            <v>154</v>
          </cell>
          <cell r="B218">
            <v>1151702.7631912846</v>
          </cell>
          <cell r="C218">
            <v>1148547.2351504152</v>
          </cell>
          <cell r="D218">
            <v>1302.2967259970769</v>
          </cell>
        </row>
        <row r="219">
          <cell r="A219" t="str">
            <v>159A</v>
          </cell>
          <cell r="B219">
            <v>1151802.7171664049</v>
          </cell>
          <cell r="C219">
            <v>1148522.4254595509</v>
          </cell>
          <cell r="D219">
            <v>1296.6075745682115</v>
          </cell>
        </row>
        <row r="220">
          <cell r="A220">
            <v>155</v>
          </cell>
          <cell r="B220">
            <v>1151749.9908889586</v>
          </cell>
          <cell r="C220">
            <v>1148532.1404104575</v>
          </cell>
          <cell r="D220">
            <v>1299.8452316487815</v>
          </cell>
        </row>
        <row r="221">
          <cell r="A221" t="str">
            <v>156A</v>
          </cell>
          <cell r="B221">
            <v>1151736.312744393</v>
          </cell>
          <cell r="C221">
            <v>1148508.8813793657</v>
          </cell>
          <cell r="D221">
            <v>1301.7930832114421</v>
          </cell>
        </row>
        <row r="222">
          <cell r="A222">
            <v>233</v>
          </cell>
          <cell r="B222">
            <v>1151724.0226220544</v>
          </cell>
          <cell r="C222">
            <v>1148484.520712435</v>
          </cell>
          <cell r="D222">
            <v>1302.544186338944</v>
          </cell>
        </row>
        <row r="223">
          <cell r="A223">
            <v>157</v>
          </cell>
          <cell r="B223">
            <v>1151767.9166875116</v>
          </cell>
          <cell r="C223">
            <v>1148464.0760358248</v>
          </cell>
          <cell r="D223">
            <v>1299.0275037818387</v>
          </cell>
        </row>
        <row r="224">
          <cell r="A224" t="str">
            <v>158A</v>
          </cell>
          <cell r="B224">
            <v>1151761.8557979153</v>
          </cell>
          <cell r="C224">
            <v>1148453.1191516845</v>
          </cell>
          <cell r="D224">
            <v>1298.9601226383299</v>
          </cell>
        </row>
        <row r="225">
          <cell r="A225" t="str">
            <v>160A</v>
          </cell>
          <cell r="B225">
            <v>1151820.2527278347</v>
          </cell>
          <cell r="C225">
            <v>1148510.2974493196</v>
          </cell>
          <cell r="D225">
            <v>1294.5934246040986</v>
          </cell>
        </row>
        <row r="226">
          <cell r="A226" t="str">
            <v>179A</v>
          </cell>
          <cell r="B226">
            <v>1151814.1906129678</v>
          </cell>
          <cell r="C226">
            <v>1148544.737826488</v>
          </cell>
          <cell r="D226">
            <v>1296.4918721439801</v>
          </cell>
        </row>
        <row r="227">
          <cell r="A227">
            <v>178</v>
          </cell>
          <cell r="B227">
            <v>1151849.6586898123</v>
          </cell>
          <cell r="C227">
            <v>1148526.6790704124</v>
          </cell>
          <cell r="D227">
            <v>1294.4716992065205</v>
          </cell>
        </row>
        <row r="228">
          <cell r="A228" t="str">
            <v>185A</v>
          </cell>
          <cell r="B228">
            <v>1151769.0973121659</v>
          </cell>
          <cell r="C228">
            <v>1148567.2716472056</v>
          </cell>
          <cell r="D228">
            <v>1297.473864201258</v>
          </cell>
        </row>
        <row r="229">
          <cell r="A229" t="str">
            <v>187A</v>
          </cell>
          <cell r="B229">
            <v>1151771.4206539269</v>
          </cell>
          <cell r="C229">
            <v>1148604.4797448167</v>
          </cell>
          <cell r="D229">
            <v>1295.5039229197287</v>
          </cell>
        </row>
        <row r="230">
          <cell r="A230" t="str">
            <v>186A</v>
          </cell>
          <cell r="B230">
            <v>1151774.3193928557</v>
          </cell>
          <cell r="C230">
            <v>1148600.7790521421</v>
          </cell>
          <cell r="D230">
            <v>1295.3954527937715</v>
          </cell>
        </row>
        <row r="231">
          <cell r="A231" t="str">
            <v>177A</v>
          </cell>
          <cell r="B231">
            <v>1151864.7484792098</v>
          </cell>
          <cell r="C231">
            <v>1148554.8466317747</v>
          </cell>
          <cell r="D231">
            <v>1294.5856740320717</v>
          </cell>
        </row>
        <row r="232">
          <cell r="A232">
            <v>180</v>
          </cell>
          <cell r="B232">
            <v>1151828.544163597</v>
          </cell>
          <cell r="C232">
            <v>1148572.8650563208</v>
          </cell>
          <cell r="D232">
            <v>1295.3473628538413</v>
          </cell>
        </row>
        <row r="233">
          <cell r="A233">
            <v>181</v>
          </cell>
          <cell r="B233">
            <v>1151844.9433897198</v>
          </cell>
          <cell r="C233">
            <v>1148604.1349467984</v>
          </cell>
          <cell r="D233">
            <v>1293.6983079353147</v>
          </cell>
        </row>
        <row r="234">
          <cell r="A234">
            <v>176</v>
          </cell>
          <cell r="B234">
            <v>1151871.4238794155</v>
          </cell>
          <cell r="C234">
            <v>1148586.7719291556</v>
          </cell>
          <cell r="D234">
            <v>1293.0897808881998</v>
          </cell>
        </row>
        <row r="235">
          <cell r="A235" t="str">
            <v>CJ175A</v>
          </cell>
          <cell r="B235">
            <v>1151899.1932944707</v>
          </cell>
          <cell r="C235">
            <v>1148572.645597721</v>
          </cell>
          <cell r="D235">
            <v>1291.6475397169613</v>
          </cell>
        </row>
        <row r="236">
          <cell r="A236" t="str">
            <v>190A</v>
          </cell>
          <cell r="B236">
            <v>1151768.197690438</v>
          </cell>
          <cell r="C236">
            <v>1148643.4494422888</v>
          </cell>
          <cell r="D236">
            <v>1296.0658232344936</v>
          </cell>
        </row>
        <row r="237">
          <cell r="A237">
            <v>188</v>
          </cell>
          <cell r="B237">
            <v>1151787.0466557827</v>
          </cell>
          <cell r="C237">
            <v>1148633.3317305935</v>
          </cell>
          <cell r="D237">
            <v>1295.4056986939149</v>
          </cell>
        </row>
        <row r="238">
          <cell r="A238">
            <v>184</v>
          </cell>
          <cell r="B238">
            <v>1151815.7952560314</v>
          </cell>
          <cell r="C238">
            <v>1148618.8169786695</v>
          </cell>
          <cell r="D238">
            <v>1294.2331934591225</v>
          </cell>
        </row>
        <row r="239">
          <cell r="A239" t="str">
            <v>183A</v>
          </cell>
          <cell r="B239">
            <v>1151840.1779906591</v>
          </cell>
          <cell r="C239">
            <v>1148665.5680463556</v>
          </cell>
          <cell r="D239">
            <v>1294.8429411993145</v>
          </cell>
        </row>
        <row r="240">
          <cell r="A240">
            <v>182</v>
          </cell>
          <cell r="B240">
            <v>1151868.6587743463</v>
          </cell>
          <cell r="C240">
            <v>1148651.2460405657</v>
          </cell>
          <cell r="D240">
            <v>1291.7442131079697</v>
          </cell>
        </row>
        <row r="241">
          <cell r="A241">
            <v>236</v>
          </cell>
          <cell r="B241">
            <v>1151895.0068230964</v>
          </cell>
          <cell r="C241">
            <v>1148631.4362048125</v>
          </cell>
          <cell r="D241">
            <v>1290.2010483382467</v>
          </cell>
        </row>
        <row r="242">
          <cell r="A242">
            <v>174</v>
          </cell>
          <cell r="B242">
            <v>1151943.6994026084</v>
          </cell>
          <cell r="C242">
            <v>1148557.4343397403</v>
          </cell>
          <cell r="D242">
            <v>1285.6410521506205</v>
          </cell>
        </row>
        <row r="243">
          <cell r="A243">
            <v>173</v>
          </cell>
          <cell r="B243">
            <v>1151959.6172731828</v>
          </cell>
          <cell r="C243">
            <v>1148513.1107530193</v>
          </cell>
          <cell r="D243">
            <v>1281.6176624057696</v>
          </cell>
        </row>
        <row r="244">
          <cell r="A244">
            <v>162</v>
          </cell>
          <cell r="B244">
            <v>1151920.6989750403</v>
          </cell>
          <cell r="C244">
            <v>1148464.3607057021</v>
          </cell>
          <cell r="D244">
            <v>1281.8665448070053</v>
          </cell>
        </row>
        <row r="245">
          <cell r="A245">
            <v>163</v>
          </cell>
          <cell r="B245">
            <v>1151997.6521018036</v>
          </cell>
          <cell r="C245">
            <v>1148449.7638199658</v>
          </cell>
          <cell r="D245">
            <v>1277.153590090177</v>
          </cell>
        </row>
        <row r="246">
          <cell r="A246">
            <v>161</v>
          </cell>
          <cell r="B246">
            <v>1151848.4634086573</v>
          </cell>
          <cell r="C246">
            <v>1148491.2749540398</v>
          </cell>
          <cell r="D246">
            <v>1289.9097701648454</v>
          </cell>
        </row>
        <row r="247">
          <cell r="A247">
            <v>160</v>
          </cell>
          <cell r="B247">
            <v>1151836.0636977083</v>
          </cell>
          <cell r="C247">
            <v>1148499.3772504381</v>
          </cell>
          <cell r="D247">
            <v>1291.7679697140156</v>
          </cell>
        </row>
        <row r="248">
          <cell r="A248" t="str">
            <v>CJ163C</v>
          </cell>
          <cell r="B248">
            <v>1151987.7705951601</v>
          </cell>
          <cell r="C248">
            <v>1148421.2594891426</v>
          </cell>
          <cell r="D248">
            <v>1275.56505888421</v>
          </cell>
        </row>
        <row r="249">
          <cell r="A249">
            <v>31</v>
          </cell>
          <cell r="B249">
            <v>1151736.3748807493</v>
          </cell>
          <cell r="C249">
            <v>1148776.8295116681</v>
          </cell>
          <cell r="D249">
            <v>1296.8320235513897</v>
          </cell>
        </row>
        <row r="250">
          <cell r="A250" t="str">
            <v>27A</v>
          </cell>
          <cell r="B250">
            <v>1151486.0546954912</v>
          </cell>
          <cell r="C250">
            <v>1148933.3341981913</v>
          </cell>
          <cell r="D250">
            <v>1316.49918844477</v>
          </cell>
        </row>
        <row r="251">
          <cell r="A251" t="str">
            <v>27B</v>
          </cell>
          <cell r="B251">
            <v>1151518.388989338</v>
          </cell>
          <cell r="C251">
            <v>1148941.6187684566</v>
          </cell>
          <cell r="D251">
            <v>1314.6885262302699</v>
          </cell>
        </row>
        <row r="252">
          <cell r="A252" t="str">
            <v>1A</v>
          </cell>
          <cell r="B252">
            <v>1150543.6506597537</v>
          </cell>
          <cell r="C252">
            <v>1149016.7116236743</v>
          </cell>
          <cell r="D252">
            <v>1391.4934198841761</v>
          </cell>
        </row>
        <row r="253">
          <cell r="A253">
            <v>3</v>
          </cell>
          <cell r="B253">
            <v>1150599.4695758151</v>
          </cell>
          <cell r="C253">
            <v>1149012.5368548292</v>
          </cell>
          <cell r="D253">
            <v>1386.3907429040823</v>
          </cell>
        </row>
        <row r="254">
          <cell r="A254" t="str">
            <v>2A</v>
          </cell>
          <cell r="B254">
            <v>1150601.6455442153</v>
          </cell>
          <cell r="C254">
            <v>1149044.3902644217</v>
          </cell>
          <cell r="D254">
            <v>1386.6685910670581</v>
          </cell>
        </row>
        <row r="255">
          <cell r="A255">
            <v>4</v>
          </cell>
          <cell r="B255">
            <v>1150651.0275648539</v>
          </cell>
          <cell r="C255">
            <v>1149008.9142202851</v>
          </cell>
          <cell r="D255">
            <v>1384.9995773641242</v>
          </cell>
        </row>
        <row r="256">
          <cell r="A256">
            <v>5</v>
          </cell>
          <cell r="B256">
            <v>1150681.4956238831</v>
          </cell>
          <cell r="C256">
            <v>1149038.4988333476</v>
          </cell>
          <cell r="D256">
            <v>1384.6398264971069</v>
          </cell>
        </row>
        <row r="257">
          <cell r="A257" t="str">
            <v>1C</v>
          </cell>
          <cell r="B257">
            <v>1150526.7</v>
          </cell>
          <cell r="C257">
            <v>1149006.098</v>
          </cell>
          <cell r="D257">
            <v>1396.5</v>
          </cell>
        </row>
        <row r="258">
          <cell r="A258" t="str">
            <v>1B</v>
          </cell>
          <cell r="B258">
            <v>1150511.7037</v>
          </cell>
          <cell r="C258">
            <v>1149006.4121000001</v>
          </cell>
          <cell r="D258">
            <v>1395.9</v>
          </cell>
        </row>
        <row r="259">
          <cell r="A259" t="str">
            <v>BOT1</v>
          </cell>
          <cell r="B259">
            <v>1150736.2454455053</v>
          </cell>
          <cell r="C259">
            <v>1149083.1763381369</v>
          </cell>
          <cell r="D259">
            <v>1375.4809654374014</v>
          </cell>
        </row>
        <row r="260">
          <cell r="A260" t="str">
            <v>BOT2</v>
          </cell>
          <cell r="B260">
            <v>1151184.9831464568</v>
          </cell>
          <cell r="C260">
            <v>1148861.2434203981</v>
          </cell>
          <cell r="D260">
            <v>1330.6180094195531</v>
          </cell>
        </row>
        <row r="261">
          <cell r="A261" t="str">
            <v>51A</v>
          </cell>
          <cell r="B261">
            <v>1150980.6321</v>
          </cell>
          <cell r="C261">
            <v>1148771.6643000001</v>
          </cell>
          <cell r="D261">
            <v>1349.29</v>
          </cell>
        </row>
        <row r="262">
          <cell r="A262" t="str">
            <v>CJ1</v>
          </cell>
          <cell r="B262">
            <v>1150900.7104690119</v>
          </cell>
          <cell r="C262">
            <v>1148853.2777352056</v>
          </cell>
          <cell r="D262">
            <v>1369.5731856955999</v>
          </cell>
        </row>
        <row r="263">
          <cell r="A263">
            <v>59</v>
          </cell>
          <cell r="B263">
            <v>1151103.0508999999</v>
          </cell>
          <cell r="C263">
            <v>1148870.1719</v>
          </cell>
          <cell r="D263">
            <v>1339</v>
          </cell>
        </row>
        <row r="264">
          <cell r="A264" t="str">
            <v>BOT3</v>
          </cell>
          <cell r="B264">
            <v>1151261.1627592309</v>
          </cell>
          <cell r="C264">
            <v>1148852.0948524266</v>
          </cell>
          <cell r="D264">
            <v>1326.7316340248872</v>
          </cell>
        </row>
        <row r="265">
          <cell r="A265" t="str">
            <v>TC1</v>
          </cell>
          <cell r="B265">
            <v>1150994.0906</v>
          </cell>
          <cell r="C265">
            <v>1148588.0312999999</v>
          </cell>
          <cell r="D265">
            <v>1337</v>
          </cell>
        </row>
        <row r="266">
          <cell r="A266">
            <v>84</v>
          </cell>
          <cell r="B266">
            <v>1151080.5739</v>
          </cell>
          <cell r="C266">
            <v>1148721.0673</v>
          </cell>
          <cell r="D266">
            <v>1335</v>
          </cell>
        </row>
        <row r="267">
          <cell r="A267" t="str">
            <v>CJ255</v>
          </cell>
          <cell r="B267">
            <v>1151266.81</v>
          </cell>
          <cell r="C267">
            <v>1148568.1100000001</v>
          </cell>
          <cell r="D267">
            <v>1320.64</v>
          </cell>
        </row>
        <row r="268">
          <cell r="A268" t="str">
            <v>BOT4</v>
          </cell>
          <cell r="B268">
            <v>1151265.6019993247</v>
          </cell>
          <cell r="C268">
            <v>1148341.9616155077</v>
          </cell>
          <cell r="D268">
            <v>1285.0525816942959</v>
          </cell>
        </row>
        <row r="269">
          <cell r="A269" t="str">
            <v>BOT5</v>
          </cell>
          <cell r="B269">
            <v>1151312.91994881</v>
          </cell>
          <cell r="C269">
            <v>1148877.5418262766</v>
          </cell>
          <cell r="D269">
            <v>1322.05</v>
          </cell>
        </row>
        <row r="270">
          <cell r="A270" t="str">
            <v>TC2</v>
          </cell>
          <cell r="B270">
            <v>1151562.6592000001</v>
          </cell>
          <cell r="C270">
            <v>1148756.4952</v>
          </cell>
          <cell r="D270">
            <v>1315</v>
          </cell>
        </row>
        <row r="271">
          <cell r="A271" t="str">
            <v>TC3</v>
          </cell>
          <cell r="B271">
            <v>1151617.8685999999</v>
          </cell>
          <cell r="C271">
            <v>1148696.8551</v>
          </cell>
          <cell r="D271">
            <v>1311</v>
          </cell>
        </row>
        <row r="272">
          <cell r="A272" t="str">
            <v>TC4</v>
          </cell>
          <cell r="B272">
            <v>1151597.4129000001</v>
          </cell>
          <cell r="C272">
            <v>1148656.9887999999</v>
          </cell>
          <cell r="D272">
            <v>1313</v>
          </cell>
        </row>
        <row r="273">
          <cell r="A273" t="str">
            <v>PTAR</v>
          </cell>
          <cell r="B273">
            <v>1151765.0356640574</v>
          </cell>
          <cell r="C273">
            <v>1148777.8032302971</v>
          </cell>
          <cell r="D273">
            <v>1297.6190400131859</v>
          </cell>
        </row>
        <row r="274">
          <cell r="A274" t="str">
            <v>BOT10</v>
          </cell>
          <cell r="B274">
            <v>1151759.7471599397</v>
          </cell>
          <cell r="C274">
            <v>1148782.0347924193</v>
          </cell>
          <cell r="D274">
            <v>1298.7722749911015</v>
          </cell>
        </row>
        <row r="275">
          <cell r="A275" t="str">
            <v>BOT7</v>
          </cell>
          <cell r="B275">
            <v>1151336.2346746898</v>
          </cell>
          <cell r="C275">
            <v>1148342.4810068768</v>
          </cell>
          <cell r="D275">
            <v>1285.5724017373286</v>
          </cell>
        </row>
        <row r="276">
          <cell r="A276" t="str">
            <v>CJ130</v>
          </cell>
          <cell r="B276">
            <v>1151467.4378</v>
          </cell>
          <cell r="C276">
            <v>1148532.0723000001</v>
          </cell>
          <cell r="D276">
            <v>1310.3</v>
          </cell>
        </row>
        <row r="277">
          <cell r="A277" t="str">
            <v>BOT8</v>
          </cell>
          <cell r="B277">
            <v>1151696.6020456252</v>
          </cell>
          <cell r="C277">
            <v>1148367.7710238246</v>
          </cell>
          <cell r="D277">
            <v>1287.2042960007518</v>
          </cell>
        </row>
        <row r="278">
          <cell r="A278" t="str">
            <v>TC5</v>
          </cell>
          <cell r="B278">
            <v>1151835.9676999999</v>
          </cell>
          <cell r="C278">
            <v>1148656.8032</v>
          </cell>
          <cell r="D278">
            <v>1294.7</v>
          </cell>
        </row>
        <row r="279">
          <cell r="A279" t="str">
            <v>TC6</v>
          </cell>
          <cell r="B279">
            <v>1151851.6457</v>
          </cell>
          <cell r="C279">
            <v>1148617.5623999999</v>
          </cell>
          <cell r="D279">
            <v>1293.3</v>
          </cell>
        </row>
        <row r="280">
          <cell r="A280" t="str">
            <v>BOT9</v>
          </cell>
          <cell r="B280">
            <v>1152271.1552671087</v>
          </cell>
          <cell r="C280">
            <v>1148639.7910184837</v>
          </cell>
          <cell r="D280">
            <v>1248.9965380610192</v>
          </cell>
        </row>
        <row r="281">
          <cell r="A281" t="str">
            <v>OBRA</v>
          </cell>
          <cell r="B281">
            <v>1151958.7909773067</v>
          </cell>
          <cell r="C281">
            <v>1148419.514113948</v>
          </cell>
          <cell r="D281">
            <v>1275.2</v>
          </cell>
        </row>
        <row r="282">
          <cell r="A282" t="str">
            <v>S163A</v>
          </cell>
          <cell r="B282">
            <v>1151993.9349729232</v>
          </cell>
          <cell r="C282">
            <v>1148444.7730684588</v>
          </cell>
          <cell r="D282">
            <v>1275.7974903947254</v>
          </cell>
        </row>
        <row r="283">
          <cell r="A283" t="str">
            <v>BOT15</v>
          </cell>
          <cell r="B283">
            <v>1152033.8691</v>
          </cell>
          <cell r="C283">
            <v>1148461.7611</v>
          </cell>
          <cell r="D283">
            <v>1273.7</v>
          </cell>
        </row>
        <row r="284">
          <cell r="A284" t="str">
            <v>BOT13</v>
          </cell>
          <cell r="B284">
            <v>1151553.8191502229</v>
          </cell>
          <cell r="C284">
            <v>1148949.5852873139</v>
          </cell>
          <cell r="D284">
            <v>1310.9035573521376</v>
          </cell>
        </row>
        <row r="285">
          <cell r="A285">
            <v>70</v>
          </cell>
          <cell r="B285">
            <v>1151079.3119845525</v>
          </cell>
          <cell r="C285">
            <v>1148613.9787219439</v>
          </cell>
          <cell r="D285">
            <v>1325.0819496480879</v>
          </cell>
        </row>
        <row r="286">
          <cell r="A286" t="str">
            <v>168A</v>
          </cell>
          <cell r="B286">
            <v>1152228.3799999999</v>
          </cell>
          <cell r="C286">
            <v>1148517.3</v>
          </cell>
          <cell r="D286">
            <v>1262.4100000000001</v>
          </cell>
        </row>
        <row r="287">
          <cell r="A287" t="str">
            <v>BOT11</v>
          </cell>
          <cell r="B287">
            <v>1151757.7685181033</v>
          </cell>
          <cell r="C287">
            <v>1148783.6067118025</v>
          </cell>
          <cell r="D287">
            <v>1298.3704512511542</v>
          </cell>
        </row>
        <row r="288">
          <cell r="A288">
            <v>33</v>
          </cell>
          <cell r="B288">
            <v>1151676.3600000001</v>
          </cell>
          <cell r="C288">
            <v>1148704.96</v>
          </cell>
          <cell r="D288">
            <v>1305</v>
          </cell>
        </row>
        <row r="289">
          <cell r="A289" t="str">
            <v>TC7</v>
          </cell>
          <cell r="B289">
            <v>1151575.9967</v>
          </cell>
          <cell r="C289">
            <v>1148603.1161</v>
          </cell>
          <cell r="D289">
            <v>1314</v>
          </cell>
        </row>
        <row r="290">
          <cell r="A290" t="str">
            <v>CJ37A</v>
          </cell>
          <cell r="B290">
            <v>1151575.9967</v>
          </cell>
          <cell r="C290">
            <v>1148603.1161</v>
          </cell>
          <cell r="D290">
            <v>1314</v>
          </cell>
        </row>
      </sheetData>
      <sheetData sheetId="1"/>
      <sheetData sheetId="2"/>
      <sheetData sheetId="3"/>
      <sheetData sheetId="4"/>
      <sheetData sheetId="5"/>
      <sheetData sheetId="6"/>
      <sheetData sheetId="7"/>
      <sheetData sheetId="8"/>
      <sheetData sheetId="9"/>
      <sheetData sheetId="10"/>
      <sheetData sheetId="11"/>
      <sheetData sheetId="12"/>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NODOS"/>
      <sheetName val="TUBERIAS"/>
      <sheetName val="Hoja3"/>
      <sheetName val="CANTOBRA"/>
      <sheetName val="PPTO AREA URBANA"/>
    </sheetNames>
    <sheetDataSet>
      <sheetData sheetId="0"/>
      <sheetData sheetId="1"/>
      <sheetData sheetId="2" refreshError="1">
        <row r="5">
          <cell r="A5">
            <v>1</v>
          </cell>
          <cell r="B5">
            <v>2192.33</v>
          </cell>
        </row>
        <row r="6">
          <cell r="A6">
            <v>2</v>
          </cell>
          <cell r="B6">
            <v>2190.9699999999998</v>
          </cell>
        </row>
        <row r="7">
          <cell r="A7">
            <v>3</v>
          </cell>
          <cell r="B7">
            <v>2185.54</v>
          </cell>
        </row>
        <row r="8">
          <cell r="A8">
            <v>4</v>
          </cell>
          <cell r="B8">
            <v>2171.9899999999998</v>
          </cell>
        </row>
        <row r="9">
          <cell r="A9">
            <v>5</v>
          </cell>
          <cell r="B9">
            <v>2162.2600000000002</v>
          </cell>
        </row>
        <row r="10">
          <cell r="A10">
            <v>8</v>
          </cell>
          <cell r="B10">
            <v>2148.67</v>
          </cell>
        </row>
        <row r="11">
          <cell r="A11">
            <v>9</v>
          </cell>
          <cell r="B11">
            <v>2148.0100000000002</v>
          </cell>
        </row>
        <row r="12">
          <cell r="A12">
            <v>10</v>
          </cell>
          <cell r="B12">
            <v>2143.1999999999998</v>
          </cell>
        </row>
        <row r="13">
          <cell r="A13">
            <v>11</v>
          </cell>
          <cell r="B13">
            <v>2142.39</v>
          </cell>
        </row>
        <row r="14">
          <cell r="A14">
            <v>12</v>
          </cell>
          <cell r="B14">
            <v>2141.66</v>
          </cell>
        </row>
        <row r="15">
          <cell r="A15">
            <v>13</v>
          </cell>
          <cell r="B15">
            <v>2140.38</v>
          </cell>
        </row>
        <row r="16">
          <cell r="A16">
            <v>14</v>
          </cell>
          <cell r="B16">
            <v>2138.3200000000002</v>
          </cell>
        </row>
        <row r="17">
          <cell r="A17">
            <v>15</v>
          </cell>
          <cell r="B17">
            <v>2152.58</v>
          </cell>
        </row>
        <row r="18">
          <cell r="A18">
            <v>19</v>
          </cell>
          <cell r="B18">
            <v>2148.67</v>
          </cell>
        </row>
        <row r="19">
          <cell r="A19">
            <v>20</v>
          </cell>
          <cell r="B19">
            <v>2138</v>
          </cell>
        </row>
        <row r="20">
          <cell r="A20">
            <v>21</v>
          </cell>
          <cell r="B20">
            <v>2138</v>
          </cell>
        </row>
        <row r="21">
          <cell r="A21">
            <v>22</v>
          </cell>
          <cell r="B21">
            <v>2137.4499999999998</v>
          </cell>
        </row>
        <row r="22">
          <cell r="A22">
            <v>23</v>
          </cell>
          <cell r="B22">
            <v>2137.4499999999998</v>
          </cell>
        </row>
        <row r="23">
          <cell r="A23">
            <v>24</v>
          </cell>
          <cell r="B23">
            <v>2138</v>
          </cell>
        </row>
        <row r="24">
          <cell r="A24">
            <v>25</v>
          </cell>
          <cell r="B24">
            <v>2138</v>
          </cell>
        </row>
        <row r="25">
          <cell r="A25">
            <v>26</v>
          </cell>
          <cell r="B25">
            <v>2137.84</v>
          </cell>
        </row>
        <row r="26">
          <cell r="A26">
            <v>27</v>
          </cell>
          <cell r="B26">
            <v>2140.54</v>
          </cell>
        </row>
        <row r="27">
          <cell r="A27">
            <v>28</v>
          </cell>
          <cell r="B27">
            <v>2124.0500000000002</v>
          </cell>
        </row>
        <row r="28">
          <cell r="A28">
            <v>29</v>
          </cell>
          <cell r="B28">
            <v>2124.0500000000002</v>
          </cell>
        </row>
        <row r="29">
          <cell r="A29">
            <v>30</v>
          </cell>
          <cell r="B29">
            <v>2112.92</v>
          </cell>
        </row>
        <row r="30">
          <cell r="A30">
            <v>31</v>
          </cell>
          <cell r="B30">
            <v>2112.92</v>
          </cell>
        </row>
        <row r="31">
          <cell r="A31">
            <v>32</v>
          </cell>
          <cell r="B31">
            <v>2137.84</v>
          </cell>
        </row>
        <row r="32">
          <cell r="A32">
            <v>34</v>
          </cell>
          <cell r="B32">
            <v>2131.44</v>
          </cell>
        </row>
        <row r="33">
          <cell r="A33">
            <v>38</v>
          </cell>
          <cell r="B33">
            <v>2105.1</v>
          </cell>
        </row>
        <row r="34">
          <cell r="A34">
            <v>39</v>
          </cell>
          <cell r="B34">
            <v>2105.1</v>
          </cell>
        </row>
        <row r="35">
          <cell r="A35">
            <v>40</v>
          </cell>
          <cell r="B35">
            <v>2113.23</v>
          </cell>
        </row>
        <row r="36">
          <cell r="A36">
            <v>41</v>
          </cell>
          <cell r="B36">
            <v>2113.23</v>
          </cell>
        </row>
        <row r="37">
          <cell r="A37">
            <v>42</v>
          </cell>
          <cell r="B37">
            <v>2110.75</v>
          </cell>
        </row>
        <row r="38">
          <cell r="A38">
            <v>6</v>
          </cell>
          <cell r="B38">
            <v>2124.0500000000002</v>
          </cell>
        </row>
        <row r="39">
          <cell r="A39">
            <v>16</v>
          </cell>
          <cell r="B39">
            <v>2102.4499999999998</v>
          </cell>
        </row>
        <row r="40">
          <cell r="A40">
            <v>17</v>
          </cell>
          <cell r="B40">
            <v>2102.67</v>
          </cell>
        </row>
        <row r="41">
          <cell r="A41">
            <v>18</v>
          </cell>
          <cell r="B41">
            <v>2102.67</v>
          </cell>
        </row>
        <row r="42">
          <cell r="A42">
            <v>33</v>
          </cell>
          <cell r="B42">
            <v>2094.37</v>
          </cell>
        </row>
        <row r="43">
          <cell r="A43">
            <v>35</v>
          </cell>
          <cell r="B43">
            <v>2092.58</v>
          </cell>
        </row>
        <row r="44">
          <cell r="A44">
            <v>36</v>
          </cell>
          <cell r="B44">
            <v>2097.64</v>
          </cell>
        </row>
        <row r="45">
          <cell r="A45">
            <v>37</v>
          </cell>
          <cell r="B45">
            <v>2097.64</v>
          </cell>
        </row>
        <row r="46">
          <cell r="A46">
            <v>43</v>
          </cell>
          <cell r="B46">
            <v>2099.5300000000002</v>
          </cell>
        </row>
        <row r="47">
          <cell r="A47">
            <v>44</v>
          </cell>
          <cell r="B47">
            <v>2108.91</v>
          </cell>
        </row>
        <row r="48">
          <cell r="A48">
            <v>45</v>
          </cell>
          <cell r="B48">
            <v>2106.69</v>
          </cell>
        </row>
        <row r="49">
          <cell r="A49">
            <v>46</v>
          </cell>
          <cell r="B49">
            <v>2106.1799999999998</v>
          </cell>
        </row>
        <row r="50">
          <cell r="A50">
            <v>47</v>
          </cell>
          <cell r="B50">
            <v>2108.9699999999998</v>
          </cell>
        </row>
        <row r="51">
          <cell r="A51">
            <v>48</v>
          </cell>
          <cell r="B51">
            <v>2112.3000000000002</v>
          </cell>
        </row>
        <row r="52">
          <cell r="A52">
            <v>49</v>
          </cell>
          <cell r="B52">
            <v>2111.59</v>
          </cell>
        </row>
        <row r="53">
          <cell r="A53">
            <v>50</v>
          </cell>
          <cell r="B53">
            <v>2116.2199999999998</v>
          </cell>
        </row>
        <row r="54">
          <cell r="A54">
            <v>52</v>
          </cell>
          <cell r="B54">
            <v>2110.12</v>
          </cell>
        </row>
        <row r="55">
          <cell r="A55">
            <v>53</v>
          </cell>
          <cell r="B55">
            <v>2107.12</v>
          </cell>
        </row>
        <row r="56">
          <cell r="A56">
            <v>54</v>
          </cell>
          <cell r="B56">
            <v>2104</v>
          </cell>
        </row>
        <row r="57">
          <cell r="A57">
            <v>55</v>
          </cell>
          <cell r="B57">
            <v>2115.98</v>
          </cell>
        </row>
        <row r="58">
          <cell r="A58">
            <v>56</v>
          </cell>
          <cell r="B58">
            <v>2107.33</v>
          </cell>
        </row>
        <row r="59">
          <cell r="A59">
            <v>57</v>
          </cell>
          <cell r="B59">
            <v>2115.83</v>
          </cell>
        </row>
        <row r="60">
          <cell r="A60">
            <v>58</v>
          </cell>
          <cell r="B60">
            <v>2115.8000000000002</v>
          </cell>
        </row>
        <row r="61">
          <cell r="A61">
            <v>59</v>
          </cell>
          <cell r="B61">
            <v>2115.8000000000002</v>
          </cell>
        </row>
        <row r="62">
          <cell r="A62">
            <v>60</v>
          </cell>
          <cell r="B62">
            <v>2116.12</v>
          </cell>
        </row>
        <row r="63">
          <cell r="A63">
            <v>62</v>
          </cell>
          <cell r="B63">
            <v>2115.91</v>
          </cell>
        </row>
        <row r="64">
          <cell r="A64">
            <v>63</v>
          </cell>
          <cell r="B64">
            <v>2114.91</v>
          </cell>
        </row>
        <row r="65">
          <cell r="A65">
            <v>64</v>
          </cell>
          <cell r="B65">
            <v>2120.44</v>
          </cell>
        </row>
        <row r="66">
          <cell r="A66">
            <v>65</v>
          </cell>
          <cell r="B66">
            <v>2120.44</v>
          </cell>
        </row>
        <row r="67">
          <cell r="A67">
            <v>66</v>
          </cell>
          <cell r="B67">
            <v>2120.4499999999998</v>
          </cell>
        </row>
        <row r="68">
          <cell r="A68">
            <v>67</v>
          </cell>
          <cell r="B68">
            <v>2120.4499999999998</v>
          </cell>
        </row>
        <row r="69">
          <cell r="A69">
            <v>68</v>
          </cell>
          <cell r="B69">
            <v>2117.04</v>
          </cell>
        </row>
        <row r="70">
          <cell r="A70">
            <v>69</v>
          </cell>
          <cell r="B70">
            <v>2127.9699999999998</v>
          </cell>
        </row>
        <row r="71">
          <cell r="A71">
            <v>71</v>
          </cell>
          <cell r="B71">
            <v>2114.86</v>
          </cell>
        </row>
        <row r="72">
          <cell r="A72">
            <v>72</v>
          </cell>
          <cell r="B72">
            <v>2116.35</v>
          </cell>
        </row>
        <row r="73">
          <cell r="A73">
            <v>73</v>
          </cell>
          <cell r="B73">
            <v>2106.84</v>
          </cell>
        </row>
        <row r="74">
          <cell r="A74">
            <v>74</v>
          </cell>
          <cell r="B74">
            <v>2107.7600000000002</v>
          </cell>
        </row>
        <row r="75">
          <cell r="A75">
            <v>76</v>
          </cell>
          <cell r="B75">
            <v>2106.84</v>
          </cell>
        </row>
        <row r="76">
          <cell r="A76">
            <v>78</v>
          </cell>
          <cell r="B76">
            <v>2107.37</v>
          </cell>
        </row>
        <row r="77">
          <cell r="A77">
            <v>79</v>
          </cell>
          <cell r="B77">
            <v>2105.4499999999998</v>
          </cell>
        </row>
        <row r="78">
          <cell r="A78">
            <v>80</v>
          </cell>
          <cell r="B78">
            <v>2105.4499999999998</v>
          </cell>
        </row>
        <row r="79">
          <cell r="A79">
            <v>81</v>
          </cell>
          <cell r="B79">
            <v>2153.1799999999998</v>
          </cell>
        </row>
        <row r="80">
          <cell r="A80">
            <v>82</v>
          </cell>
          <cell r="B80">
            <v>2138.9699999999998</v>
          </cell>
        </row>
        <row r="81">
          <cell r="A81">
            <v>83</v>
          </cell>
          <cell r="B81">
            <v>2143.92</v>
          </cell>
        </row>
        <row r="82">
          <cell r="A82">
            <v>84</v>
          </cell>
          <cell r="B82">
            <v>2124.69</v>
          </cell>
        </row>
        <row r="83">
          <cell r="A83">
            <v>85</v>
          </cell>
          <cell r="B83">
            <v>2125.11</v>
          </cell>
        </row>
        <row r="84">
          <cell r="A84">
            <v>86</v>
          </cell>
          <cell r="B84">
            <v>2123.1999999999998</v>
          </cell>
        </row>
        <row r="85">
          <cell r="A85">
            <v>87</v>
          </cell>
          <cell r="B85">
            <v>2123.1999999999998</v>
          </cell>
        </row>
        <row r="86">
          <cell r="A86">
            <v>88</v>
          </cell>
          <cell r="B86">
            <v>2121.44</v>
          </cell>
        </row>
        <row r="87">
          <cell r="A87">
            <v>89</v>
          </cell>
          <cell r="B87">
            <v>2107.29</v>
          </cell>
        </row>
        <row r="88">
          <cell r="A88">
            <v>90</v>
          </cell>
          <cell r="B88">
            <v>2107.14</v>
          </cell>
        </row>
        <row r="89">
          <cell r="A89">
            <v>91</v>
          </cell>
          <cell r="B89">
            <v>2102.5700000000002</v>
          </cell>
        </row>
        <row r="90">
          <cell r="A90">
            <v>92</v>
          </cell>
          <cell r="B90">
            <v>2102.5700000000002</v>
          </cell>
        </row>
        <row r="91">
          <cell r="A91">
            <v>93</v>
          </cell>
          <cell r="B91">
            <v>2094.11</v>
          </cell>
        </row>
        <row r="92">
          <cell r="A92">
            <v>94</v>
          </cell>
          <cell r="B92">
            <v>2094.11</v>
          </cell>
        </row>
        <row r="93">
          <cell r="A93">
            <v>95</v>
          </cell>
          <cell r="B93">
            <v>2100.98</v>
          </cell>
        </row>
        <row r="94">
          <cell r="A94">
            <v>97</v>
          </cell>
          <cell r="B94">
            <v>2100.29</v>
          </cell>
        </row>
        <row r="95">
          <cell r="A95">
            <v>98</v>
          </cell>
          <cell r="B95">
            <v>2094.2600000000002</v>
          </cell>
        </row>
        <row r="96">
          <cell r="A96">
            <v>99</v>
          </cell>
          <cell r="B96">
            <v>2089.6</v>
          </cell>
        </row>
        <row r="97">
          <cell r="A97">
            <v>100</v>
          </cell>
          <cell r="B97">
            <v>2114.5100000000002</v>
          </cell>
        </row>
        <row r="98">
          <cell r="A98">
            <v>102</v>
          </cell>
          <cell r="B98">
            <v>2107.9899999999998</v>
          </cell>
        </row>
        <row r="99">
          <cell r="A99">
            <v>103</v>
          </cell>
          <cell r="B99">
            <v>2107.5700000000002</v>
          </cell>
        </row>
        <row r="100">
          <cell r="A100">
            <v>104</v>
          </cell>
          <cell r="B100">
            <v>2107.4699999999998</v>
          </cell>
        </row>
        <row r="101">
          <cell r="A101">
            <v>106</v>
          </cell>
          <cell r="B101">
            <v>2095.4</v>
          </cell>
        </row>
        <row r="102">
          <cell r="A102">
            <v>107</v>
          </cell>
          <cell r="B102">
            <v>2095.1999999999998</v>
          </cell>
        </row>
        <row r="103">
          <cell r="A103">
            <v>108</v>
          </cell>
          <cell r="B103">
            <v>2091.1</v>
          </cell>
        </row>
        <row r="104">
          <cell r="A104">
            <v>109</v>
          </cell>
          <cell r="B104">
            <v>2091.1</v>
          </cell>
        </row>
        <row r="105">
          <cell r="A105">
            <v>110</v>
          </cell>
          <cell r="B105">
            <v>2085.02</v>
          </cell>
        </row>
        <row r="106">
          <cell r="A106">
            <v>111</v>
          </cell>
          <cell r="B106">
            <v>2106.81</v>
          </cell>
        </row>
        <row r="107">
          <cell r="A107">
            <v>112</v>
          </cell>
          <cell r="B107">
            <v>2106.7800000000002</v>
          </cell>
        </row>
        <row r="108">
          <cell r="A108">
            <v>113</v>
          </cell>
          <cell r="B108">
            <v>2106.81</v>
          </cell>
        </row>
        <row r="109">
          <cell r="A109">
            <v>114</v>
          </cell>
          <cell r="B109">
            <v>2106.7800000000002</v>
          </cell>
        </row>
        <row r="110">
          <cell r="A110">
            <v>115</v>
          </cell>
          <cell r="B110">
            <v>2110.23</v>
          </cell>
        </row>
        <row r="111">
          <cell r="A111">
            <v>116</v>
          </cell>
          <cell r="B111">
            <v>2092.23</v>
          </cell>
        </row>
        <row r="112">
          <cell r="A112">
            <v>117</v>
          </cell>
          <cell r="B112">
            <v>2092.23</v>
          </cell>
        </row>
        <row r="113">
          <cell r="A113">
            <v>118</v>
          </cell>
          <cell r="B113">
            <v>2090.33</v>
          </cell>
        </row>
        <row r="114">
          <cell r="A114">
            <v>119</v>
          </cell>
          <cell r="B114">
            <v>2090.33</v>
          </cell>
        </row>
        <row r="115">
          <cell r="A115">
            <v>120</v>
          </cell>
          <cell r="B115">
            <v>2090.85</v>
          </cell>
        </row>
        <row r="116">
          <cell r="A116">
            <v>121</v>
          </cell>
          <cell r="B116">
            <v>2086.33</v>
          </cell>
        </row>
        <row r="117">
          <cell r="A117">
            <v>122</v>
          </cell>
          <cell r="B117">
            <v>2086.33</v>
          </cell>
        </row>
        <row r="118">
          <cell r="A118">
            <v>123</v>
          </cell>
          <cell r="B118">
            <v>2068.84</v>
          </cell>
        </row>
        <row r="119">
          <cell r="A119">
            <v>124</v>
          </cell>
          <cell r="B119">
            <v>2051.52</v>
          </cell>
        </row>
        <row r="120">
          <cell r="A120">
            <v>125</v>
          </cell>
          <cell r="B120">
            <v>2051.52</v>
          </cell>
        </row>
        <row r="121">
          <cell r="A121">
            <v>126</v>
          </cell>
          <cell r="B121">
            <v>2085.89</v>
          </cell>
        </row>
        <row r="122">
          <cell r="A122">
            <v>127</v>
          </cell>
          <cell r="B122">
            <v>2089.41</v>
          </cell>
        </row>
        <row r="123">
          <cell r="A123">
            <v>128</v>
          </cell>
          <cell r="B123">
            <v>2088.7600000000002</v>
          </cell>
        </row>
        <row r="124">
          <cell r="A124">
            <v>129</v>
          </cell>
          <cell r="B124">
            <v>2084.7800000000002</v>
          </cell>
        </row>
        <row r="125">
          <cell r="A125">
            <v>131</v>
          </cell>
          <cell r="B125">
            <v>2090.04</v>
          </cell>
        </row>
        <row r="126">
          <cell r="A126">
            <v>132</v>
          </cell>
          <cell r="B126">
            <v>2089.34</v>
          </cell>
        </row>
        <row r="127">
          <cell r="A127">
            <v>133</v>
          </cell>
          <cell r="B127">
            <v>2091.15</v>
          </cell>
        </row>
        <row r="128">
          <cell r="A128">
            <v>134</v>
          </cell>
          <cell r="B128">
            <v>2091.15</v>
          </cell>
        </row>
        <row r="129">
          <cell r="A129">
            <v>136</v>
          </cell>
          <cell r="B129">
            <v>2069.61</v>
          </cell>
        </row>
        <row r="130">
          <cell r="A130">
            <v>137</v>
          </cell>
          <cell r="B130">
            <v>2080.23</v>
          </cell>
        </row>
        <row r="131">
          <cell r="A131">
            <v>138</v>
          </cell>
          <cell r="B131">
            <v>2079.92</v>
          </cell>
        </row>
        <row r="132">
          <cell r="A132">
            <v>139</v>
          </cell>
          <cell r="B132">
            <v>2080.23</v>
          </cell>
        </row>
        <row r="133">
          <cell r="A133">
            <v>140</v>
          </cell>
          <cell r="B133">
            <v>2107.33</v>
          </cell>
        </row>
        <row r="134">
          <cell r="A134">
            <v>141</v>
          </cell>
          <cell r="B134">
            <v>2110.23</v>
          </cell>
        </row>
        <row r="135">
          <cell r="A135">
            <v>142</v>
          </cell>
          <cell r="B135">
            <v>2108.64</v>
          </cell>
        </row>
        <row r="136">
          <cell r="A136">
            <v>143</v>
          </cell>
          <cell r="B136">
            <v>2108.64</v>
          </cell>
        </row>
        <row r="137">
          <cell r="A137">
            <v>144</v>
          </cell>
          <cell r="B137">
            <v>2074.35</v>
          </cell>
        </row>
        <row r="138">
          <cell r="A138">
            <v>146</v>
          </cell>
          <cell r="B138">
            <v>2115.83</v>
          </cell>
        </row>
        <row r="139">
          <cell r="A139">
            <v>147</v>
          </cell>
          <cell r="B139">
            <v>2116.12</v>
          </cell>
        </row>
        <row r="140">
          <cell r="A140">
            <v>148</v>
          </cell>
          <cell r="B140">
            <v>2115.91</v>
          </cell>
        </row>
        <row r="141">
          <cell r="A141">
            <v>149</v>
          </cell>
          <cell r="B141">
            <v>2107.7600000000002</v>
          </cell>
        </row>
        <row r="142">
          <cell r="A142">
            <v>150</v>
          </cell>
          <cell r="B142">
            <v>2107.37</v>
          </cell>
        </row>
        <row r="143">
          <cell r="A143">
            <v>151</v>
          </cell>
          <cell r="B143">
            <v>2100.98</v>
          </cell>
        </row>
        <row r="144">
          <cell r="A144">
            <v>152</v>
          </cell>
          <cell r="B144">
            <v>2100.29</v>
          </cell>
        </row>
        <row r="145">
          <cell r="A145">
            <v>153</v>
          </cell>
          <cell r="B145">
            <v>2107.9899999999998</v>
          </cell>
        </row>
        <row r="146">
          <cell r="A146">
            <v>154</v>
          </cell>
          <cell r="B146">
            <v>2107.4699999999998</v>
          </cell>
        </row>
        <row r="147">
          <cell r="A147">
            <v>155</v>
          </cell>
          <cell r="B147">
            <v>2107.5700000000002</v>
          </cell>
        </row>
        <row r="148">
          <cell r="A148">
            <v>156</v>
          </cell>
          <cell r="B148">
            <v>2089.34</v>
          </cell>
        </row>
        <row r="149">
          <cell r="A149">
            <v>157</v>
          </cell>
          <cell r="B149">
            <v>2090.04</v>
          </cell>
        </row>
        <row r="150">
          <cell r="A150">
            <v>158</v>
          </cell>
          <cell r="B150">
            <v>2095.1999999999998</v>
          </cell>
        </row>
        <row r="151">
          <cell r="A151">
            <v>159</v>
          </cell>
          <cell r="B151">
            <v>2095.4</v>
          </cell>
        </row>
        <row r="152">
          <cell r="A152">
            <v>7</v>
          </cell>
          <cell r="B152">
            <v>2091.27</v>
          </cell>
        </row>
        <row r="153">
          <cell r="A153">
            <v>70</v>
          </cell>
          <cell r="B153">
            <v>2100.19</v>
          </cell>
        </row>
        <row r="154">
          <cell r="A154" t="str">
            <v>Tq</v>
          </cell>
          <cell r="B154">
            <v>2190.11</v>
          </cell>
        </row>
      </sheetData>
      <sheetData sheetId="3"/>
      <sheetData sheetId="4"/>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ocatoma"/>
      <sheetName val="Condución PVC"/>
      <sheetName val="Tanque"/>
      <sheetName val="PTO BOCA-COND"/>
      <sheetName val="PTO TANQ.DE ALM"/>
      <sheetName val="PTO REDES"/>
      <sheetName val="PTO REDES BA"/>
      <sheetName val="Inversión Acdto"/>
      <sheetName val="CANT OBRA "/>
      <sheetName val="APU "/>
      <sheetName val="Base de Diseño"/>
      <sheetName val="Hoja2"/>
      <sheetName val="VISC"/>
    </sheetNames>
    <sheetDataSet>
      <sheetData sheetId="0"/>
      <sheetData sheetId="1"/>
      <sheetData sheetId="2"/>
      <sheetData sheetId="3"/>
      <sheetData sheetId="4"/>
      <sheetData sheetId="5"/>
      <sheetData sheetId="6"/>
      <sheetData sheetId="7"/>
      <sheetData sheetId="8"/>
      <sheetData sheetId="9"/>
      <sheetData sheetId="10" refreshError="1">
        <row r="1">
          <cell r="A1" t="str">
            <v>Name</v>
          </cell>
          <cell r="B1" t="str">
            <v>North</v>
          </cell>
          <cell r="C1" t="str">
            <v>East</v>
          </cell>
          <cell r="D1" t="str">
            <v>Zeta</v>
          </cell>
        </row>
        <row r="2">
          <cell r="A2" t="str">
            <v>E 1</v>
          </cell>
          <cell r="B2">
            <v>1198640</v>
          </cell>
          <cell r="C2">
            <v>1156060</v>
          </cell>
          <cell r="D2">
            <v>2550</v>
          </cell>
        </row>
        <row r="3">
          <cell r="A3" t="str">
            <v>E 2</v>
          </cell>
          <cell r="B3">
            <v>1198661.4314833826</v>
          </cell>
          <cell r="C3">
            <v>1156068.3521955032</v>
          </cell>
          <cell r="D3">
            <v>2545.1046240562905</v>
          </cell>
        </row>
        <row r="4">
          <cell r="A4" t="str">
            <v>E 3</v>
          </cell>
          <cell r="B4">
            <v>1198683.586271784</v>
          </cell>
          <cell r="C4">
            <v>1156071.7747893706</v>
          </cell>
          <cell r="D4">
            <v>2543.7430088693109</v>
          </cell>
        </row>
        <row r="5">
          <cell r="A5" t="str">
            <v>E 4</v>
          </cell>
          <cell r="B5">
            <v>1198698.1670580145</v>
          </cell>
          <cell r="C5">
            <v>1156081.3966551002</v>
          </cell>
          <cell r="D5">
            <v>2538.5431524070723</v>
          </cell>
        </row>
        <row r="6">
          <cell r="A6" t="str">
            <v>E 5</v>
          </cell>
          <cell r="B6">
            <v>1198736.3187798336</v>
          </cell>
          <cell r="C6">
            <v>1156098.3968606419</v>
          </cell>
          <cell r="D6">
            <v>2525.3241544755488</v>
          </cell>
        </row>
        <row r="7">
          <cell r="A7" t="str">
            <v>E 6</v>
          </cell>
          <cell r="B7">
            <v>1198797.1544322704</v>
          </cell>
          <cell r="C7">
            <v>1156159.0675707262</v>
          </cell>
          <cell r="D7">
            <v>2476.4892245824485</v>
          </cell>
        </row>
        <row r="8">
          <cell r="A8" t="str">
            <v>E 7</v>
          </cell>
          <cell r="B8">
            <v>1198870.1339611248</v>
          </cell>
          <cell r="C8">
            <v>1156211.0742659138</v>
          </cell>
          <cell r="D8">
            <v>2440.1465126943672</v>
          </cell>
        </row>
        <row r="9">
          <cell r="A9" t="str">
            <v>E 8</v>
          </cell>
          <cell r="B9">
            <v>1198912.005967923</v>
          </cell>
          <cell r="C9">
            <v>1156281.1683285895</v>
          </cell>
          <cell r="D9">
            <v>2396.6195408709491</v>
          </cell>
        </row>
        <row r="10">
          <cell r="A10" t="str">
            <v>E 9</v>
          </cell>
          <cell r="B10">
            <v>1198929.4387574408</v>
          </cell>
          <cell r="C10">
            <v>1156292.470221336</v>
          </cell>
          <cell r="D10">
            <v>2405.4598504983906</v>
          </cell>
        </row>
        <row r="11">
          <cell r="A11" t="str">
            <v>E 10</v>
          </cell>
          <cell r="B11">
            <v>1198959.5201276727</v>
          </cell>
          <cell r="C11">
            <v>1156292.0501788759</v>
          </cell>
          <cell r="D11">
            <v>2407.3290903378183</v>
          </cell>
        </row>
        <row r="12">
          <cell r="A12" t="str">
            <v>E 11</v>
          </cell>
          <cell r="B12">
            <v>1198969.6578653136</v>
          </cell>
          <cell r="C12">
            <v>1156296.5703879667</v>
          </cell>
          <cell r="D12">
            <v>2408.6289055529542</v>
          </cell>
        </row>
        <row r="13">
          <cell r="A13" t="str">
            <v>E 12</v>
          </cell>
          <cell r="B13">
            <v>1198997.1656322635</v>
          </cell>
          <cell r="C13">
            <v>1156318.0714770283</v>
          </cell>
          <cell r="D13">
            <v>2410.3657641319828</v>
          </cell>
        </row>
        <row r="14">
          <cell r="A14" t="str">
            <v>E 13</v>
          </cell>
          <cell r="B14">
            <v>1199014.6888316069</v>
          </cell>
          <cell r="C14">
            <v>1156366.7144359644</v>
          </cell>
          <cell r="D14">
            <v>2418.656790779115</v>
          </cell>
        </row>
        <row r="15">
          <cell r="A15" t="str">
            <v>E 14</v>
          </cell>
          <cell r="B15">
            <v>1199045.5391627883</v>
          </cell>
          <cell r="C15">
            <v>1156394.2185225531</v>
          </cell>
          <cell r="D15">
            <v>2413.3544141438406</v>
          </cell>
        </row>
        <row r="16">
          <cell r="A16" t="str">
            <v>E 15</v>
          </cell>
          <cell r="B16">
            <v>1199072.6851913074</v>
          </cell>
          <cell r="C16">
            <v>1156403.7376346891</v>
          </cell>
          <cell r="D16">
            <v>2412.374426449378</v>
          </cell>
        </row>
        <row r="17">
          <cell r="A17" t="str">
            <v>E 16</v>
          </cell>
          <cell r="B17">
            <v>1199109.1054662245</v>
          </cell>
          <cell r="C17">
            <v>1156404.662002966</v>
          </cell>
          <cell r="D17">
            <v>2410.2977053058694</v>
          </cell>
        </row>
        <row r="18">
          <cell r="A18" t="str">
            <v>E 17</v>
          </cell>
          <cell r="B18">
            <v>1199146.7301672616</v>
          </cell>
          <cell r="C18">
            <v>1156419.2380378852</v>
          </cell>
          <cell r="D18">
            <v>2414.0748706577365</v>
          </cell>
        </row>
        <row r="19">
          <cell r="A19" t="str">
            <v>E 18</v>
          </cell>
          <cell r="B19">
            <v>1199155.218049777</v>
          </cell>
          <cell r="C19">
            <v>1156421.6727897346</v>
          </cell>
          <cell r="D19">
            <v>2412.5079255404767</v>
          </cell>
        </row>
        <row r="20">
          <cell r="A20" t="str">
            <v>E 19</v>
          </cell>
          <cell r="B20">
            <v>1199169.9025881013</v>
          </cell>
          <cell r="C20">
            <v>1156446.3989092207</v>
          </cell>
          <cell r="D20">
            <v>2405.9085691368978</v>
          </cell>
        </row>
        <row r="21">
          <cell r="A21" t="str">
            <v>E 20</v>
          </cell>
          <cell r="B21">
            <v>1199298.650311891</v>
          </cell>
          <cell r="C21">
            <v>1156463.8730267235</v>
          </cell>
          <cell r="D21">
            <v>2408.9650377332209</v>
          </cell>
        </row>
        <row r="22">
          <cell r="A22" t="str">
            <v>E 21</v>
          </cell>
          <cell r="B22">
            <v>1199373.198706822</v>
          </cell>
          <cell r="C22">
            <v>1156498.8760566739</v>
          </cell>
          <cell r="D22">
            <v>2412.3997980423665</v>
          </cell>
        </row>
        <row r="23">
          <cell r="A23" t="str">
            <v>E 22</v>
          </cell>
          <cell r="B23">
            <v>1199441.4786268498</v>
          </cell>
          <cell r="C23">
            <v>1156545.3187344507</v>
          </cell>
          <cell r="D23">
            <v>2436.802798203616</v>
          </cell>
        </row>
        <row r="24">
          <cell r="A24" t="str">
            <v>E 23</v>
          </cell>
          <cell r="B24">
            <v>1199521.2996775832</v>
          </cell>
          <cell r="C24">
            <v>1156548.5618900547</v>
          </cell>
          <cell r="D24">
            <v>2464.4118288048576</v>
          </cell>
        </row>
        <row r="25">
          <cell r="A25" t="str">
            <v>E 24</v>
          </cell>
          <cell r="B25">
            <v>1199572.2389211939</v>
          </cell>
          <cell r="C25">
            <v>1156571.0494265996</v>
          </cell>
          <cell r="D25">
            <v>2473.0790380116791</v>
          </cell>
        </row>
        <row r="26">
          <cell r="A26" t="str">
            <v>E 25</v>
          </cell>
          <cell r="B26">
            <v>1199603.4357596841</v>
          </cell>
          <cell r="C26">
            <v>1156603.7219986247</v>
          </cell>
          <cell r="D26">
            <v>2477.979364855566</v>
          </cell>
        </row>
        <row r="27">
          <cell r="A27" t="str">
            <v>E 26</v>
          </cell>
          <cell r="B27">
            <v>1199701.4847613908</v>
          </cell>
          <cell r="C27">
            <v>1156655.3262834204</v>
          </cell>
          <cell r="D27">
            <v>2489.5731431741115</v>
          </cell>
        </row>
        <row r="28">
          <cell r="A28" t="str">
            <v>E 27</v>
          </cell>
          <cell r="B28">
            <v>1199788.6923681123</v>
          </cell>
          <cell r="C28">
            <v>1156699.5267066755</v>
          </cell>
          <cell r="D28">
            <v>2498.0566500024424</v>
          </cell>
        </row>
        <row r="29">
          <cell r="A29" t="str">
            <v>E 28</v>
          </cell>
          <cell r="B29">
            <v>1199956.8116079145</v>
          </cell>
          <cell r="C29">
            <v>1156733.4509385289</v>
          </cell>
          <cell r="D29">
            <v>2526.1746814342487</v>
          </cell>
        </row>
        <row r="30">
          <cell r="A30" t="str">
            <v>E29</v>
          </cell>
          <cell r="B30">
            <v>1199980.2646430244</v>
          </cell>
          <cell r="C30">
            <v>1156722.4720818489</v>
          </cell>
          <cell r="D30">
            <v>2526.5137019595463</v>
          </cell>
        </row>
        <row r="31">
          <cell r="A31" t="str">
            <v>E 30</v>
          </cell>
          <cell r="B31">
            <v>1200044.6801509394</v>
          </cell>
          <cell r="C31">
            <v>1156678.4964718393</v>
          </cell>
          <cell r="D31">
            <v>2527.1414319375754</v>
          </cell>
        </row>
        <row r="32">
          <cell r="A32" t="str">
            <v>E 31</v>
          </cell>
          <cell r="B32">
            <v>1200136.8110802278</v>
          </cell>
          <cell r="C32">
            <v>1156607.2182229683</v>
          </cell>
          <cell r="D32">
            <v>2528.4743495898706</v>
          </cell>
        </row>
        <row r="33">
          <cell r="A33" t="str">
            <v>E 32</v>
          </cell>
          <cell r="B33">
            <v>1200162.5207158499</v>
          </cell>
          <cell r="C33">
            <v>1156596.6185593507</v>
          </cell>
          <cell r="D33">
            <v>2529.543450072958</v>
          </cell>
        </row>
        <row r="34">
          <cell r="A34" t="str">
            <v>E 33</v>
          </cell>
          <cell r="B34">
            <v>1200175.6344881034</v>
          </cell>
          <cell r="C34">
            <v>1156604.8501298656</v>
          </cell>
          <cell r="D34">
            <v>2529.0333000633195</v>
          </cell>
        </row>
        <row r="35">
          <cell r="A35" t="str">
            <v>E 34</v>
          </cell>
          <cell r="B35">
            <v>1200185.7576149923</v>
          </cell>
          <cell r="C35">
            <v>1156626.4035404285</v>
          </cell>
          <cell r="D35">
            <v>2527.5858055742556</v>
          </cell>
        </row>
        <row r="36">
          <cell r="A36" t="str">
            <v>E 35</v>
          </cell>
          <cell r="B36">
            <v>1200196.636358859</v>
          </cell>
          <cell r="C36">
            <v>1156658.1777511265</v>
          </cell>
          <cell r="D36">
            <v>2522.9993702856968</v>
          </cell>
        </row>
        <row r="37">
          <cell r="A37" t="str">
            <v>E 36</v>
          </cell>
          <cell r="B37">
            <v>1200214.8943246687</v>
          </cell>
          <cell r="C37">
            <v>1156670.5470704213</v>
          </cell>
          <cell r="D37">
            <v>2524.4619796295628</v>
          </cell>
        </row>
        <row r="38">
          <cell r="A38" t="str">
            <v>E 37</v>
          </cell>
          <cell r="B38">
            <v>1200227.4525368223</v>
          </cell>
          <cell r="C38">
            <v>1156676.5126103323</v>
          </cell>
          <cell r="D38">
            <v>2526.515243746564</v>
          </cell>
        </row>
        <row r="39">
          <cell r="A39" t="str">
            <v>E 38</v>
          </cell>
          <cell r="B39">
            <v>1200245.0926652306</v>
          </cell>
          <cell r="C39">
            <v>1156686.3057915287</v>
          </cell>
          <cell r="D39">
            <v>2525.8224102553554</v>
          </cell>
        </row>
        <row r="40">
          <cell r="A40" t="str">
            <v>E 39</v>
          </cell>
          <cell r="B40">
            <v>1200263.0483829228</v>
          </cell>
          <cell r="C40">
            <v>1156709.0382745424</v>
          </cell>
          <cell r="D40">
            <v>2524.8665308469367</v>
          </cell>
        </row>
        <row r="41">
          <cell r="A41" t="str">
            <v>E 41</v>
          </cell>
          <cell r="B41">
            <v>1200410.2710751474</v>
          </cell>
          <cell r="C41">
            <v>1156789.9855081504</v>
          </cell>
          <cell r="D41">
            <v>2520.745140985654</v>
          </cell>
        </row>
        <row r="42">
          <cell r="A42" t="str">
            <v>E 42</v>
          </cell>
          <cell r="B42">
            <v>1200427.8152201665</v>
          </cell>
          <cell r="C42">
            <v>1156804.1999423217</v>
          </cell>
          <cell r="D42">
            <v>2522.3970014328224</v>
          </cell>
        </row>
        <row r="43">
          <cell r="A43" t="str">
            <v>E 43</v>
          </cell>
          <cell r="B43">
            <v>1200443.419138185</v>
          </cell>
          <cell r="C43">
            <v>1156826.4880962861</v>
          </cell>
          <cell r="D43">
            <v>2523.4740919172491</v>
          </cell>
        </row>
        <row r="44">
          <cell r="A44" t="str">
            <v>E 44</v>
          </cell>
          <cell r="B44">
            <v>1200460.2974662515</v>
          </cell>
          <cell r="C44">
            <v>1156842.8395745573</v>
          </cell>
          <cell r="D44">
            <v>2523.4495967104467</v>
          </cell>
        </row>
        <row r="45">
          <cell r="A45" t="str">
            <v>E 45</v>
          </cell>
          <cell r="B45">
            <v>1200468.2695589254</v>
          </cell>
          <cell r="C45">
            <v>1156856.8799684118</v>
          </cell>
          <cell r="D45">
            <v>2521.032104719337</v>
          </cell>
        </row>
        <row r="46">
          <cell r="A46" t="str">
            <v>E 46</v>
          </cell>
          <cell r="B46">
            <v>1200476.6167207242</v>
          </cell>
          <cell r="C46">
            <v>1156874.3627035725</v>
          </cell>
          <cell r="D46">
            <v>2525.1188178440757</v>
          </cell>
        </row>
        <row r="47">
          <cell r="A47" t="str">
            <v>E 47</v>
          </cell>
          <cell r="B47">
            <v>1200485.5136852486</v>
          </cell>
          <cell r="C47">
            <v>1156888.2938358786</v>
          </cell>
          <cell r="D47">
            <v>2522.2913882734438</v>
          </cell>
        </row>
        <row r="48">
          <cell r="A48" t="str">
            <v>E 48</v>
          </cell>
          <cell r="B48">
            <v>1200495.2845766561</v>
          </cell>
          <cell r="C48">
            <v>1156919.8395358517</v>
          </cell>
          <cell r="D48">
            <v>2530.6070980262871</v>
          </cell>
        </row>
        <row r="49">
          <cell r="A49" t="str">
            <v>E 49</v>
          </cell>
          <cell r="B49">
            <v>1200494.4885837378</v>
          </cell>
          <cell r="C49">
            <v>1156929.4927303381</v>
          </cell>
          <cell r="D49">
            <v>2530.9761702945561</v>
          </cell>
        </row>
        <row r="50">
          <cell r="A50" t="str">
            <v>E 50</v>
          </cell>
          <cell r="B50">
            <v>1200513.6383498514</v>
          </cell>
          <cell r="C50">
            <v>1156948.3275848073</v>
          </cell>
          <cell r="D50">
            <v>2532.9196575334759</v>
          </cell>
        </row>
        <row r="51">
          <cell r="A51" t="str">
            <v>E 51</v>
          </cell>
          <cell r="B51">
            <v>1200527.8018260011</v>
          </cell>
          <cell r="C51">
            <v>1156951.6575679844</v>
          </cell>
          <cell r="D51">
            <v>2532.8501755128191</v>
          </cell>
        </row>
        <row r="52">
          <cell r="A52" t="str">
            <v>E 52</v>
          </cell>
          <cell r="B52">
            <v>1200555.8606089833</v>
          </cell>
          <cell r="C52">
            <v>1156965.6293315708</v>
          </cell>
          <cell r="D52">
            <v>2539.633655583702</v>
          </cell>
        </row>
        <row r="53">
          <cell r="A53" t="str">
            <v>E 53</v>
          </cell>
          <cell r="B53">
            <v>1200588.968307907</v>
          </cell>
          <cell r="C53">
            <v>1156968.3383526683</v>
          </cell>
          <cell r="D53">
            <v>2536.052654585189</v>
          </cell>
        </row>
        <row r="54">
          <cell r="A54" t="str">
            <v>E 54</v>
          </cell>
          <cell r="B54">
            <v>1200636.4165721599</v>
          </cell>
          <cell r="C54">
            <v>1156935.6796077611</v>
          </cell>
          <cell r="D54">
            <v>2524.0563747214169</v>
          </cell>
        </row>
        <row r="55">
          <cell r="A55" t="str">
            <v>E 56</v>
          </cell>
          <cell r="B55">
            <v>1200693.9773621943</v>
          </cell>
          <cell r="C55">
            <v>1156907.2694783767</v>
          </cell>
          <cell r="D55">
            <v>2519.9643090939949</v>
          </cell>
        </row>
        <row r="56">
          <cell r="A56" t="str">
            <v>E 57</v>
          </cell>
          <cell r="B56">
            <v>1200828.4679483431</v>
          </cell>
          <cell r="C56">
            <v>1156873.6610171979</v>
          </cell>
          <cell r="D56">
            <v>2512.7569087757802</v>
          </cell>
        </row>
        <row r="57">
          <cell r="A57" t="str">
            <v>E 58</v>
          </cell>
          <cell r="B57">
            <v>1200910.4893043702</v>
          </cell>
          <cell r="C57">
            <v>1156924.935768188</v>
          </cell>
          <cell r="D57">
            <v>2514.1640308735709</v>
          </cell>
        </row>
        <row r="58">
          <cell r="A58" t="str">
            <v>E 59</v>
          </cell>
          <cell r="B58">
            <v>1201009.0339333627</v>
          </cell>
          <cell r="C58">
            <v>1156969.0765534306</v>
          </cell>
          <cell r="D58">
            <v>2515.6719463501986</v>
          </cell>
        </row>
        <row r="59">
          <cell r="A59" t="str">
            <v>E 60</v>
          </cell>
          <cell r="B59">
            <v>1201158.8053361846</v>
          </cell>
          <cell r="C59">
            <v>1156997.7109470337</v>
          </cell>
          <cell r="D59">
            <v>2514.1149215443006</v>
          </cell>
        </row>
        <row r="60">
          <cell r="A60" t="str">
            <v>E 61</v>
          </cell>
          <cell r="B60">
            <v>1201236.5577927362</v>
          </cell>
          <cell r="C60">
            <v>1156974.4457112809</v>
          </cell>
          <cell r="D60">
            <v>2515.4459357619758</v>
          </cell>
        </row>
        <row r="61">
          <cell r="A61" t="str">
            <v>TANQUE</v>
          </cell>
          <cell r="B61">
            <v>1201223.0777387635</v>
          </cell>
          <cell r="C61">
            <v>1156997.6346046545</v>
          </cell>
          <cell r="D61">
            <v>2515.4459357619758</v>
          </cell>
        </row>
        <row r="62">
          <cell r="A62" t="str">
            <v>E 63</v>
          </cell>
          <cell r="B62">
            <v>1201329.7340078545</v>
          </cell>
          <cell r="C62">
            <v>1157002.9621789558</v>
          </cell>
          <cell r="D62">
            <v>2499.4530312399193</v>
          </cell>
        </row>
        <row r="63">
          <cell r="A63" t="str">
            <v>E 64</v>
          </cell>
          <cell r="B63">
            <v>1201410.1940114372</v>
          </cell>
          <cell r="C63">
            <v>1157056.6110600331</v>
          </cell>
          <cell r="D63">
            <v>2494.1111248591005</v>
          </cell>
        </row>
        <row r="64">
          <cell r="A64" t="str">
            <v>E 65</v>
          </cell>
          <cell r="B64">
            <v>1201456.7728091641</v>
          </cell>
          <cell r="C64">
            <v>1157077.2427571008</v>
          </cell>
          <cell r="D64">
            <v>2495.8069813297693</v>
          </cell>
        </row>
        <row r="65">
          <cell r="A65" t="str">
            <v>E 66</v>
          </cell>
          <cell r="B65">
            <v>1201524.1942204738</v>
          </cell>
          <cell r="C65">
            <v>1157073.8030849809</v>
          </cell>
          <cell r="D65">
            <v>2485.6643794112151</v>
          </cell>
        </row>
        <row r="66">
          <cell r="A66" t="str">
            <v>E 67</v>
          </cell>
          <cell r="B66">
            <v>1201624.6767403781</v>
          </cell>
          <cell r="C66">
            <v>1157090.9889045537</v>
          </cell>
          <cell r="D66">
            <v>2471.0331145625109</v>
          </cell>
        </row>
        <row r="67">
          <cell r="A67" t="str">
            <v>E 68</v>
          </cell>
          <cell r="B67">
            <v>1201740.8944677503</v>
          </cell>
          <cell r="C67">
            <v>1157104.4260477917</v>
          </cell>
          <cell r="D67">
            <v>2455.5748598036562</v>
          </cell>
        </row>
        <row r="68">
          <cell r="A68" t="str">
            <v>E 69</v>
          </cell>
          <cell r="B68">
            <v>1201767.9082942279</v>
          </cell>
          <cell r="C68">
            <v>1157084.5400441966</v>
          </cell>
          <cell r="D68">
            <v>2449.2413625378786</v>
          </cell>
        </row>
        <row r="69">
          <cell r="A69" t="str">
            <v>E 70</v>
          </cell>
          <cell r="B69">
            <v>1201801.3983906147</v>
          </cell>
          <cell r="C69">
            <v>1157064.4701631886</v>
          </cell>
          <cell r="D69">
            <v>2450.7290662171895</v>
          </cell>
        </row>
        <row r="70">
          <cell r="A70" t="str">
            <v>E 71</v>
          </cell>
          <cell r="B70">
            <v>1201844.8558655567</v>
          </cell>
          <cell r="C70">
            <v>1157068.5653501705</v>
          </cell>
          <cell r="D70">
            <v>2448.6374382848117</v>
          </cell>
        </row>
        <row r="71">
          <cell r="A71" t="str">
            <v>E 72</v>
          </cell>
          <cell r="B71">
            <v>1201883.660074306</v>
          </cell>
          <cell r="C71">
            <v>1157059.8402101472</v>
          </cell>
          <cell r="D71">
            <v>2444.4945160042294</v>
          </cell>
        </row>
        <row r="72">
          <cell r="A72" t="str">
            <v>E 73</v>
          </cell>
          <cell r="B72">
            <v>1202017.8484438281</v>
          </cell>
          <cell r="C72">
            <v>1157027.9613910771</v>
          </cell>
          <cell r="D72">
            <v>2441.2365798892761</v>
          </cell>
        </row>
        <row r="73">
          <cell r="A73" t="str">
            <v>E 74</v>
          </cell>
          <cell r="B73">
            <v>1202118.2784571757</v>
          </cell>
          <cell r="C73">
            <v>1157017.5288250018</v>
          </cell>
          <cell r="D73">
            <v>2426.7781364565503</v>
          </cell>
        </row>
        <row r="74">
          <cell r="A74" t="str">
            <v>E 75</v>
          </cell>
          <cell r="B74">
            <v>1202258.4071790825</v>
          </cell>
          <cell r="C74">
            <v>1156925.9378520846</v>
          </cell>
          <cell r="D74">
            <v>2410.3681708084036</v>
          </cell>
        </row>
        <row r="75">
          <cell r="A75" t="str">
            <v>E 76</v>
          </cell>
          <cell r="B75">
            <v>1202323.5447882202</v>
          </cell>
          <cell r="C75">
            <v>1156842.8871709555</v>
          </cell>
          <cell r="D75">
            <v>2394.0941138854596</v>
          </cell>
        </row>
        <row r="76">
          <cell r="A76" t="str">
            <v>E 77</v>
          </cell>
          <cell r="B76">
            <v>1202412.7836709954</v>
          </cell>
          <cell r="C76">
            <v>1156756.1692606518</v>
          </cell>
          <cell r="D76">
            <v>2391.2061802686144</v>
          </cell>
        </row>
        <row r="77">
          <cell r="A77" t="str">
            <v>E 78</v>
          </cell>
          <cell r="B77">
            <v>1202439.1360077332</v>
          </cell>
          <cell r="C77">
            <v>1156723.8421072371</v>
          </cell>
          <cell r="D77">
            <v>2385.4015255408476</v>
          </cell>
        </row>
        <row r="78">
          <cell r="A78" t="str">
            <v>E 79</v>
          </cell>
          <cell r="B78">
            <v>1202561.419794491</v>
          </cell>
          <cell r="C78">
            <v>1156615.9553988799</v>
          </cell>
          <cell r="D78">
            <v>2348.5846277771839</v>
          </cell>
        </row>
        <row r="79">
          <cell r="A79" t="str">
            <v>E80A</v>
          </cell>
          <cell r="B79">
            <v>1202619.8500000001</v>
          </cell>
          <cell r="C79">
            <v>1156534.6229999999</v>
          </cell>
          <cell r="D79">
            <v>2317.4856465617436</v>
          </cell>
        </row>
        <row r="80">
          <cell r="A80" t="str">
            <v>E127</v>
          </cell>
          <cell r="B80">
            <v>1202652.0113594693</v>
          </cell>
          <cell r="C80">
            <v>1156436.2368778361</v>
          </cell>
          <cell r="D80">
            <v>2304.5038364206489</v>
          </cell>
        </row>
        <row r="81">
          <cell r="A81" t="str">
            <v>E128</v>
          </cell>
          <cell r="B81">
            <v>1202651.7579246738</v>
          </cell>
          <cell r="C81">
            <v>1156405.6395445704</v>
          </cell>
          <cell r="D81">
            <v>2299.948682216856</v>
          </cell>
        </row>
        <row r="82">
          <cell r="A82" t="str">
            <v>E 81</v>
          </cell>
          <cell r="B82">
            <v>1202660.3728691745</v>
          </cell>
          <cell r="C82">
            <v>1156382.2248110771</v>
          </cell>
          <cell r="D82">
            <v>2298.3571462635655</v>
          </cell>
        </row>
        <row r="83">
          <cell r="A83" t="str">
            <v>E129</v>
          </cell>
          <cell r="B83">
            <v>1202682.5453559035</v>
          </cell>
          <cell r="C83">
            <v>1156346.1133751874</v>
          </cell>
          <cell r="D83">
            <v>2289.5045121793346</v>
          </cell>
        </row>
        <row r="84">
          <cell r="A84" t="str">
            <v>E130</v>
          </cell>
          <cell r="B84">
            <v>1202692.9902001237</v>
          </cell>
          <cell r="C84">
            <v>1156290.5403181058</v>
          </cell>
          <cell r="D84">
            <v>2274.0640717290662</v>
          </cell>
        </row>
        <row r="85">
          <cell r="A85" t="str">
            <v>E132</v>
          </cell>
          <cell r="B85">
            <v>1202714.5075197327</v>
          </cell>
          <cell r="C85">
            <v>1156215.6154882633</v>
          </cell>
          <cell r="D85">
            <v>2261.493430221587</v>
          </cell>
        </row>
        <row r="86">
          <cell r="A86" t="str">
            <v>E133</v>
          </cell>
          <cell r="B86">
            <v>1202762.5919691478</v>
          </cell>
          <cell r="C86">
            <v>1156146.0104082164</v>
          </cell>
          <cell r="D86">
            <v>2250.9637334111858</v>
          </cell>
        </row>
        <row r="87">
          <cell r="A87" t="str">
            <v>E134</v>
          </cell>
          <cell r="B87">
            <v>1202746.6763642642</v>
          </cell>
          <cell r="C87">
            <v>1156115.554587173</v>
          </cell>
          <cell r="D87">
            <v>2246.7461162573441</v>
          </cell>
        </row>
        <row r="88">
          <cell r="A88" t="str">
            <v>E135</v>
          </cell>
          <cell r="B88">
            <v>1202717.3957928275</v>
          </cell>
          <cell r="C88">
            <v>1156100.2693209024</v>
          </cell>
          <cell r="D88">
            <v>2245.3879312571803</v>
          </cell>
        </row>
        <row r="89">
          <cell r="A89" t="str">
            <v>E136</v>
          </cell>
          <cell r="B89">
            <v>1202659.2287504165</v>
          </cell>
          <cell r="C89">
            <v>1156054.4602618862</v>
          </cell>
          <cell r="D89">
            <v>2233.4576224904363</v>
          </cell>
        </row>
        <row r="90">
          <cell r="A90" t="str">
            <v>E137</v>
          </cell>
          <cell r="B90">
            <v>1202636.0846501845</v>
          </cell>
          <cell r="C90">
            <v>1156034.8870973312</v>
          </cell>
          <cell r="D90">
            <v>2233.0910943831077</v>
          </cell>
        </row>
        <row r="91">
          <cell r="A91" t="str">
            <v>E138</v>
          </cell>
          <cell r="B91">
            <v>1202588.0716337475</v>
          </cell>
          <cell r="C91">
            <v>1156019.8439053283</v>
          </cell>
          <cell r="D91">
            <v>2228.8689421967406</v>
          </cell>
        </row>
        <row r="92">
          <cell r="A92" t="str">
            <v>E139</v>
          </cell>
          <cell r="B92">
            <v>1202521.840837135</v>
          </cell>
          <cell r="C92">
            <v>1156025.6832849195</v>
          </cell>
          <cell r="D92">
            <v>2216.3543644555903</v>
          </cell>
        </row>
        <row r="93">
          <cell r="A93" t="str">
            <v>E140</v>
          </cell>
          <cell r="B93">
            <v>1202496.0903670695</v>
          </cell>
          <cell r="C93">
            <v>1156055.3485713762</v>
          </cell>
          <cell r="D93">
            <v>2210.7524898742217</v>
          </cell>
        </row>
        <row r="95">
          <cell r="A95">
            <v>86</v>
          </cell>
          <cell r="B95">
            <v>1201455.0879299478</v>
          </cell>
          <cell r="C95">
            <v>1157036.6709356536</v>
          </cell>
          <cell r="D95">
            <v>2496.7982274880205</v>
          </cell>
        </row>
        <row r="96">
          <cell r="A96">
            <v>87</v>
          </cell>
          <cell r="B96">
            <v>1201523.1753915499</v>
          </cell>
          <cell r="C96">
            <v>1157064.8609382799</v>
          </cell>
          <cell r="D96">
            <v>2485.6643794112151</v>
          </cell>
        </row>
        <row r="97">
          <cell r="A97">
            <v>88</v>
          </cell>
          <cell r="B97">
            <v>1201537.936856657</v>
          </cell>
          <cell r="C97">
            <v>1157066.1330742217</v>
          </cell>
          <cell r="D97">
            <v>2483.6174969903886</v>
          </cell>
        </row>
        <row r="98">
          <cell r="A98">
            <v>203</v>
          </cell>
          <cell r="B98">
            <v>1201685.6526446501</v>
          </cell>
          <cell r="C98">
            <v>1157211.9267090939</v>
          </cell>
          <cell r="D98">
            <v>2285.0005209954352</v>
          </cell>
        </row>
        <row r="99">
          <cell r="A99">
            <v>210</v>
          </cell>
          <cell r="B99">
            <v>1201731.9890232733</v>
          </cell>
          <cell r="C99">
            <v>1156919.782756869</v>
          </cell>
          <cell r="D99">
            <v>2299.6747515096022</v>
          </cell>
        </row>
        <row r="100">
          <cell r="A100">
            <v>209</v>
          </cell>
          <cell r="B100">
            <v>1201732.1412336736</v>
          </cell>
          <cell r="C100">
            <v>1156891.6409350443</v>
          </cell>
          <cell r="D100">
            <v>2299.5581673037705</v>
          </cell>
        </row>
        <row r="101">
          <cell r="A101">
            <v>211</v>
          </cell>
          <cell r="B101">
            <v>1201696.8220173253</v>
          </cell>
          <cell r="C101">
            <v>1156883.2854818371</v>
          </cell>
          <cell r="D101">
            <v>2300.9440968076619</v>
          </cell>
        </row>
        <row r="102">
          <cell r="A102">
            <v>212</v>
          </cell>
          <cell r="B102">
            <v>1201644.879379109</v>
          </cell>
          <cell r="C102">
            <v>1156797.1207006231</v>
          </cell>
          <cell r="D102">
            <v>2324.635327445556</v>
          </cell>
        </row>
        <row r="103">
          <cell r="A103">
            <v>208</v>
          </cell>
          <cell r="B103">
            <v>1201768.6759431229</v>
          </cell>
          <cell r="C103">
            <v>1156905.4145019932</v>
          </cell>
          <cell r="D103">
            <v>2293.8486182029364</v>
          </cell>
        </row>
        <row r="104">
          <cell r="A104">
            <v>207</v>
          </cell>
          <cell r="B104">
            <v>1201775.5443879138</v>
          </cell>
          <cell r="C104">
            <v>1156872.0317861168</v>
          </cell>
          <cell r="D104">
            <v>2286.3429947724708</v>
          </cell>
        </row>
        <row r="105">
          <cell r="A105">
            <v>206</v>
          </cell>
          <cell r="B105">
            <v>1201813.3719176103</v>
          </cell>
          <cell r="C105">
            <v>1156899.1934615038</v>
          </cell>
          <cell r="D105">
            <v>2278.5404555024388</v>
          </cell>
        </row>
        <row r="106">
          <cell r="A106">
            <v>204</v>
          </cell>
          <cell r="B106">
            <v>1201941.9871835229</v>
          </cell>
          <cell r="C106">
            <v>1156865.0948092754</v>
          </cell>
          <cell r="D106">
            <v>2276.1961727152543</v>
          </cell>
        </row>
        <row r="107">
          <cell r="A107">
            <v>213</v>
          </cell>
          <cell r="B107">
            <v>1201869.8376666289</v>
          </cell>
          <cell r="C107">
            <v>1157106.049477889</v>
          </cell>
          <cell r="D107">
            <v>2275.5070727189368</v>
          </cell>
        </row>
        <row r="108">
          <cell r="A108">
            <v>98</v>
          </cell>
          <cell r="B108">
            <v>1201880.301002478</v>
          </cell>
          <cell r="C108">
            <v>1157164.7829104403</v>
          </cell>
          <cell r="D108">
            <v>2443.8836542119552</v>
          </cell>
        </row>
        <row r="109">
          <cell r="A109">
            <v>97</v>
          </cell>
          <cell r="B109">
            <v>1201926.219174315</v>
          </cell>
          <cell r="C109">
            <v>1157138.7160612997</v>
          </cell>
          <cell r="D109">
            <v>2438.6866082614633</v>
          </cell>
        </row>
        <row r="110">
          <cell r="A110">
            <v>102</v>
          </cell>
          <cell r="B110">
            <v>1202012.7157914918</v>
          </cell>
          <cell r="C110">
            <v>1157043.1106470148</v>
          </cell>
          <cell r="D110">
            <v>2441.5158183922726</v>
          </cell>
        </row>
        <row r="111">
          <cell r="A111">
            <v>111</v>
          </cell>
          <cell r="B111">
            <v>1202122.6511351035</v>
          </cell>
          <cell r="C111">
            <v>1157003.589803281</v>
          </cell>
          <cell r="D111">
            <v>2422.0601476578627</v>
          </cell>
        </row>
        <row r="112">
          <cell r="A112">
            <v>110</v>
          </cell>
          <cell r="B112">
            <v>1202099.8613786928</v>
          </cell>
          <cell r="C112">
            <v>1156952.8751686553</v>
          </cell>
          <cell r="D112">
            <v>2412.8423350354415</v>
          </cell>
        </row>
        <row r="113">
          <cell r="A113">
            <v>198</v>
          </cell>
          <cell r="B113">
            <v>1202127.5307931774</v>
          </cell>
          <cell r="C113">
            <v>1156989.4638352133</v>
          </cell>
          <cell r="D113">
            <v>2446.9349488347002</v>
          </cell>
        </row>
        <row r="114">
          <cell r="A114">
            <v>103</v>
          </cell>
          <cell r="B114">
            <v>1202046.1714988863</v>
          </cell>
          <cell r="C114">
            <v>1156927.3113119854</v>
          </cell>
          <cell r="D114">
            <v>2416.7726468244286</v>
          </cell>
        </row>
        <row r="115">
          <cell r="A115" t="str">
            <v>E 85</v>
          </cell>
          <cell r="B115">
            <v>1202129.6661161201</v>
          </cell>
          <cell r="C115">
            <v>1156773.5679469011</v>
          </cell>
          <cell r="D115">
            <v>2290.6997682413576</v>
          </cell>
        </row>
        <row r="116">
          <cell r="A116">
            <v>196</v>
          </cell>
          <cell r="B116">
            <v>1202131.5636169766</v>
          </cell>
          <cell r="C116">
            <v>1156756.7835835852</v>
          </cell>
          <cell r="D116">
            <v>2288.7802270003872</v>
          </cell>
        </row>
        <row r="117">
          <cell r="A117">
            <v>175</v>
          </cell>
          <cell r="B117">
            <v>1202163.2689256617</v>
          </cell>
          <cell r="C117">
            <v>1156656.2602897964</v>
          </cell>
          <cell r="D117">
            <v>2314.315745111292</v>
          </cell>
        </row>
        <row r="118">
          <cell r="A118">
            <v>174</v>
          </cell>
          <cell r="B118">
            <v>1202203.7581261904</v>
          </cell>
          <cell r="C118">
            <v>1156587.1730688394</v>
          </cell>
          <cell r="D118">
            <v>2275.5147868012282</v>
          </cell>
        </row>
        <row r="119">
          <cell r="A119">
            <v>195</v>
          </cell>
          <cell r="B119">
            <v>1202078.1260710056</v>
          </cell>
          <cell r="C119">
            <v>1156782.8724234786</v>
          </cell>
          <cell r="D119">
            <v>2294.3467485281685</v>
          </cell>
        </row>
        <row r="120">
          <cell r="A120">
            <v>214</v>
          </cell>
          <cell r="B120">
            <v>1201981.0391769647</v>
          </cell>
          <cell r="C120">
            <v>1156594.8631563371</v>
          </cell>
          <cell r="D120">
            <v>2278.8350044491981</v>
          </cell>
        </row>
        <row r="121">
          <cell r="A121">
            <v>215</v>
          </cell>
          <cell r="B121">
            <v>1201969.1453609725</v>
          </cell>
          <cell r="C121">
            <v>1156604.9545125209</v>
          </cell>
          <cell r="D121">
            <v>2280.1049832927347</v>
          </cell>
        </row>
        <row r="122">
          <cell r="A122">
            <v>217</v>
          </cell>
          <cell r="B122">
            <v>1202059.2205305959</v>
          </cell>
          <cell r="C122">
            <v>1156466.063076251</v>
          </cell>
          <cell r="D122">
            <v>2226.3891398435376</v>
          </cell>
        </row>
        <row r="123">
          <cell r="A123">
            <v>216</v>
          </cell>
          <cell r="B123">
            <v>1202097.552268977</v>
          </cell>
          <cell r="C123">
            <v>1156485.485916021</v>
          </cell>
          <cell r="D123">
            <v>2236.596480133549</v>
          </cell>
        </row>
        <row r="124">
          <cell r="A124">
            <v>173</v>
          </cell>
          <cell r="B124">
            <v>1202131.554245628</v>
          </cell>
          <cell r="C124">
            <v>1156489.0712794461</v>
          </cell>
          <cell r="D124">
            <v>2236.1450457111705</v>
          </cell>
        </row>
        <row r="125">
          <cell r="A125">
            <v>172</v>
          </cell>
          <cell r="B125">
            <v>1202135.2984421197</v>
          </cell>
          <cell r="C125">
            <v>1156460.7146553106</v>
          </cell>
          <cell r="D125">
            <v>2223.1573230202498</v>
          </cell>
        </row>
        <row r="126">
          <cell r="A126">
            <v>194</v>
          </cell>
          <cell r="B126">
            <v>1202241.2377753661</v>
          </cell>
          <cell r="C126">
            <v>1156794.5307767421</v>
          </cell>
          <cell r="D126">
            <v>2264.3476434376962</v>
          </cell>
        </row>
        <row r="127">
          <cell r="A127">
            <v>119</v>
          </cell>
          <cell r="B127">
            <v>1202388.0165418454</v>
          </cell>
          <cell r="C127">
            <v>1156759.0276145977</v>
          </cell>
          <cell r="D127">
            <v>2389.8977813625406</v>
          </cell>
        </row>
        <row r="128">
          <cell r="A128">
            <v>188</v>
          </cell>
          <cell r="B128">
            <v>1202594.9376269158</v>
          </cell>
          <cell r="C128">
            <v>1156868.8355860095</v>
          </cell>
          <cell r="D128">
            <v>2191.296842593953</v>
          </cell>
        </row>
        <row r="129">
          <cell r="A129">
            <v>192</v>
          </cell>
          <cell r="B129">
            <v>1202439.3365694527</v>
          </cell>
          <cell r="C129">
            <v>1156698.4049070573</v>
          </cell>
          <cell r="D129">
            <v>2245.6351523255098</v>
          </cell>
        </row>
        <row r="130">
          <cell r="A130">
            <v>121</v>
          </cell>
          <cell r="B130">
            <v>1202461.1643546901</v>
          </cell>
          <cell r="C130">
            <v>1156723.726766028</v>
          </cell>
          <cell r="D130">
            <v>2376.7827218537127</v>
          </cell>
        </row>
        <row r="131">
          <cell r="A131">
            <v>123</v>
          </cell>
          <cell r="B131">
            <v>1202584.6303333684</v>
          </cell>
          <cell r="C131">
            <v>1156567.0741175357</v>
          </cell>
          <cell r="D131">
            <v>2341.5960743041096</v>
          </cell>
        </row>
        <row r="132">
          <cell r="A132">
            <v>124</v>
          </cell>
          <cell r="B132">
            <v>1202609.95239242</v>
          </cell>
          <cell r="C132">
            <v>1156584.7780849321</v>
          </cell>
          <cell r="D132">
            <v>2344.3031606500217</v>
          </cell>
        </row>
        <row r="133">
          <cell r="A133">
            <v>189</v>
          </cell>
          <cell r="B133">
            <v>1202637.4660466511</v>
          </cell>
          <cell r="C133">
            <v>1156564.8221817221</v>
          </cell>
          <cell r="D133">
            <v>2183.5923612605579</v>
          </cell>
        </row>
        <row r="134">
          <cell r="A134">
            <v>187</v>
          </cell>
          <cell r="B134">
            <v>1202737.3963703469</v>
          </cell>
          <cell r="C134">
            <v>1156668.0987138147</v>
          </cell>
          <cell r="D134">
            <v>2160.2442161428503</v>
          </cell>
        </row>
        <row r="135">
          <cell r="A135">
            <v>153</v>
          </cell>
          <cell r="B135">
            <v>1202440.9525142992</v>
          </cell>
          <cell r="C135">
            <v>1156388.864823434</v>
          </cell>
          <cell r="D135">
            <v>2252.4968616775254</v>
          </cell>
        </row>
        <row r="136">
          <cell r="A136">
            <v>154</v>
          </cell>
          <cell r="B136">
            <v>1202397.9108938405</v>
          </cell>
          <cell r="C136">
            <v>1156473.538144089</v>
          </cell>
          <cell r="D136">
            <v>2289.6240129170733</v>
          </cell>
        </row>
        <row r="137">
          <cell r="A137">
            <v>152</v>
          </cell>
          <cell r="B137">
            <v>1202434.6651877488</v>
          </cell>
          <cell r="C137">
            <v>1156372.7648563781</v>
          </cell>
          <cell r="D137">
            <v>2250.0645805568979</v>
          </cell>
        </row>
        <row r="138">
          <cell r="A138">
            <v>150</v>
          </cell>
          <cell r="B138">
            <v>1202491.3282123257</v>
          </cell>
          <cell r="C138">
            <v>1156283.3111161536</v>
          </cell>
          <cell r="D138">
            <v>2217.8971403759965</v>
          </cell>
        </row>
        <row r="139">
          <cell r="A139">
            <v>151</v>
          </cell>
          <cell r="B139">
            <v>1202426.6569870608</v>
          </cell>
          <cell r="C139">
            <v>1156286.1325945714</v>
          </cell>
          <cell r="D139">
            <v>2214.7849141832812</v>
          </cell>
        </row>
        <row r="140">
          <cell r="A140">
            <v>123</v>
          </cell>
          <cell r="B140">
            <v>1202584.6303333684</v>
          </cell>
          <cell r="C140">
            <v>1156567.0741175357</v>
          </cell>
          <cell r="D140">
            <v>2341.5960743041096</v>
          </cell>
        </row>
        <row r="141">
          <cell r="A141">
            <v>141</v>
          </cell>
          <cell r="B141">
            <v>1202708.0421958403</v>
          </cell>
          <cell r="C141">
            <v>1156351.0704712609</v>
          </cell>
          <cell r="D141">
            <v>2292.5726838128135</v>
          </cell>
        </row>
        <row r="142">
          <cell r="A142">
            <v>142</v>
          </cell>
          <cell r="B142">
            <v>1202710.6934242232</v>
          </cell>
          <cell r="C142">
            <v>1156330.6294050338</v>
          </cell>
          <cell r="D142">
            <v>2286.74870903786</v>
          </cell>
        </row>
        <row r="143">
          <cell r="A143">
            <v>178</v>
          </cell>
          <cell r="B143">
            <v>1202849.6742635116</v>
          </cell>
          <cell r="C143">
            <v>1156460.8551465403</v>
          </cell>
          <cell r="D143">
            <v>2176.1187983219384</v>
          </cell>
        </row>
        <row r="144">
          <cell r="A144">
            <v>184</v>
          </cell>
          <cell r="B144">
            <v>1202978.5262766099</v>
          </cell>
          <cell r="C144">
            <v>1156331.2179200363</v>
          </cell>
          <cell r="D144">
            <v>2146.2031668300906</v>
          </cell>
        </row>
        <row r="145">
          <cell r="A145" t="str">
            <v>E 83</v>
          </cell>
          <cell r="B145">
            <v>1202867.3980875504</v>
          </cell>
          <cell r="C145">
            <v>1156133.5941127921</v>
          </cell>
          <cell r="D145">
            <v>2173.6400180831474</v>
          </cell>
        </row>
        <row r="146">
          <cell r="A146">
            <v>177</v>
          </cell>
          <cell r="B146">
            <v>1202872.7026697353</v>
          </cell>
          <cell r="C146">
            <v>1156119.5682836876</v>
          </cell>
          <cell r="D146">
            <v>2173.2691734057908</v>
          </cell>
        </row>
        <row r="147">
          <cell r="A147">
            <v>191</v>
          </cell>
          <cell r="B147">
            <v>1203034.5219990935</v>
          </cell>
          <cell r="C147">
            <v>1156069.4412537562</v>
          </cell>
          <cell r="D147">
            <v>2154.8248946949698</v>
          </cell>
        </row>
        <row r="148">
          <cell r="A148">
            <v>143</v>
          </cell>
          <cell r="B148">
            <v>1202761.9713364933</v>
          </cell>
          <cell r="C148">
            <v>1156068.294465614</v>
          </cell>
          <cell r="D148">
            <v>2236.0102968170886</v>
          </cell>
        </row>
        <row r="149">
          <cell r="A149">
            <v>144</v>
          </cell>
          <cell r="B149">
            <v>1202627.7704915146</v>
          </cell>
          <cell r="C149">
            <v>1156042.6006887215</v>
          </cell>
          <cell r="D149">
            <v>2233.5810790384521</v>
          </cell>
        </row>
        <row r="150">
          <cell r="A150">
            <v>146</v>
          </cell>
          <cell r="B150">
            <v>1202543.9178892551</v>
          </cell>
          <cell r="C150">
            <v>1156040.1405551075</v>
          </cell>
          <cell r="D150">
            <v>2219.3469604026532</v>
          </cell>
        </row>
        <row r="151">
          <cell r="A151">
            <v>148</v>
          </cell>
          <cell r="B151">
            <v>1202456.4573171213</v>
          </cell>
          <cell r="C151">
            <v>1155853.3072624032</v>
          </cell>
          <cell r="D151">
            <v>2185.6007928479039</v>
          </cell>
        </row>
        <row r="152">
          <cell r="A152">
            <v>147</v>
          </cell>
          <cell r="B152">
            <v>1202508.9734029269</v>
          </cell>
          <cell r="C152">
            <v>1156080.3258842411</v>
          </cell>
          <cell r="D152">
            <v>2208.2824483998024</v>
          </cell>
        </row>
        <row r="153">
          <cell r="A153">
            <v>149</v>
          </cell>
          <cell r="B153">
            <v>1202363.1991052094</v>
          </cell>
          <cell r="C153">
            <v>1156085.7417984491</v>
          </cell>
          <cell r="D153">
            <v>2168.0122969830531</v>
          </cell>
        </row>
        <row r="154">
          <cell r="A154" t="str">
            <v>E 82</v>
          </cell>
          <cell r="B154">
            <v>1202287.3742291403</v>
          </cell>
          <cell r="C154">
            <v>1156276.55963637</v>
          </cell>
          <cell r="D154">
            <v>2201.8422485176143</v>
          </cell>
        </row>
        <row r="155">
          <cell r="A155">
            <v>155</v>
          </cell>
          <cell r="B155">
            <v>1202259.7451152729</v>
          </cell>
          <cell r="C155">
            <v>1156239.1983077466</v>
          </cell>
          <cell r="D155">
            <v>2189.8104909404833</v>
          </cell>
        </row>
        <row r="156">
          <cell r="A156">
            <v>171</v>
          </cell>
          <cell r="B156">
            <v>1202133.5750349495</v>
          </cell>
          <cell r="C156">
            <v>1156319.8872022713</v>
          </cell>
          <cell r="D156">
            <v>2171.9920827003593</v>
          </cell>
        </row>
        <row r="157">
          <cell r="A157">
            <v>170</v>
          </cell>
          <cell r="B157">
            <v>1202049.7154983932</v>
          </cell>
          <cell r="C157">
            <v>1156310.1013995111</v>
          </cell>
          <cell r="D157">
            <v>2158.873111628614</v>
          </cell>
        </row>
        <row r="158">
          <cell r="A158">
            <v>156</v>
          </cell>
          <cell r="B158">
            <v>1202038.5740666685</v>
          </cell>
          <cell r="C158">
            <v>1156228.7233294747</v>
          </cell>
          <cell r="D158">
            <v>2121.634833669566</v>
          </cell>
        </row>
        <row r="159">
          <cell r="A159">
            <v>158</v>
          </cell>
          <cell r="B159">
            <v>1202083.7649139848</v>
          </cell>
          <cell r="C159">
            <v>1156114.8913786726</v>
          </cell>
          <cell r="D159">
            <v>2176.2891893089845</v>
          </cell>
        </row>
      </sheetData>
      <sheetData sheetId="11"/>
      <sheetData sheetId="12"/>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Entrada"/>
      <sheetName val="DatosEntradaPlanta"/>
      <sheetName val="DatosEntradaPerfil"/>
      <sheetName val="DatosEntradaTerreno"/>
      <sheetName val="DatosPerfilPlanta"/>
      <sheetName val="Deflex_comb"/>
      <sheetName val="Anclajes"/>
      <sheetName val="PresDatosEntrada"/>
      <sheetName val="Pres_Ancla"/>
      <sheetName val="CD"/>
      <sheetName val="Cantidad_total"/>
      <sheetName val="DeflexMaximas"/>
      <sheetName val="Peso_de_Tubería"/>
      <sheetName val="L codos"/>
      <sheetName val="Datos(no uso)"/>
      <sheetName val="Presen_Alinea"/>
      <sheetName val="perfil (no uso)"/>
      <sheetName val="Tabla_Plantav"/>
      <sheetName val="Tabla_total"/>
      <sheetName val="peso_codos"/>
      <sheetName val="Cantidad_total (2)"/>
      <sheetName val="LISTA TOTA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row r="2">
          <cell r="B2">
            <v>300</v>
          </cell>
          <cell r="C2">
            <v>350</v>
          </cell>
          <cell r="D2">
            <v>400</v>
          </cell>
          <cell r="E2">
            <v>450</v>
          </cell>
          <cell r="F2">
            <v>500</v>
          </cell>
          <cell r="G2">
            <v>600</v>
          </cell>
          <cell r="H2">
            <v>700</v>
          </cell>
          <cell r="I2">
            <v>800</v>
          </cell>
          <cell r="J2">
            <v>900</v>
          </cell>
          <cell r="K2">
            <v>1000</v>
          </cell>
          <cell r="L2">
            <v>1100</v>
          </cell>
          <cell r="M2">
            <v>1200</v>
          </cell>
          <cell r="N2">
            <v>1300</v>
          </cell>
          <cell r="O2">
            <v>1400</v>
          </cell>
          <cell r="P2">
            <v>1600</v>
          </cell>
          <cell r="Q2">
            <v>1800</v>
          </cell>
          <cell r="R2">
            <v>2000</v>
          </cell>
          <cell r="S2">
            <v>2100</v>
          </cell>
          <cell r="T2">
            <v>2200</v>
          </cell>
          <cell r="U2">
            <v>2300</v>
          </cell>
          <cell r="V2">
            <v>2400</v>
          </cell>
        </row>
        <row r="3">
          <cell r="A3">
            <v>1E-4</v>
          </cell>
          <cell r="B3">
            <v>0</v>
          </cell>
          <cell r="C3">
            <v>0</v>
          </cell>
          <cell r="D3">
            <v>0</v>
          </cell>
          <cell r="E3">
            <v>0</v>
          </cell>
          <cell r="F3">
            <v>0</v>
          </cell>
          <cell r="G3">
            <v>0</v>
          </cell>
          <cell r="H3">
            <v>0</v>
          </cell>
          <cell r="I3">
            <v>0</v>
          </cell>
          <cell r="J3">
            <v>0</v>
          </cell>
          <cell r="K3">
            <v>0</v>
          </cell>
          <cell r="L3">
            <v>0</v>
          </cell>
          <cell r="M3">
            <v>0</v>
          </cell>
          <cell r="N3">
            <v>0</v>
          </cell>
          <cell r="O3">
            <v>0</v>
          </cell>
          <cell r="P3">
            <v>0</v>
          </cell>
          <cell r="Q3">
            <v>0</v>
          </cell>
          <cell r="R3">
            <v>0</v>
          </cell>
          <cell r="S3">
            <v>0</v>
          </cell>
          <cell r="T3">
            <v>0</v>
          </cell>
          <cell r="U3">
            <v>0</v>
          </cell>
          <cell r="V3">
            <v>0</v>
          </cell>
        </row>
        <row r="4">
          <cell r="A4">
            <v>11.2501</v>
          </cell>
          <cell r="B4">
            <v>0.57969999999999999</v>
          </cell>
          <cell r="C4">
            <v>0.64410000000000001</v>
          </cell>
          <cell r="D4">
            <v>0.45</v>
          </cell>
          <cell r="E4">
            <v>0.45</v>
          </cell>
          <cell r="F4">
            <v>0.45</v>
          </cell>
          <cell r="G4">
            <v>0.4</v>
          </cell>
          <cell r="H4">
            <v>0.4</v>
          </cell>
          <cell r="I4">
            <v>0.45</v>
          </cell>
          <cell r="J4">
            <v>0.45</v>
          </cell>
          <cell r="K4">
            <v>0.45</v>
          </cell>
          <cell r="L4">
            <v>0.5</v>
          </cell>
          <cell r="M4">
            <v>0.5</v>
          </cell>
          <cell r="N4">
            <v>0.6</v>
          </cell>
          <cell r="O4">
            <v>0.6</v>
          </cell>
          <cell r="P4">
            <v>0.65</v>
          </cell>
          <cell r="Q4">
            <v>0.7</v>
          </cell>
          <cell r="R4">
            <v>0.7</v>
          </cell>
          <cell r="S4">
            <v>0.7</v>
          </cell>
          <cell r="T4">
            <v>0.7</v>
          </cell>
          <cell r="U4">
            <v>0.7</v>
          </cell>
          <cell r="V4">
            <v>0.7</v>
          </cell>
        </row>
        <row r="5">
          <cell r="A5">
            <v>15</v>
          </cell>
          <cell r="B5">
            <v>0.57969999999999999</v>
          </cell>
          <cell r="C5">
            <v>0.64410000000000001</v>
          </cell>
          <cell r="D5">
            <v>0.45</v>
          </cell>
          <cell r="E5">
            <v>0.5</v>
          </cell>
          <cell r="F5">
            <v>0.5</v>
          </cell>
          <cell r="G5">
            <v>0.4</v>
          </cell>
          <cell r="H5">
            <v>0.45</v>
          </cell>
          <cell r="I5">
            <v>0.45</v>
          </cell>
          <cell r="J5">
            <v>0.5</v>
          </cell>
          <cell r="K5">
            <v>0.5</v>
          </cell>
          <cell r="L5">
            <v>0.55000000000000004</v>
          </cell>
          <cell r="M5">
            <v>0.6</v>
          </cell>
          <cell r="N5">
            <v>0.65</v>
          </cell>
          <cell r="O5">
            <v>0.65</v>
          </cell>
          <cell r="P5">
            <v>0.75</v>
          </cell>
          <cell r="Q5">
            <v>0.8</v>
          </cell>
          <cell r="R5">
            <v>0.8</v>
          </cell>
          <cell r="S5">
            <v>0.8</v>
          </cell>
          <cell r="T5">
            <v>0.8</v>
          </cell>
          <cell r="U5">
            <v>0.8</v>
          </cell>
          <cell r="V5">
            <v>0.8</v>
          </cell>
        </row>
        <row r="6">
          <cell r="A6">
            <v>22.5001</v>
          </cell>
          <cell r="B6">
            <v>0.44690000000000002</v>
          </cell>
          <cell r="C6">
            <v>0.4788</v>
          </cell>
          <cell r="D6">
            <v>0.45</v>
          </cell>
          <cell r="E6">
            <v>0.5</v>
          </cell>
          <cell r="F6">
            <v>0.5</v>
          </cell>
          <cell r="G6">
            <v>0.4</v>
          </cell>
          <cell r="H6">
            <v>0.45</v>
          </cell>
          <cell r="I6">
            <v>0.45</v>
          </cell>
          <cell r="J6">
            <v>0.5</v>
          </cell>
          <cell r="K6">
            <v>0.5</v>
          </cell>
          <cell r="L6">
            <v>0.55000000000000004</v>
          </cell>
          <cell r="M6">
            <v>0.6</v>
          </cell>
          <cell r="N6">
            <v>0.65</v>
          </cell>
          <cell r="O6">
            <v>0.65</v>
          </cell>
          <cell r="P6">
            <v>0.75</v>
          </cell>
          <cell r="Q6">
            <v>0.8</v>
          </cell>
          <cell r="R6">
            <v>0.8</v>
          </cell>
          <cell r="S6">
            <v>0.8</v>
          </cell>
          <cell r="T6">
            <v>0.8</v>
          </cell>
          <cell r="U6">
            <v>0.8</v>
          </cell>
          <cell r="V6">
            <v>0.8</v>
          </cell>
        </row>
        <row r="7">
          <cell r="A7">
            <v>30</v>
          </cell>
          <cell r="B7">
            <v>0.44690000000000002</v>
          </cell>
          <cell r="C7">
            <v>0.4788</v>
          </cell>
          <cell r="D7">
            <v>0.65</v>
          </cell>
          <cell r="E7">
            <v>0.7</v>
          </cell>
          <cell r="F7">
            <v>0.75</v>
          </cell>
          <cell r="G7">
            <v>0.6</v>
          </cell>
          <cell r="H7">
            <v>0.65</v>
          </cell>
          <cell r="I7">
            <v>0.7</v>
          </cell>
          <cell r="J7">
            <v>0.8</v>
          </cell>
          <cell r="K7">
            <v>0.85</v>
          </cell>
          <cell r="L7">
            <v>0.9</v>
          </cell>
          <cell r="M7">
            <v>0.95</v>
          </cell>
          <cell r="N7">
            <v>1.05</v>
          </cell>
          <cell r="O7">
            <v>1.1000000000000001</v>
          </cell>
          <cell r="P7">
            <v>1.25</v>
          </cell>
          <cell r="Q7">
            <v>1.35</v>
          </cell>
          <cell r="R7">
            <v>1.45</v>
          </cell>
          <cell r="S7">
            <v>1.5</v>
          </cell>
          <cell r="T7">
            <v>1.55</v>
          </cell>
          <cell r="U7">
            <v>1.55</v>
          </cell>
          <cell r="V7">
            <v>1.55</v>
          </cell>
        </row>
        <row r="8">
          <cell r="A8">
            <v>45.000100000000003</v>
          </cell>
          <cell r="B8">
            <v>0.3372</v>
          </cell>
          <cell r="C8">
            <v>0.30659999999999998</v>
          </cell>
          <cell r="D8">
            <v>0.65</v>
          </cell>
          <cell r="E8">
            <v>0.7</v>
          </cell>
          <cell r="F8">
            <v>0.75</v>
          </cell>
          <cell r="G8">
            <v>0.6</v>
          </cell>
          <cell r="H8">
            <v>0.65</v>
          </cell>
          <cell r="I8">
            <v>0.7</v>
          </cell>
          <cell r="J8">
            <v>0.8</v>
          </cell>
          <cell r="K8">
            <v>0.85</v>
          </cell>
          <cell r="L8">
            <v>0.9</v>
          </cell>
          <cell r="M8">
            <v>0.95</v>
          </cell>
          <cell r="N8">
            <v>1.05</v>
          </cell>
          <cell r="O8">
            <v>1.1000000000000001</v>
          </cell>
          <cell r="P8">
            <v>1.25</v>
          </cell>
          <cell r="Q8">
            <v>1.35</v>
          </cell>
          <cell r="R8">
            <v>1.45</v>
          </cell>
          <cell r="S8">
            <v>1.5</v>
          </cell>
          <cell r="T8">
            <v>1.55</v>
          </cell>
          <cell r="U8">
            <v>1.55</v>
          </cell>
          <cell r="V8">
            <v>1.55</v>
          </cell>
        </row>
        <row r="9">
          <cell r="A9">
            <v>60</v>
          </cell>
          <cell r="B9">
            <v>0.3372</v>
          </cell>
          <cell r="C9">
            <v>0.30659999999999998</v>
          </cell>
          <cell r="D9">
            <v>0.9</v>
          </cell>
          <cell r="E9">
            <v>1</v>
          </cell>
          <cell r="F9">
            <v>1.05</v>
          </cell>
          <cell r="G9">
            <v>1.1000000000000001</v>
          </cell>
          <cell r="H9">
            <v>1.2</v>
          </cell>
          <cell r="I9">
            <v>1.35</v>
          </cell>
          <cell r="J9">
            <v>1.5</v>
          </cell>
          <cell r="K9">
            <v>1.65</v>
          </cell>
          <cell r="L9">
            <v>1.8</v>
          </cell>
          <cell r="M9">
            <v>1.95</v>
          </cell>
          <cell r="N9">
            <v>2.1</v>
          </cell>
          <cell r="O9">
            <v>2.25</v>
          </cell>
          <cell r="P9">
            <v>2.5499999999999998</v>
          </cell>
          <cell r="Q9">
            <v>2.85</v>
          </cell>
          <cell r="R9">
            <v>3.1</v>
          </cell>
          <cell r="S9">
            <v>3.2</v>
          </cell>
          <cell r="T9">
            <v>3.35</v>
          </cell>
          <cell r="U9">
            <v>3.45</v>
          </cell>
          <cell r="V9">
            <v>3.6</v>
          </cell>
        </row>
        <row r="10">
          <cell r="A10">
            <v>90.000100000000003</v>
          </cell>
          <cell r="B10">
            <v>0.2286</v>
          </cell>
          <cell r="C10">
            <v>0.29220000000000002</v>
          </cell>
          <cell r="D10">
            <v>0.9</v>
          </cell>
          <cell r="E10">
            <v>1</v>
          </cell>
          <cell r="F10">
            <v>1.05</v>
          </cell>
          <cell r="G10">
            <v>1.1000000000000001</v>
          </cell>
          <cell r="H10">
            <v>1.2</v>
          </cell>
          <cell r="I10">
            <v>1.35</v>
          </cell>
          <cell r="J10">
            <v>1.5</v>
          </cell>
          <cell r="K10">
            <v>1.65</v>
          </cell>
          <cell r="L10">
            <v>1.8</v>
          </cell>
          <cell r="M10">
            <v>1.95</v>
          </cell>
          <cell r="N10">
            <v>2.1</v>
          </cell>
          <cell r="O10">
            <v>2.25</v>
          </cell>
          <cell r="P10">
            <v>2.5499999999999998</v>
          </cell>
          <cell r="Q10">
            <v>2.85</v>
          </cell>
          <cell r="R10">
            <v>3.1</v>
          </cell>
          <cell r="S10">
            <v>3.2</v>
          </cell>
          <cell r="T10">
            <v>3.35</v>
          </cell>
          <cell r="U10">
            <v>3.45</v>
          </cell>
          <cell r="V10">
            <v>3.6</v>
          </cell>
        </row>
      </sheetData>
      <sheetData sheetId="14"/>
      <sheetData sheetId="15"/>
      <sheetData sheetId="16"/>
      <sheetData sheetId="17"/>
      <sheetData sheetId="18"/>
      <sheetData sheetId="19"/>
      <sheetData sheetId="20"/>
      <sheetData sheetId="2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
      <sheetName val="CONCRETO"/>
      <sheetName val="NOVAFORT"/>
      <sheetName val="NOVALOC"/>
      <sheetName val="AlCANTARILLADO"/>
      <sheetName val="PRESION"/>
      <sheetName val="PRESION (2)"/>
      <sheetName val="SANITARIA"/>
      <sheetName val="SANITARIA (2)"/>
      <sheetName val="CPVC"/>
      <sheetName val="CANALES"/>
      <sheetName val="CONDUIT"/>
      <sheetName val="CONDUIT (2)"/>
      <sheetName val="UNION-PLATINO"/>
      <sheetName val="UNION-PLATINO (2)"/>
      <sheetName val="UNION-PLATINO (3)"/>
      <sheetName val="UNION-PLATINO (4)"/>
      <sheetName val="PEAD"/>
      <sheetName val="PEAD 1"/>
      <sheetName val="PEAD 2"/>
      <sheetName val="PRES.AGRI"/>
      <sheetName val="CORR.DREN"/>
      <sheetName val="POZOS"/>
      <sheetName val="RIEGO-CONDUCC."/>
      <sheetName val="RIEGO MOVIL"/>
      <sheetName val="GAS"/>
      <sheetName val="Lista de precio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
      <sheetName val="FEB"/>
      <sheetName val="MAR"/>
      <sheetName val="Ene-Mar EEPPM"/>
      <sheetName val="Ene-Mar Contrato"/>
      <sheetName val="Rendimientos_Sur 03-00(JC)"/>
      <sheetName val="Ene-Feb"/>
      <sheetName val="Mar-Abr"/>
      <sheetName val="May-Jun"/>
      <sheetName val="Jul-Ago"/>
      <sheetName val="Sep-Oct"/>
    </sheetNames>
    <sheetDataSet>
      <sheetData sheetId="0" refreshError="1">
        <row r="12">
          <cell r="A12" t="str">
            <v>CAMBIO ACOMETIDAS CONTRATO</v>
          </cell>
          <cell r="B12">
            <v>1</v>
          </cell>
          <cell r="C12">
            <v>0</v>
          </cell>
          <cell r="E12">
            <v>0</v>
          </cell>
          <cell r="F12" t="str">
            <v/>
          </cell>
          <cell r="G12" t="str">
            <v/>
          </cell>
          <cell r="H12">
            <v>0</v>
          </cell>
        </row>
        <row r="13">
          <cell r="A13" t="str">
            <v>CARROTANQUE</v>
          </cell>
          <cell r="B13">
            <v>135</v>
          </cell>
          <cell r="C13">
            <v>0</v>
          </cell>
          <cell r="D13">
            <v>1</v>
          </cell>
          <cell r="E13">
            <v>28</v>
          </cell>
          <cell r="F13">
            <v>4.8</v>
          </cell>
          <cell r="G13">
            <v>4.8</v>
          </cell>
          <cell r="H13">
            <v>0</v>
          </cell>
        </row>
        <row r="14">
          <cell r="A14" t="str">
            <v>CASAS SIN AGUA</v>
          </cell>
          <cell r="B14">
            <v>291</v>
          </cell>
          <cell r="C14">
            <v>242</v>
          </cell>
          <cell r="D14">
            <v>1</v>
          </cell>
          <cell r="E14">
            <v>28</v>
          </cell>
          <cell r="F14">
            <v>10.4</v>
          </cell>
          <cell r="G14">
            <v>19</v>
          </cell>
          <cell r="H14">
            <v>0.45403377110694182</v>
          </cell>
        </row>
        <row r="15">
          <cell r="A15" t="str">
            <v>CORTE Y RECONEXION</v>
          </cell>
          <cell r="B15">
            <v>14</v>
          </cell>
          <cell r="C15">
            <v>7</v>
          </cell>
          <cell r="E15">
            <v>0</v>
          </cell>
          <cell r="F15" t="str">
            <v/>
          </cell>
          <cell r="G15" t="str">
            <v/>
          </cell>
          <cell r="H15">
            <v>0.33333333333333331</v>
          </cell>
        </row>
        <row r="16">
          <cell r="A16" t="str">
            <v>DAÑOS ACUEDUCTO</v>
          </cell>
          <cell r="B16">
            <v>384</v>
          </cell>
          <cell r="C16">
            <v>87</v>
          </cell>
          <cell r="D16">
            <v>7.7142857142857144</v>
          </cell>
          <cell r="E16">
            <v>28</v>
          </cell>
          <cell r="F16">
            <v>1.8</v>
          </cell>
          <cell r="G16">
            <v>2.2000000000000002</v>
          </cell>
          <cell r="H16">
            <v>0.18471337579617833</v>
          </cell>
        </row>
        <row r="17">
          <cell r="A17" t="str">
            <v>ESCOMBROS DAÑOS ACUEDUCTO</v>
          </cell>
          <cell r="B17">
            <v>138</v>
          </cell>
          <cell r="C17">
            <v>2</v>
          </cell>
          <cell r="D17">
            <v>1</v>
          </cell>
          <cell r="E17">
            <v>28</v>
          </cell>
          <cell r="F17">
            <v>4.9000000000000004</v>
          </cell>
          <cell r="G17">
            <v>5</v>
          </cell>
          <cell r="H17">
            <v>1.4285714285714285E-2</v>
          </cell>
        </row>
        <row r="18">
          <cell r="A18" t="str">
            <v>FRAUDES</v>
          </cell>
          <cell r="B18">
            <v>123</v>
          </cell>
          <cell r="C18">
            <v>238</v>
          </cell>
          <cell r="D18">
            <v>1</v>
          </cell>
          <cell r="E18">
            <v>19</v>
          </cell>
          <cell r="F18">
            <v>6.5</v>
          </cell>
          <cell r="G18">
            <v>19</v>
          </cell>
          <cell r="H18">
            <v>0.65927977839335183</v>
          </cell>
        </row>
        <row r="19">
          <cell r="A19" t="str">
            <v>GARANTIAS INSTALACIONES</v>
          </cell>
          <cell r="B19">
            <v>17</v>
          </cell>
          <cell r="C19">
            <v>1</v>
          </cell>
          <cell r="E19">
            <v>0</v>
          </cell>
          <cell r="F19" t="str">
            <v/>
          </cell>
          <cell r="G19" t="str">
            <v/>
          </cell>
          <cell r="H19">
            <v>5.5555555555555552E-2</v>
          </cell>
        </row>
        <row r="20">
          <cell r="A20" t="str">
            <v>INSTALACIONES ACUEDUCTO</v>
          </cell>
          <cell r="B20">
            <v>2</v>
          </cell>
          <cell r="C20">
            <v>22</v>
          </cell>
          <cell r="E20">
            <v>0</v>
          </cell>
          <cell r="F20" t="str">
            <v/>
          </cell>
          <cell r="G20" t="str">
            <v/>
          </cell>
          <cell r="H20">
            <v>0.91666666666666663</v>
          </cell>
        </row>
        <row r="21">
          <cell r="A21" t="str">
            <v>MEDIDORES 1/2 Y 1"</v>
          </cell>
          <cell r="B21">
            <v>1</v>
          </cell>
          <cell r="C21">
            <v>1</v>
          </cell>
          <cell r="E21">
            <v>0</v>
          </cell>
          <cell r="F21" t="str">
            <v/>
          </cell>
          <cell r="G21" t="str">
            <v/>
          </cell>
          <cell r="H21">
            <v>0.5</v>
          </cell>
        </row>
        <row r="22">
          <cell r="A22" t="str">
            <v>MMTO VALVULAS E HIDRANTES</v>
          </cell>
          <cell r="B22">
            <v>15</v>
          </cell>
          <cell r="C22">
            <v>4</v>
          </cell>
          <cell r="D22">
            <v>1.5</v>
          </cell>
          <cell r="E22">
            <v>28</v>
          </cell>
          <cell r="F22">
            <v>0.4</v>
          </cell>
          <cell r="G22">
            <v>0.5</v>
          </cell>
          <cell r="H22">
            <v>0.21052631578947367</v>
          </cell>
        </row>
        <row r="23">
          <cell r="A23" t="str">
            <v>OBRAS ACCESORIAS DAÑOS ACUEDUCTO</v>
          </cell>
          <cell r="B23">
            <v>3</v>
          </cell>
          <cell r="C23">
            <v>8</v>
          </cell>
          <cell r="E23">
            <v>0</v>
          </cell>
          <cell r="F23" t="str">
            <v/>
          </cell>
          <cell r="G23" t="str">
            <v/>
          </cell>
          <cell r="H23">
            <v>0.72727272727272729</v>
          </cell>
        </row>
        <row r="24">
          <cell r="A24" t="str">
            <v>OBRAS ACCESORIAS INSTALACIONES</v>
          </cell>
          <cell r="B24">
            <v>405</v>
          </cell>
          <cell r="C24">
            <v>0</v>
          </cell>
          <cell r="E24">
            <v>0</v>
          </cell>
          <cell r="F24" t="str">
            <v/>
          </cell>
          <cell r="G24" t="str">
            <v/>
          </cell>
          <cell r="H24">
            <v>0</v>
          </cell>
        </row>
        <row r="25">
          <cell r="A25" t="str">
            <v>PITOMETRÍA</v>
          </cell>
          <cell r="B25">
            <v>46</v>
          </cell>
          <cell r="C25">
            <v>25</v>
          </cell>
          <cell r="D25">
            <v>2.1111111111111112</v>
          </cell>
          <cell r="E25">
            <v>9</v>
          </cell>
          <cell r="F25">
            <v>2.4</v>
          </cell>
          <cell r="G25">
            <v>3.7</v>
          </cell>
          <cell r="H25">
            <v>0.352112676056338</v>
          </cell>
        </row>
        <row r="26">
          <cell r="A26" t="str">
            <v>PROYECTOS ACUEDUCTO</v>
          </cell>
          <cell r="B26">
            <v>21</v>
          </cell>
          <cell r="C26">
            <v>1</v>
          </cell>
          <cell r="E26">
            <v>0</v>
          </cell>
          <cell r="F26" t="str">
            <v/>
          </cell>
          <cell r="G26" t="str">
            <v/>
          </cell>
          <cell r="H26">
            <v>4.5454545454545456E-2</v>
          </cell>
        </row>
        <row r="27">
          <cell r="A27" t="str">
            <v>REFERENCIACIÓN ACUEDUCTO</v>
          </cell>
          <cell r="B27">
            <v>7</v>
          </cell>
          <cell r="C27">
            <v>5</v>
          </cell>
          <cell r="E27">
            <v>0</v>
          </cell>
          <cell r="F27" t="str">
            <v/>
          </cell>
          <cell r="G27" t="str">
            <v/>
          </cell>
          <cell r="H27">
            <v>0.41666666666666669</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1603</v>
          </cell>
          <cell r="C33">
            <v>643</v>
          </cell>
          <cell r="F33" t="str">
            <v/>
          </cell>
          <cell r="G33" t="str">
            <v/>
          </cell>
          <cell r="H33">
            <v>0.28628673196794302</v>
          </cell>
        </row>
        <row r="34">
          <cell r="F34" t="str">
            <v/>
          </cell>
          <cell r="G34" t="str">
            <v/>
          </cell>
          <cell r="H34" t="str">
            <v/>
          </cell>
        </row>
        <row r="35">
          <cell r="A35" t="str">
            <v>CAMBIO ACOMETIDAS CONTRATO</v>
          </cell>
          <cell r="B35">
            <v>210</v>
          </cell>
          <cell r="C35">
            <v>1</v>
          </cell>
          <cell r="D35">
            <v>3</v>
          </cell>
          <cell r="E35">
            <v>19</v>
          </cell>
          <cell r="F35">
            <v>3.7</v>
          </cell>
          <cell r="G35">
            <v>3.7</v>
          </cell>
          <cell r="H35">
            <v>4.7393364928909956E-3</v>
          </cell>
        </row>
        <row r="36">
          <cell r="A36" t="str">
            <v>CARROTANQUE</v>
          </cell>
          <cell r="B36">
            <v>1</v>
          </cell>
          <cell r="C36">
            <v>0</v>
          </cell>
          <cell r="F36" t="str">
            <v/>
          </cell>
          <cell r="G36" t="str">
            <v/>
          </cell>
          <cell r="H36">
            <v>0</v>
          </cell>
        </row>
        <row r="37">
          <cell r="A37" t="str">
            <v>CASAS SIN AGUA</v>
          </cell>
          <cell r="B37">
            <v>0</v>
          </cell>
          <cell r="C37">
            <v>1</v>
          </cell>
          <cell r="F37" t="str">
            <v/>
          </cell>
          <cell r="G37" t="str">
            <v/>
          </cell>
          <cell r="H37">
            <v>1</v>
          </cell>
        </row>
        <row r="38">
          <cell r="A38" t="str">
            <v>CORTE Y RECONEXION</v>
          </cell>
          <cell r="B38">
            <v>584</v>
          </cell>
          <cell r="C38">
            <v>18</v>
          </cell>
          <cell r="D38">
            <v>1</v>
          </cell>
          <cell r="E38">
            <v>19</v>
          </cell>
          <cell r="F38">
            <v>30.7</v>
          </cell>
          <cell r="G38">
            <v>31.7</v>
          </cell>
          <cell r="H38">
            <v>2.9900332225913623E-2</v>
          </cell>
        </row>
        <row r="39">
          <cell r="A39" t="str">
            <v>DAÑOS ACUEDUCTO</v>
          </cell>
          <cell r="B39">
            <v>35</v>
          </cell>
          <cell r="C39">
            <v>0</v>
          </cell>
          <cell r="F39" t="str">
            <v/>
          </cell>
          <cell r="G39" t="str">
            <v/>
          </cell>
          <cell r="H39">
            <v>0</v>
          </cell>
        </row>
        <row r="40">
          <cell r="A40" t="str">
            <v>FRAUDES</v>
          </cell>
          <cell r="B40">
            <v>2</v>
          </cell>
          <cell r="C40">
            <v>0</v>
          </cell>
          <cell r="F40" t="str">
            <v/>
          </cell>
          <cell r="G40" t="str">
            <v/>
          </cell>
          <cell r="H40">
            <v>0</v>
          </cell>
        </row>
        <row r="41">
          <cell r="A41" t="str">
            <v>GARANTIAS INSTALACIONES</v>
          </cell>
          <cell r="B41">
            <v>14</v>
          </cell>
          <cell r="C41">
            <v>0</v>
          </cell>
          <cell r="D41">
            <v>1</v>
          </cell>
          <cell r="E41">
            <v>19</v>
          </cell>
          <cell r="F41">
            <v>0.7</v>
          </cell>
          <cell r="G41">
            <v>0.7</v>
          </cell>
          <cell r="H41">
            <v>0</v>
          </cell>
        </row>
        <row r="42">
          <cell r="A42" t="str">
            <v>INSTALACIONES ACUEDUCTO</v>
          </cell>
          <cell r="B42">
            <v>284</v>
          </cell>
          <cell r="C42">
            <v>4</v>
          </cell>
          <cell r="D42">
            <v>5</v>
          </cell>
          <cell r="E42">
            <v>19</v>
          </cell>
          <cell r="F42">
            <v>3</v>
          </cell>
          <cell r="G42">
            <v>3</v>
          </cell>
          <cell r="H42">
            <v>1.3888888888888888E-2</v>
          </cell>
        </row>
        <row r="43">
          <cell r="A43" t="str">
            <v>MEDIDORES 1/2 Y 1"</v>
          </cell>
          <cell r="B43">
            <v>264</v>
          </cell>
          <cell r="C43">
            <v>2</v>
          </cell>
          <cell r="D43">
            <v>4</v>
          </cell>
          <cell r="E43">
            <v>19</v>
          </cell>
          <cell r="F43">
            <v>3.5</v>
          </cell>
          <cell r="G43">
            <v>3.5</v>
          </cell>
          <cell r="H43">
            <v>7.5187969924812026E-3</v>
          </cell>
        </row>
        <row r="44">
          <cell r="A44" t="str">
            <v>MMTO VALVULAS E HIDRANTES</v>
          </cell>
          <cell r="B44">
            <v>71</v>
          </cell>
          <cell r="C44">
            <v>0</v>
          </cell>
          <cell r="D44">
            <v>3</v>
          </cell>
          <cell r="E44">
            <v>19</v>
          </cell>
          <cell r="F44">
            <v>1.2</v>
          </cell>
          <cell r="G44">
            <v>1.2</v>
          </cell>
          <cell r="H44">
            <v>0</v>
          </cell>
        </row>
        <row r="45">
          <cell r="A45" t="str">
            <v>OBRAS ACCESORIAS DAÑOS ACUEDUCTO</v>
          </cell>
          <cell r="B45">
            <v>92</v>
          </cell>
          <cell r="C45">
            <v>0</v>
          </cell>
          <cell r="D45">
            <v>3</v>
          </cell>
          <cell r="E45">
            <v>19</v>
          </cell>
          <cell r="F45">
            <v>1.6</v>
          </cell>
          <cell r="G45">
            <v>1.6</v>
          </cell>
          <cell r="H45">
            <v>0</v>
          </cell>
        </row>
        <row r="46">
          <cell r="A46" t="str">
            <v>OBRAS ACCESORIAS INSTALACIONES</v>
          </cell>
          <cell r="B46">
            <v>3</v>
          </cell>
          <cell r="C46">
            <v>0</v>
          </cell>
          <cell r="D46">
            <v>1</v>
          </cell>
          <cell r="E46">
            <v>19</v>
          </cell>
          <cell r="F46">
            <v>0.2</v>
          </cell>
          <cell r="G46">
            <v>0.2</v>
          </cell>
          <cell r="H46">
            <v>0</v>
          </cell>
        </row>
        <row r="47">
          <cell r="A47" t="str">
            <v>REFERENCIACIÓN ACUEDUCTO</v>
          </cell>
          <cell r="B47">
            <v>1</v>
          </cell>
          <cell r="C47">
            <v>0</v>
          </cell>
          <cell r="F47" t="str">
            <v/>
          </cell>
          <cell r="G47" t="str">
            <v/>
          </cell>
          <cell r="H47">
            <v>0</v>
          </cell>
        </row>
        <row r="48">
          <cell r="F48" t="str">
            <v/>
          </cell>
          <cell r="G48" t="str">
            <v/>
          </cell>
          <cell r="H48" t="str">
            <v/>
          </cell>
        </row>
        <row r="49">
          <cell r="F49" t="str">
            <v/>
          </cell>
          <cell r="G49" t="str">
            <v/>
          </cell>
          <cell r="H49" t="str">
            <v/>
          </cell>
        </row>
        <row r="51">
          <cell r="A51" t="str">
            <v>Total general</v>
          </cell>
          <cell r="B51">
            <v>1561</v>
          </cell>
          <cell r="C51">
            <v>26</v>
          </cell>
          <cell r="F51" t="str">
            <v/>
          </cell>
          <cell r="G51" t="str">
            <v/>
          </cell>
          <cell r="H51">
            <v>1.6383112791430371E-2</v>
          </cell>
        </row>
      </sheetData>
      <sheetData sheetId="1" refreshError="1">
        <row r="12">
          <cell r="A12" t="str">
            <v>CAMBIO ACOMETIDAS CONTRATO</v>
          </cell>
          <cell r="B12">
            <v>3</v>
          </cell>
          <cell r="C12">
            <v>14</v>
          </cell>
          <cell r="E12">
            <v>0</v>
          </cell>
          <cell r="F12" t="str">
            <v/>
          </cell>
          <cell r="G12" t="str">
            <v/>
          </cell>
          <cell r="H12">
            <v>0.82352941176470584</v>
          </cell>
        </row>
        <row r="13">
          <cell r="A13" t="str">
            <v>CARROTANQUE</v>
          </cell>
          <cell r="B13">
            <v>84</v>
          </cell>
          <cell r="C13">
            <v>3</v>
          </cell>
          <cell r="D13">
            <v>1</v>
          </cell>
          <cell r="E13">
            <v>28</v>
          </cell>
          <cell r="F13">
            <v>3</v>
          </cell>
          <cell r="G13">
            <v>3.1</v>
          </cell>
          <cell r="H13">
            <v>3.4482758620689655E-2</v>
          </cell>
        </row>
        <row r="14">
          <cell r="A14" t="str">
            <v>CASAS SIN AGUA</v>
          </cell>
          <cell r="B14">
            <v>250</v>
          </cell>
          <cell r="C14">
            <v>313</v>
          </cell>
          <cell r="D14">
            <v>1</v>
          </cell>
          <cell r="E14">
            <v>28</v>
          </cell>
          <cell r="F14">
            <v>8.9</v>
          </cell>
          <cell r="G14">
            <v>20.100000000000001</v>
          </cell>
          <cell r="H14">
            <v>0.55595026642984013</v>
          </cell>
        </row>
        <row r="15">
          <cell r="A15" t="str">
            <v>CORTE Y RECONEXION</v>
          </cell>
          <cell r="B15">
            <v>2</v>
          </cell>
          <cell r="C15">
            <v>3</v>
          </cell>
          <cell r="E15">
            <v>0</v>
          </cell>
          <cell r="F15" t="str">
            <v/>
          </cell>
          <cell r="G15" t="str">
            <v/>
          </cell>
          <cell r="H15">
            <v>0.6</v>
          </cell>
        </row>
        <row r="16">
          <cell r="A16" t="str">
            <v>DAÑOS ACUEDUCTO</v>
          </cell>
          <cell r="B16">
            <v>580</v>
          </cell>
          <cell r="C16">
            <v>109</v>
          </cell>
          <cell r="D16">
            <v>8.2857142857142865</v>
          </cell>
          <cell r="E16">
            <v>28</v>
          </cell>
          <cell r="F16">
            <v>2.5</v>
          </cell>
          <cell r="G16">
            <v>3</v>
          </cell>
          <cell r="H16">
            <v>0.15820029027576196</v>
          </cell>
        </row>
        <row r="17">
          <cell r="A17" t="str">
            <v>ESCOMBROS DAÑOS ACUEDUCTO</v>
          </cell>
          <cell r="B17">
            <v>131</v>
          </cell>
          <cell r="C17">
            <v>6</v>
          </cell>
          <cell r="D17">
            <v>1</v>
          </cell>
          <cell r="E17">
            <v>28</v>
          </cell>
          <cell r="F17">
            <v>4.7</v>
          </cell>
          <cell r="G17">
            <v>4.9000000000000004</v>
          </cell>
          <cell r="H17">
            <v>4.3795620437956206E-2</v>
          </cell>
        </row>
        <row r="18">
          <cell r="A18" t="str">
            <v>FRAUDES</v>
          </cell>
          <cell r="B18">
            <v>384</v>
          </cell>
          <cell r="C18">
            <v>127</v>
          </cell>
          <cell r="D18">
            <v>1</v>
          </cell>
          <cell r="E18">
            <v>21</v>
          </cell>
          <cell r="F18">
            <v>18.3</v>
          </cell>
          <cell r="G18">
            <v>24.3</v>
          </cell>
          <cell r="H18">
            <v>0.24853228962818003</v>
          </cell>
        </row>
        <row r="19">
          <cell r="A19" t="str">
            <v>GARANTIAS INSTALACIONES</v>
          </cell>
          <cell r="B19">
            <v>30</v>
          </cell>
          <cell r="C19">
            <v>8</v>
          </cell>
          <cell r="E19">
            <v>0</v>
          </cell>
          <cell r="F19" t="str">
            <v/>
          </cell>
          <cell r="G19" t="str">
            <v/>
          </cell>
          <cell r="H19">
            <v>0.21052631578947367</v>
          </cell>
        </row>
        <row r="20">
          <cell r="A20" t="str">
            <v>INSTALACIONES ACUEDUCTO</v>
          </cell>
          <cell r="B20">
            <v>1</v>
          </cell>
          <cell r="C20">
            <v>55</v>
          </cell>
          <cell r="E20">
            <v>0</v>
          </cell>
          <cell r="F20" t="str">
            <v/>
          </cell>
          <cell r="G20" t="str">
            <v/>
          </cell>
          <cell r="H20">
            <v>0.9821428571428571</v>
          </cell>
        </row>
        <row r="21">
          <cell r="A21" t="str">
            <v>MMTO VALVULAS E HIDRANTES</v>
          </cell>
          <cell r="B21">
            <v>7</v>
          </cell>
          <cell r="C21">
            <v>7</v>
          </cell>
          <cell r="D21">
            <v>1.7142857142857142</v>
          </cell>
          <cell r="E21">
            <v>28</v>
          </cell>
          <cell r="F21">
            <v>0.1</v>
          </cell>
          <cell r="G21">
            <v>0.3</v>
          </cell>
          <cell r="H21">
            <v>0.5</v>
          </cell>
        </row>
        <row r="22">
          <cell r="A22" t="str">
            <v>OBRAS ACCESORIAS DAÑOS ACUEDUCTO</v>
          </cell>
          <cell r="B22">
            <v>1</v>
          </cell>
          <cell r="C22">
            <v>4</v>
          </cell>
          <cell r="E22">
            <v>0</v>
          </cell>
          <cell r="F22" t="str">
            <v/>
          </cell>
          <cell r="G22" t="str">
            <v/>
          </cell>
          <cell r="H22">
            <v>0.8</v>
          </cell>
        </row>
        <row r="23">
          <cell r="A23" t="str">
            <v>OBRAS ACCESORIAS INSTALACIONES</v>
          </cell>
          <cell r="B23">
            <v>415</v>
          </cell>
          <cell r="C23">
            <v>0</v>
          </cell>
          <cell r="E23">
            <v>0</v>
          </cell>
          <cell r="F23" t="str">
            <v/>
          </cell>
          <cell r="G23" t="str">
            <v/>
          </cell>
          <cell r="H23">
            <v>0</v>
          </cell>
        </row>
        <row r="24">
          <cell r="A24" t="str">
            <v>PITOMETRÍA</v>
          </cell>
          <cell r="B24">
            <v>68</v>
          </cell>
          <cell r="C24">
            <v>24</v>
          </cell>
          <cell r="D24">
            <v>3.0833333333333335</v>
          </cell>
          <cell r="E24">
            <v>12</v>
          </cell>
          <cell r="F24">
            <v>1.8</v>
          </cell>
          <cell r="G24">
            <v>2.5</v>
          </cell>
          <cell r="H24">
            <v>0.2608695652173913</v>
          </cell>
        </row>
        <row r="25">
          <cell r="A25" t="str">
            <v>PROYECTOS ACUEDUCTO</v>
          </cell>
          <cell r="B25">
            <v>4</v>
          </cell>
          <cell r="C25">
            <v>0</v>
          </cell>
          <cell r="E25">
            <v>0</v>
          </cell>
          <cell r="F25" t="str">
            <v/>
          </cell>
          <cell r="G25" t="str">
            <v/>
          </cell>
          <cell r="H25">
            <v>0</v>
          </cell>
        </row>
        <row r="26">
          <cell r="A26" t="str">
            <v>REFERENCIACIÓN ACUEDUCTO</v>
          </cell>
          <cell r="B26">
            <v>12</v>
          </cell>
          <cell r="C26">
            <v>4</v>
          </cell>
          <cell r="E26">
            <v>0</v>
          </cell>
          <cell r="F26" t="str">
            <v/>
          </cell>
          <cell r="G26" t="str">
            <v/>
          </cell>
          <cell r="H26">
            <v>0.25</v>
          </cell>
        </row>
        <row r="27">
          <cell r="F27" t="str">
            <v/>
          </cell>
          <cell r="G27" t="str">
            <v/>
          </cell>
          <cell r="H27" t="str">
            <v/>
          </cell>
        </row>
        <row r="28">
          <cell r="F28" t="str">
            <v/>
          </cell>
          <cell r="G28" t="str">
            <v/>
          </cell>
          <cell r="H28" t="str">
            <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1972</v>
          </cell>
          <cell r="C33">
            <v>677</v>
          </cell>
          <cell r="F33" t="str">
            <v/>
          </cell>
          <cell r="G33" t="str">
            <v/>
          </cell>
          <cell r="H33">
            <v>0.2555681389203473</v>
          </cell>
        </row>
        <row r="35">
          <cell r="A35" t="str">
            <v>CAMBIO ACOMETIDAS CONTRATO</v>
          </cell>
          <cell r="B35">
            <v>212</v>
          </cell>
          <cell r="C35">
            <v>1</v>
          </cell>
          <cell r="D35">
            <v>3</v>
          </cell>
          <cell r="E35">
            <v>21</v>
          </cell>
          <cell r="F35">
            <v>3.4</v>
          </cell>
          <cell r="G35">
            <v>3.4</v>
          </cell>
          <cell r="H35">
            <v>4.6948356807511738E-3</v>
          </cell>
        </row>
        <row r="36">
          <cell r="A36" t="str">
            <v>CASAS SIN AGUA</v>
          </cell>
          <cell r="B36">
            <v>0</v>
          </cell>
          <cell r="C36">
            <v>1</v>
          </cell>
          <cell r="F36" t="str">
            <v/>
          </cell>
          <cell r="G36" t="str">
            <v/>
          </cell>
          <cell r="H36">
            <v>1</v>
          </cell>
        </row>
        <row r="37">
          <cell r="A37" t="str">
            <v>CORTE Y RECONEXION</v>
          </cell>
          <cell r="B37">
            <v>574</v>
          </cell>
          <cell r="C37">
            <v>1</v>
          </cell>
          <cell r="D37">
            <v>1</v>
          </cell>
          <cell r="E37">
            <v>21</v>
          </cell>
          <cell r="F37">
            <v>27.3</v>
          </cell>
          <cell r="G37">
            <v>27.4</v>
          </cell>
          <cell r="H37">
            <v>1.7391304347826088E-3</v>
          </cell>
        </row>
        <row r="38">
          <cell r="A38" t="str">
            <v>DAÑOS ACUEDUCTO</v>
          </cell>
          <cell r="B38">
            <v>2</v>
          </cell>
          <cell r="C38">
            <v>0</v>
          </cell>
          <cell r="F38" t="str">
            <v/>
          </cell>
          <cell r="G38" t="str">
            <v/>
          </cell>
          <cell r="H38">
            <v>0</v>
          </cell>
        </row>
        <row r="39">
          <cell r="A39" t="str">
            <v>FRAUDES</v>
          </cell>
          <cell r="B39">
            <v>5</v>
          </cell>
          <cell r="C39">
            <v>0</v>
          </cell>
          <cell r="F39" t="str">
            <v/>
          </cell>
          <cell r="G39" t="str">
            <v/>
          </cell>
          <cell r="H39">
            <v>0</v>
          </cell>
        </row>
        <row r="40">
          <cell r="A40" t="str">
            <v>GARANTIAS INSTALACIONES</v>
          </cell>
          <cell r="B40">
            <v>16</v>
          </cell>
          <cell r="C40">
            <v>1</v>
          </cell>
          <cell r="D40">
            <v>1</v>
          </cell>
          <cell r="E40">
            <v>21</v>
          </cell>
          <cell r="F40">
            <v>0.8</v>
          </cell>
          <cell r="G40">
            <v>0.8</v>
          </cell>
          <cell r="H40">
            <v>5.8823529411764705E-2</v>
          </cell>
        </row>
        <row r="41">
          <cell r="A41" t="str">
            <v>INSTALACIONES ACUEDUCTO</v>
          </cell>
          <cell r="B41">
            <v>400</v>
          </cell>
          <cell r="C41">
            <v>0</v>
          </cell>
          <cell r="D41">
            <v>5</v>
          </cell>
          <cell r="E41">
            <v>21</v>
          </cell>
          <cell r="F41">
            <v>3.8</v>
          </cell>
          <cell r="G41">
            <v>3.8</v>
          </cell>
          <cell r="H41">
            <v>0</v>
          </cell>
        </row>
        <row r="42">
          <cell r="A42" t="str">
            <v>MEDIDORES 1/2 Y 1"</v>
          </cell>
          <cell r="B42">
            <v>295</v>
          </cell>
          <cell r="C42">
            <v>1</v>
          </cell>
          <cell r="D42">
            <v>4</v>
          </cell>
          <cell r="E42">
            <v>21</v>
          </cell>
          <cell r="F42">
            <v>3.5</v>
          </cell>
          <cell r="G42">
            <v>3.5</v>
          </cell>
          <cell r="H42">
            <v>3.3783783783783786E-3</v>
          </cell>
        </row>
        <row r="43">
          <cell r="A43" t="str">
            <v>MMTO VALVULAS E HIDRANTES</v>
          </cell>
          <cell r="B43">
            <v>48</v>
          </cell>
          <cell r="C43">
            <v>0</v>
          </cell>
          <cell r="D43">
            <v>3</v>
          </cell>
          <cell r="E43">
            <v>21</v>
          </cell>
          <cell r="F43">
            <v>0.8</v>
          </cell>
          <cell r="G43">
            <v>0.8</v>
          </cell>
          <cell r="H43">
            <v>0</v>
          </cell>
        </row>
        <row r="44">
          <cell r="A44" t="str">
            <v>OBRAS ACCESORIAS DAÑOS ACUEDUCTO</v>
          </cell>
          <cell r="B44">
            <v>119</v>
          </cell>
          <cell r="C44">
            <v>0</v>
          </cell>
          <cell r="D44">
            <v>3</v>
          </cell>
          <cell r="E44">
            <v>21</v>
          </cell>
          <cell r="F44">
            <v>1.9</v>
          </cell>
          <cell r="G44">
            <v>1.9</v>
          </cell>
          <cell r="H44">
            <v>0</v>
          </cell>
        </row>
        <row r="45">
          <cell r="A45" t="str">
            <v>OBRAS ACCESORIAS INSTALACIONES</v>
          </cell>
          <cell r="B45">
            <v>8</v>
          </cell>
          <cell r="C45">
            <v>0</v>
          </cell>
          <cell r="D45">
            <v>1</v>
          </cell>
          <cell r="E45">
            <v>21</v>
          </cell>
          <cell r="F45">
            <v>0.4</v>
          </cell>
          <cell r="G45">
            <v>0.4</v>
          </cell>
          <cell r="H45">
            <v>0</v>
          </cell>
        </row>
        <row r="46">
          <cell r="A46" t="str">
            <v>PROYECTOS ACUEDUCTO</v>
          </cell>
          <cell r="B46">
            <v>2</v>
          </cell>
          <cell r="C46">
            <v>0</v>
          </cell>
          <cell r="F46" t="str">
            <v/>
          </cell>
          <cell r="G46" t="str">
            <v/>
          </cell>
          <cell r="H46">
            <v>0</v>
          </cell>
        </row>
        <row r="47">
          <cell r="F47" t="str">
            <v/>
          </cell>
          <cell r="G47" t="str">
            <v/>
          </cell>
          <cell r="H47" t="str">
            <v/>
          </cell>
        </row>
        <row r="48">
          <cell r="F48" t="str">
            <v/>
          </cell>
          <cell r="G48" t="str">
            <v/>
          </cell>
          <cell r="H48" t="str">
            <v/>
          </cell>
        </row>
        <row r="49">
          <cell r="F49" t="str">
            <v/>
          </cell>
          <cell r="G49" t="str">
            <v/>
          </cell>
          <cell r="H49" t="str">
            <v/>
          </cell>
        </row>
        <row r="51">
          <cell r="A51" t="str">
            <v>Total general</v>
          </cell>
          <cell r="B51">
            <v>1681</v>
          </cell>
          <cell r="C51">
            <v>5</v>
          </cell>
          <cell r="F51" t="str">
            <v/>
          </cell>
          <cell r="G51" t="str">
            <v/>
          </cell>
          <cell r="H51">
            <v>2.9655990510083037E-3</v>
          </cell>
        </row>
      </sheetData>
      <sheetData sheetId="2" refreshError="1">
        <row r="12">
          <cell r="A12" t="str">
            <v>CAMBIO ACOMETIDAS CONTRATO</v>
          </cell>
          <cell r="B12">
            <v>9</v>
          </cell>
          <cell r="C12">
            <v>8</v>
          </cell>
          <cell r="E12">
            <v>0</v>
          </cell>
          <cell r="F12" t="str">
            <v/>
          </cell>
          <cell r="G12" t="str">
            <v/>
          </cell>
          <cell r="H12">
            <v>0.47058823529411764</v>
          </cell>
        </row>
        <row r="13">
          <cell r="A13" t="str">
            <v>CARROTANQUE</v>
          </cell>
          <cell r="B13">
            <v>47</v>
          </cell>
          <cell r="C13">
            <v>0</v>
          </cell>
          <cell r="D13">
            <v>1</v>
          </cell>
          <cell r="E13">
            <v>35</v>
          </cell>
          <cell r="F13">
            <v>1.3</v>
          </cell>
          <cell r="G13">
            <v>1.3</v>
          </cell>
          <cell r="H13">
            <v>0</v>
          </cell>
        </row>
        <row r="14">
          <cell r="A14" t="str">
            <v>CASAS SIN AGUA</v>
          </cell>
          <cell r="B14">
            <v>277</v>
          </cell>
          <cell r="C14">
            <v>396</v>
          </cell>
          <cell r="D14">
            <v>1</v>
          </cell>
          <cell r="E14">
            <v>35</v>
          </cell>
          <cell r="F14">
            <v>7.9</v>
          </cell>
          <cell r="G14">
            <v>19.2</v>
          </cell>
          <cell r="H14">
            <v>0.58841010401188709</v>
          </cell>
        </row>
        <row r="15">
          <cell r="A15" t="str">
            <v>CORTE Y RECONEXION</v>
          </cell>
          <cell r="B15">
            <v>5</v>
          </cell>
          <cell r="C15">
            <v>4</v>
          </cell>
          <cell r="E15">
            <v>0</v>
          </cell>
          <cell r="F15" t="str">
            <v/>
          </cell>
          <cell r="G15" t="str">
            <v/>
          </cell>
          <cell r="H15">
            <v>0.44444444444444442</v>
          </cell>
        </row>
        <row r="16">
          <cell r="A16" t="str">
            <v>DAÑOS ACUEDUCTO</v>
          </cell>
          <cell r="B16">
            <v>948</v>
          </cell>
          <cell r="C16">
            <v>86</v>
          </cell>
          <cell r="D16">
            <v>8.1142857142857157</v>
          </cell>
          <cell r="E16">
            <v>35</v>
          </cell>
          <cell r="F16">
            <v>3.3</v>
          </cell>
          <cell r="G16">
            <v>3.6</v>
          </cell>
          <cell r="H16">
            <v>8.3172147001934232E-2</v>
          </cell>
        </row>
        <row r="17">
          <cell r="A17" t="str">
            <v>ESCOMBROS DAÑOS ACUEDUCTO</v>
          </cell>
          <cell r="B17">
            <v>122</v>
          </cell>
          <cell r="C17">
            <v>8</v>
          </cell>
          <cell r="D17">
            <v>1</v>
          </cell>
          <cell r="E17">
            <v>35</v>
          </cell>
          <cell r="F17">
            <v>3.5</v>
          </cell>
          <cell r="G17">
            <v>3.7</v>
          </cell>
          <cell r="H17">
            <v>6.1538461538461542E-2</v>
          </cell>
        </row>
        <row r="18">
          <cell r="A18" t="str">
            <v>FRAUDES</v>
          </cell>
          <cell r="B18">
            <v>315</v>
          </cell>
          <cell r="C18">
            <v>26</v>
          </cell>
          <cell r="D18">
            <v>1</v>
          </cell>
          <cell r="E18">
            <v>21</v>
          </cell>
          <cell r="F18">
            <v>15</v>
          </cell>
          <cell r="G18">
            <v>16.2</v>
          </cell>
          <cell r="H18">
            <v>7.6246334310850442E-2</v>
          </cell>
        </row>
        <row r="19">
          <cell r="A19" t="str">
            <v>GARANTIAS INSTALACIONES</v>
          </cell>
          <cell r="B19">
            <v>19</v>
          </cell>
          <cell r="C19">
            <v>18</v>
          </cell>
          <cell r="E19">
            <v>0</v>
          </cell>
          <cell r="F19" t="str">
            <v/>
          </cell>
          <cell r="G19" t="str">
            <v/>
          </cell>
          <cell r="H19">
            <v>0.48648648648648651</v>
          </cell>
        </row>
        <row r="20">
          <cell r="A20" t="str">
            <v>INSTALACIONES ACUEDUCTO</v>
          </cell>
          <cell r="B20">
            <v>6</v>
          </cell>
          <cell r="C20">
            <v>50</v>
          </cell>
          <cell r="E20">
            <v>0</v>
          </cell>
          <cell r="F20" t="str">
            <v/>
          </cell>
          <cell r="G20" t="str">
            <v/>
          </cell>
          <cell r="H20">
            <v>0.8928571428571429</v>
          </cell>
        </row>
        <row r="21">
          <cell r="A21" t="str">
            <v>MEDIDORES 1/2 Y 1"</v>
          </cell>
          <cell r="B21">
            <v>1</v>
          </cell>
          <cell r="C21">
            <v>22</v>
          </cell>
          <cell r="E21">
            <v>0</v>
          </cell>
          <cell r="F21" t="str">
            <v/>
          </cell>
          <cell r="G21" t="str">
            <v/>
          </cell>
          <cell r="H21">
            <v>0.95652173913043481</v>
          </cell>
        </row>
        <row r="22">
          <cell r="A22" t="str">
            <v>MMTO VALVULAS E HIDRANTES</v>
          </cell>
          <cell r="B22">
            <v>1</v>
          </cell>
          <cell r="C22">
            <v>13</v>
          </cell>
          <cell r="D22">
            <v>1.6857142857142857</v>
          </cell>
          <cell r="E22">
            <v>35</v>
          </cell>
          <cell r="F22">
            <v>0</v>
          </cell>
          <cell r="G22">
            <v>0.2</v>
          </cell>
          <cell r="H22">
            <v>0.9285714285714286</v>
          </cell>
        </row>
        <row r="23">
          <cell r="A23" t="str">
            <v>OBRAS ACCESORIAS DAÑOS ACUEDUCTO</v>
          </cell>
          <cell r="B23">
            <v>0</v>
          </cell>
          <cell r="C23">
            <v>7</v>
          </cell>
          <cell r="E23">
            <v>0</v>
          </cell>
          <cell r="F23" t="str">
            <v/>
          </cell>
          <cell r="G23" t="str">
            <v/>
          </cell>
          <cell r="H23">
            <v>1</v>
          </cell>
        </row>
        <row r="24">
          <cell r="A24" t="str">
            <v>OBRAS ACCESORIAS INSTALACIONES</v>
          </cell>
          <cell r="B24">
            <v>635</v>
          </cell>
          <cell r="C24">
            <v>0</v>
          </cell>
          <cell r="E24">
            <v>0</v>
          </cell>
          <cell r="F24" t="str">
            <v/>
          </cell>
          <cell r="G24" t="str">
            <v/>
          </cell>
          <cell r="H24">
            <v>0</v>
          </cell>
        </row>
        <row r="25">
          <cell r="A25" t="str">
            <v>PITOMETRÍA</v>
          </cell>
          <cell r="B25">
            <v>38</v>
          </cell>
          <cell r="C25">
            <v>30</v>
          </cell>
          <cell r="D25">
            <v>2.875</v>
          </cell>
          <cell r="E25">
            <v>12</v>
          </cell>
          <cell r="F25">
            <v>1.1000000000000001</v>
          </cell>
          <cell r="G25">
            <v>2</v>
          </cell>
          <cell r="H25">
            <v>0.44117647058823528</v>
          </cell>
        </row>
        <row r="26">
          <cell r="A26" t="str">
            <v>PROYECTOS ACUEDUCTO</v>
          </cell>
          <cell r="B26">
            <v>1</v>
          </cell>
          <cell r="C26">
            <v>5</v>
          </cell>
          <cell r="E26">
            <v>0</v>
          </cell>
          <cell r="F26" t="str">
            <v/>
          </cell>
          <cell r="G26" t="str">
            <v/>
          </cell>
          <cell r="H26">
            <v>0.83333333333333337</v>
          </cell>
        </row>
        <row r="27">
          <cell r="A27" t="str">
            <v>REFERENCIACIÓN ACUEDUCTO</v>
          </cell>
          <cell r="B27">
            <v>3</v>
          </cell>
          <cell r="C27">
            <v>2</v>
          </cell>
          <cell r="E27">
            <v>0</v>
          </cell>
          <cell r="F27" t="str">
            <v/>
          </cell>
          <cell r="G27" t="str">
            <v/>
          </cell>
          <cell r="H27">
            <v>0.4</v>
          </cell>
        </row>
        <row r="28">
          <cell r="A28" t="str">
            <v>REVISIÓN  POSTERIOR  FRAUDES</v>
          </cell>
          <cell r="B28">
            <v>1</v>
          </cell>
          <cell r="C28">
            <v>0</v>
          </cell>
          <cell r="E28">
            <v>0</v>
          </cell>
          <cell r="F28" t="str">
            <v/>
          </cell>
          <cell r="G28" t="str">
            <v/>
          </cell>
          <cell r="H28">
            <v>0</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2428</v>
          </cell>
          <cell r="C33">
            <v>675</v>
          </cell>
          <cell r="F33" t="str">
            <v/>
          </cell>
          <cell r="G33" t="str">
            <v/>
          </cell>
          <cell r="H33">
            <v>0.21753142120528521</v>
          </cell>
        </row>
        <row r="35">
          <cell r="A35" t="str">
            <v>CAMBIO ACOMETIDAS CONTRATO</v>
          </cell>
          <cell r="B35">
            <v>249</v>
          </cell>
          <cell r="C35">
            <v>1</v>
          </cell>
          <cell r="D35">
            <v>3</v>
          </cell>
          <cell r="E35">
            <v>21</v>
          </cell>
          <cell r="F35">
            <v>4</v>
          </cell>
          <cell r="G35">
            <v>4</v>
          </cell>
          <cell r="H35">
            <v>4.0000000000000001E-3</v>
          </cell>
        </row>
        <row r="36">
          <cell r="A36" t="str">
            <v>CASAS SIN AGUA</v>
          </cell>
          <cell r="B36">
            <v>0</v>
          </cell>
          <cell r="C36">
            <v>1</v>
          </cell>
          <cell r="F36" t="str">
            <v/>
          </cell>
          <cell r="G36" t="str">
            <v/>
          </cell>
          <cell r="H36">
            <v>1</v>
          </cell>
        </row>
        <row r="37">
          <cell r="A37" t="str">
            <v>CORTE Y RECONEXION</v>
          </cell>
          <cell r="B37">
            <v>365</v>
          </cell>
          <cell r="C37">
            <v>97</v>
          </cell>
          <cell r="D37">
            <v>1</v>
          </cell>
          <cell r="E37">
            <v>21</v>
          </cell>
          <cell r="F37">
            <v>17.399999999999999</v>
          </cell>
          <cell r="G37">
            <v>22</v>
          </cell>
          <cell r="H37">
            <v>0.20995670995670995</v>
          </cell>
        </row>
        <row r="38">
          <cell r="A38" t="str">
            <v>DAÑOS ACUEDUCTO</v>
          </cell>
          <cell r="B38">
            <v>3</v>
          </cell>
          <cell r="C38">
            <v>0</v>
          </cell>
          <cell r="F38" t="str">
            <v/>
          </cell>
          <cell r="G38" t="str">
            <v/>
          </cell>
          <cell r="H38">
            <v>0</v>
          </cell>
        </row>
        <row r="39">
          <cell r="A39" t="str">
            <v>ESCOMBROS DAÑOS ACUEDUCTO</v>
          </cell>
          <cell r="B39">
            <v>3</v>
          </cell>
          <cell r="C39">
            <v>0</v>
          </cell>
          <cell r="F39" t="str">
            <v/>
          </cell>
          <cell r="G39" t="str">
            <v/>
          </cell>
          <cell r="H39">
            <v>0</v>
          </cell>
        </row>
        <row r="40">
          <cell r="A40" t="str">
            <v>FRAUDES</v>
          </cell>
          <cell r="B40">
            <v>2</v>
          </cell>
          <cell r="C40">
            <v>1</v>
          </cell>
          <cell r="F40" t="str">
            <v/>
          </cell>
          <cell r="G40" t="str">
            <v/>
          </cell>
          <cell r="H40">
            <v>0.33333333333333331</v>
          </cell>
        </row>
        <row r="41">
          <cell r="A41" t="str">
            <v>GARANTIAS INSTALACIONES</v>
          </cell>
          <cell r="B41">
            <v>12</v>
          </cell>
          <cell r="C41">
            <v>4</v>
          </cell>
          <cell r="D41">
            <v>1</v>
          </cell>
          <cell r="E41">
            <v>21</v>
          </cell>
          <cell r="F41">
            <v>0.6</v>
          </cell>
          <cell r="G41">
            <v>0.8</v>
          </cell>
          <cell r="H41">
            <v>0.25</v>
          </cell>
        </row>
        <row r="42">
          <cell r="A42" t="str">
            <v>INSTALACIONES ACUEDUCTO</v>
          </cell>
          <cell r="B42">
            <v>336</v>
          </cell>
          <cell r="C42">
            <v>5</v>
          </cell>
          <cell r="D42">
            <v>5</v>
          </cell>
          <cell r="E42">
            <v>21</v>
          </cell>
          <cell r="F42">
            <v>3.2</v>
          </cell>
          <cell r="G42">
            <v>3.2</v>
          </cell>
          <cell r="H42">
            <v>1.466275659824047E-2</v>
          </cell>
        </row>
        <row r="43">
          <cell r="A43" t="str">
            <v>MEDIDORES 1/2 Y 1"</v>
          </cell>
          <cell r="B43">
            <v>216</v>
          </cell>
          <cell r="C43">
            <v>1</v>
          </cell>
          <cell r="D43">
            <v>4</v>
          </cell>
          <cell r="E43">
            <v>21</v>
          </cell>
          <cell r="F43">
            <v>2.6</v>
          </cell>
          <cell r="G43">
            <v>2.6</v>
          </cell>
          <cell r="H43">
            <v>4.608294930875576E-3</v>
          </cell>
        </row>
        <row r="44">
          <cell r="A44" t="str">
            <v>MMTO VALVULAS E HIDRANTES</v>
          </cell>
          <cell r="B44">
            <v>33</v>
          </cell>
          <cell r="C44">
            <v>0</v>
          </cell>
          <cell r="D44">
            <v>3</v>
          </cell>
          <cell r="E44">
            <v>21</v>
          </cell>
          <cell r="F44">
            <v>0.5</v>
          </cell>
          <cell r="G44">
            <v>0.5</v>
          </cell>
          <cell r="H44">
            <v>0</v>
          </cell>
        </row>
        <row r="45">
          <cell r="A45" t="str">
            <v>OBRAS ACCESORIAS DAÑOS ACUEDUCTO</v>
          </cell>
          <cell r="B45">
            <v>133</v>
          </cell>
          <cell r="C45">
            <v>0</v>
          </cell>
          <cell r="D45">
            <v>3</v>
          </cell>
          <cell r="E45">
            <v>21</v>
          </cell>
          <cell r="F45">
            <v>2.1</v>
          </cell>
          <cell r="G45">
            <v>2.1</v>
          </cell>
          <cell r="H45">
            <v>0</v>
          </cell>
        </row>
        <row r="46">
          <cell r="A46" t="str">
            <v>OBRAS ACCESORIAS INSTALACIONES</v>
          </cell>
          <cell r="B46">
            <v>5</v>
          </cell>
          <cell r="C46">
            <v>0</v>
          </cell>
          <cell r="D46">
            <v>1</v>
          </cell>
          <cell r="E46">
            <v>21</v>
          </cell>
          <cell r="F46">
            <v>0.2</v>
          </cell>
          <cell r="G46">
            <v>0.2</v>
          </cell>
          <cell r="H46">
            <v>0</v>
          </cell>
        </row>
        <row r="47">
          <cell r="A47" t="str">
            <v>PROYECTOS ACUEDUCTO</v>
          </cell>
          <cell r="B47">
            <v>2</v>
          </cell>
          <cell r="C47">
            <v>0</v>
          </cell>
          <cell r="F47" t="str">
            <v/>
          </cell>
          <cell r="G47" t="str">
            <v/>
          </cell>
          <cell r="H47">
            <v>0</v>
          </cell>
        </row>
        <row r="48">
          <cell r="A48" t="str">
            <v>REFERENCIACIÓN ACUEDUCTO</v>
          </cell>
          <cell r="B48">
            <v>1</v>
          </cell>
          <cell r="C48">
            <v>0</v>
          </cell>
          <cell r="F48" t="str">
            <v/>
          </cell>
          <cell r="G48" t="str">
            <v/>
          </cell>
          <cell r="H48">
            <v>0</v>
          </cell>
        </row>
        <row r="49">
          <cell r="F49" t="str">
            <v/>
          </cell>
          <cell r="G49" t="str">
            <v/>
          </cell>
          <cell r="H49" t="str">
            <v/>
          </cell>
        </row>
        <row r="51">
          <cell r="A51" t="str">
            <v>Total general</v>
          </cell>
          <cell r="B51">
            <v>1360</v>
          </cell>
          <cell r="C51">
            <v>110</v>
          </cell>
          <cell r="F51" t="str">
            <v/>
          </cell>
          <cell r="G51" t="str">
            <v/>
          </cell>
          <cell r="H51">
            <v>7.4829931972789115E-2</v>
          </cell>
        </row>
      </sheetData>
      <sheetData sheetId="3"/>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Nov-Dic"/>
      <sheetName val="Ene-Dic EEPPM"/>
      <sheetName val="May-Dic Contrato"/>
      <sheetName val="ENE"/>
      <sheetName val="FEB"/>
      <sheetName val="MAR"/>
      <sheetName val="Ene-Dic_EEPPM"/>
      <sheetName val="May-Dic_Contrato"/>
      <sheetName val="Ene-Dic_EEPPM2"/>
      <sheetName val="May-Dic_Contrato2"/>
      <sheetName val="Ene-Dic_EEPPM1"/>
      <sheetName val="May-Dic_Contrato1"/>
    </sheetNames>
    <sheetDataSet>
      <sheetData sheetId="0" refreshError="1">
        <row r="12">
          <cell r="A12" t="str">
            <v>CARROTANQUE</v>
          </cell>
          <cell r="B12">
            <v>57</v>
          </cell>
          <cell r="C12">
            <v>2</v>
          </cell>
          <cell r="D12">
            <v>1</v>
          </cell>
          <cell r="E12">
            <v>43</v>
          </cell>
          <cell r="F12">
            <v>1.3</v>
          </cell>
          <cell r="G12">
            <v>1.4</v>
          </cell>
          <cell r="H12">
            <v>3.3898305084745763E-2</v>
          </cell>
        </row>
        <row r="13">
          <cell r="A13" t="str">
            <v>CASAS SIN AGUA</v>
          </cell>
          <cell r="B13">
            <v>573</v>
          </cell>
          <cell r="C13">
            <v>548</v>
          </cell>
          <cell r="D13">
            <v>1</v>
          </cell>
          <cell r="E13">
            <v>59</v>
          </cell>
          <cell r="F13">
            <v>9.6999999999999993</v>
          </cell>
          <cell r="G13">
            <v>19</v>
          </cell>
          <cell r="H13">
            <v>0.48884924174843891</v>
          </cell>
        </row>
        <row r="14">
          <cell r="A14" t="str">
            <v>CORTE Y RECONEXION</v>
          </cell>
          <cell r="B14">
            <v>37</v>
          </cell>
          <cell r="C14">
            <v>65</v>
          </cell>
          <cell r="F14" t="str">
            <v/>
          </cell>
          <cell r="G14" t="str">
            <v/>
          </cell>
          <cell r="H14">
            <v>0.63725490196078427</v>
          </cell>
        </row>
        <row r="15">
          <cell r="A15" t="str">
            <v>DAÑOS ACUEDUCTO</v>
          </cell>
          <cell r="B15">
            <v>591</v>
          </cell>
          <cell r="C15">
            <v>205</v>
          </cell>
          <cell r="D15">
            <v>7.3050847457627119</v>
          </cell>
          <cell r="E15">
            <v>59</v>
          </cell>
          <cell r="F15">
            <v>1.4</v>
          </cell>
          <cell r="G15">
            <v>1.8</v>
          </cell>
          <cell r="H15">
            <v>0.25753768844221103</v>
          </cell>
        </row>
        <row r="16">
          <cell r="A16" t="str">
            <v>ESCOMBROS DAÑOS ACUEDUCTO</v>
          </cell>
          <cell r="B16">
            <v>271</v>
          </cell>
          <cell r="C16">
            <v>8</v>
          </cell>
          <cell r="D16">
            <v>1</v>
          </cell>
          <cell r="E16">
            <v>59</v>
          </cell>
          <cell r="F16">
            <v>4.5999999999999996</v>
          </cell>
          <cell r="G16">
            <v>4.7</v>
          </cell>
          <cell r="H16">
            <v>2.8673835125448029E-2</v>
          </cell>
        </row>
        <row r="17">
          <cell r="A17" t="str">
            <v>FRAUDES</v>
          </cell>
          <cell r="B17">
            <v>13</v>
          </cell>
          <cell r="C17">
            <v>103</v>
          </cell>
          <cell r="D17">
            <v>1</v>
          </cell>
          <cell r="E17">
            <v>11</v>
          </cell>
          <cell r="F17">
            <v>10.5</v>
          </cell>
          <cell r="G17">
            <v>10.5</v>
          </cell>
          <cell r="H17">
            <v>0.88793103448275867</v>
          </cell>
        </row>
        <row r="18">
          <cell r="A18" t="str">
            <v>GARANTIAS INSTALACIONES</v>
          </cell>
          <cell r="B18">
            <v>25</v>
          </cell>
          <cell r="C18">
            <v>40</v>
          </cell>
          <cell r="F18" t="str">
            <v/>
          </cell>
          <cell r="G18" t="str">
            <v/>
          </cell>
          <cell r="H18">
            <v>0.61538461538461542</v>
          </cell>
        </row>
        <row r="19">
          <cell r="A19" t="str">
            <v>INSTALACIONES ACUEDUCTO</v>
          </cell>
          <cell r="B19">
            <v>5</v>
          </cell>
          <cell r="C19">
            <v>81</v>
          </cell>
          <cell r="F19" t="str">
            <v/>
          </cell>
          <cell r="G19" t="str">
            <v/>
          </cell>
          <cell r="H19">
            <v>0.94186046511627908</v>
          </cell>
        </row>
        <row r="20">
          <cell r="A20" t="str">
            <v>INSTALACIONES ALCANTARILLADO</v>
          </cell>
          <cell r="B20">
            <v>5</v>
          </cell>
          <cell r="C20">
            <v>0</v>
          </cell>
          <cell r="F20" t="str">
            <v/>
          </cell>
          <cell r="G20" t="str">
            <v/>
          </cell>
          <cell r="H20">
            <v>0</v>
          </cell>
        </row>
        <row r="21">
          <cell r="A21" t="str">
            <v>MEDIDORES 1/2 Y 1"</v>
          </cell>
          <cell r="B21">
            <v>19</v>
          </cell>
          <cell r="C21">
            <v>16</v>
          </cell>
          <cell r="F21" t="str">
            <v/>
          </cell>
          <cell r="G21" t="str">
            <v/>
          </cell>
          <cell r="H21">
            <v>0.45714285714285713</v>
          </cell>
        </row>
        <row r="22">
          <cell r="A22" t="str">
            <v>MMTO VALVULAS E HIDRANTES</v>
          </cell>
          <cell r="B22">
            <v>12</v>
          </cell>
          <cell r="C22">
            <v>26</v>
          </cell>
          <cell r="D22">
            <v>1</v>
          </cell>
          <cell r="E22">
            <v>59</v>
          </cell>
          <cell r="F22">
            <v>0.2</v>
          </cell>
          <cell r="G22">
            <v>0.6</v>
          </cell>
          <cell r="H22">
            <v>0.68421052631578949</v>
          </cell>
        </row>
        <row r="23">
          <cell r="A23" t="str">
            <v>OBRAS ACCESORIAS DAÑOS ACUEDUCTO</v>
          </cell>
          <cell r="B23">
            <v>18</v>
          </cell>
          <cell r="C23">
            <v>0</v>
          </cell>
          <cell r="F23" t="str">
            <v/>
          </cell>
          <cell r="G23" t="str">
            <v/>
          </cell>
          <cell r="H23">
            <v>0</v>
          </cell>
        </row>
        <row r="24">
          <cell r="A24" t="str">
            <v>OBRAS ACCESORIAS INSTALACIONES</v>
          </cell>
          <cell r="B24">
            <v>653</v>
          </cell>
          <cell r="C24">
            <v>0</v>
          </cell>
          <cell r="F24" t="str">
            <v/>
          </cell>
          <cell r="G24" t="str">
            <v/>
          </cell>
          <cell r="H24">
            <v>0</v>
          </cell>
        </row>
        <row r="25">
          <cell r="A25" t="str">
            <v>PITOMETRÍA</v>
          </cell>
          <cell r="B25">
            <v>82</v>
          </cell>
          <cell r="C25">
            <v>95</v>
          </cell>
          <cell r="D25">
            <v>1</v>
          </cell>
          <cell r="E25">
            <v>17</v>
          </cell>
          <cell r="F25">
            <v>4.8</v>
          </cell>
          <cell r="G25">
            <v>10.4</v>
          </cell>
          <cell r="H25">
            <v>0.53672316384180796</v>
          </cell>
        </row>
        <row r="26">
          <cell r="A26" t="str">
            <v>PROYECTOS ACUEDUCTO</v>
          </cell>
          <cell r="B26">
            <v>47</v>
          </cell>
          <cell r="C26">
            <v>62</v>
          </cell>
          <cell r="F26" t="str">
            <v/>
          </cell>
          <cell r="G26" t="str">
            <v/>
          </cell>
          <cell r="H26">
            <v>0.56880733944954132</v>
          </cell>
        </row>
        <row r="27">
          <cell r="A27" t="str">
            <v>REFERENCIACIÓN ACUEDUCTO</v>
          </cell>
          <cell r="B27">
            <v>3</v>
          </cell>
          <cell r="C27">
            <v>3</v>
          </cell>
          <cell r="F27" t="str">
            <v/>
          </cell>
          <cell r="G27" t="str">
            <v/>
          </cell>
          <cell r="H27">
            <v>0.5</v>
          </cell>
        </row>
        <row r="28">
          <cell r="A28" t="str">
            <v>REPARACION CAJAS DE MEDIDORES</v>
          </cell>
          <cell r="B28">
            <v>1</v>
          </cell>
          <cell r="C28">
            <v>19</v>
          </cell>
          <cell r="F28" t="str">
            <v/>
          </cell>
          <cell r="G28" t="str">
            <v/>
          </cell>
          <cell r="H28">
            <v>0.95</v>
          </cell>
        </row>
        <row r="29">
          <cell r="A29" t="str">
            <v>RETIRO MEDIDOR</v>
          </cell>
          <cell r="B29">
            <v>113</v>
          </cell>
          <cell r="C29">
            <v>65</v>
          </cell>
          <cell r="F29" t="str">
            <v/>
          </cell>
          <cell r="G29" t="str">
            <v/>
          </cell>
          <cell r="H29">
            <v>0.3651685393258427</v>
          </cell>
        </row>
        <row r="30">
          <cell r="A30" t="str">
            <v>TAPONADAS</v>
          </cell>
          <cell r="B30">
            <v>1</v>
          </cell>
          <cell r="C30">
            <v>7</v>
          </cell>
          <cell r="F30" t="str">
            <v/>
          </cell>
          <cell r="G30" t="str">
            <v/>
          </cell>
          <cell r="H30">
            <v>0.875</v>
          </cell>
        </row>
        <row r="31">
          <cell r="A31" t="str">
            <v>TRASLADO MEDIDOR</v>
          </cell>
          <cell r="B31">
            <v>0</v>
          </cell>
          <cell r="C31">
            <v>6</v>
          </cell>
          <cell r="F31" t="str">
            <v/>
          </cell>
          <cell r="G31" t="str">
            <v/>
          </cell>
          <cell r="H31">
            <v>1</v>
          </cell>
        </row>
        <row r="32">
          <cell r="F32" t="str">
            <v/>
          </cell>
          <cell r="G32" t="str">
            <v/>
          </cell>
          <cell r="H32" t="str">
            <v/>
          </cell>
        </row>
        <row r="33">
          <cell r="A33" t="str">
            <v>Total general</v>
          </cell>
          <cell r="B33">
            <v>2526</v>
          </cell>
          <cell r="C33">
            <v>1351</v>
          </cell>
          <cell r="F33" t="str">
            <v/>
          </cell>
          <cell r="G33" t="str">
            <v/>
          </cell>
          <cell r="H33">
            <v>0.34846530822801136</v>
          </cell>
        </row>
        <row r="34">
          <cell r="F34" t="str">
            <v/>
          </cell>
          <cell r="G34" t="str">
            <v/>
          </cell>
          <cell r="H34" t="str">
            <v/>
          </cell>
        </row>
      </sheetData>
      <sheetData sheetId="1" refreshError="1">
        <row r="12">
          <cell r="A12" t="str">
            <v>CARROTANQUE</v>
          </cell>
          <cell r="B12">
            <v>104</v>
          </cell>
          <cell r="C12">
            <v>14</v>
          </cell>
          <cell r="D12">
            <v>1</v>
          </cell>
          <cell r="E12">
            <v>46</v>
          </cell>
          <cell r="F12">
            <v>2.2999999999999998</v>
          </cell>
          <cell r="G12">
            <v>2.6</v>
          </cell>
          <cell r="H12">
            <v>0.11864406779661017</v>
          </cell>
        </row>
        <row r="13">
          <cell r="A13" t="str">
            <v>CASAS SIN AGUA</v>
          </cell>
          <cell r="B13">
            <v>546</v>
          </cell>
          <cell r="C13">
            <v>609</v>
          </cell>
          <cell r="D13">
            <v>1</v>
          </cell>
          <cell r="E13">
            <v>61</v>
          </cell>
          <cell r="F13">
            <v>9</v>
          </cell>
          <cell r="G13">
            <v>18.899999999999999</v>
          </cell>
          <cell r="H13">
            <v>0.52727272727272723</v>
          </cell>
        </row>
        <row r="14">
          <cell r="A14" t="str">
            <v>CORTE Y RECONEXION</v>
          </cell>
          <cell r="B14">
            <v>122</v>
          </cell>
          <cell r="C14">
            <v>138</v>
          </cell>
          <cell r="F14" t="str">
            <v/>
          </cell>
          <cell r="G14" t="str">
            <v/>
          </cell>
          <cell r="H14">
            <v>0.53076923076923077</v>
          </cell>
        </row>
        <row r="15">
          <cell r="A15" t="str">
            <v>DAÑOS ACUEDUCTO</v>
          </cell>
          <cell r="B15">
            <v>666</v>
          </cell>
          <cell r="C15">
            <v>234</v>
          </cell>
          <cell r="D15">
            <v>7.442622950819672</v>
          </cell>
          <cell r="E15">
            <v>61</v>
          </cell>
          <cell r="F15">
            <v>1.5</v>
          </cell>
          <cell r="G15">
            <v>2</v>
          </cell>
          <cell r="H15">
            <v>0.26</v>
          </cell>
        </row>
        <row r="16">
          <cell r="A16" t="str">
            <v>ESCOMBROS DAÑOS ACUEDUCTO</v>
          </cell>
          <cell r="B16">
            <v>221</v>
          </cell>
          <cell r="C16">
            <v>9</v>
          </cell>
          <cell r="D16">
            <v>1</v>
          </cell>
          <cell r="E16">
            <v>61</v>
          </cell>
          <cell r="F16">
            <v>3.6</v>
          </cell>
          <cell r="G16">
            <v>3.8</v>
          </cell>
          <cell r="H16">
            <v>3.9130434782608699E-2</v>
          </cell>
        </row>
        <row r="17">
          <cell r="A17" t="str">
            <v>FRAUDES</v>
          </cell>
          <cell r="B17">
            <v>62</v>
          </cell>
          <cell r="C17">
            <v>249</v>
          </cell>
          <cell r="D17">
            <v>1</v>
          </cell>
          <cell r="E17">
            <v>14</v>
          </cell>
          <cell r="F17">
            <v>22.2</v>
          </cell>
          <cell r="G17">
            <v>22.2</v>
          </cell>
          <cell r="H17">
            <v>0.80064308681672025</v>
          </cell>
        </row>
        <row r="18">
          <cell r="A18" t="str">
            <v>GARANTIAS INSTALACIONES</v>
          </cell>
          <cell r="B18">
            <v>70</v>
          </cell>
          <cell r="C18">
            <v>23</v>
          </cell>
          <cell r="F18" t="str">
            <v/>
          </cell>
          <cell r="G18" t="str">
            <v/>
          </cell>
          <cell r="H18">
            <v>0.24731182795698925</v>
          </cell>
        </row>
        <row r="19">
          <cell r="A19" t="str">
            <v>INSTALACIONES ACUEDUCTO</v>
          </cell>
          <cell r="B19">
            <v>13</v>
          </cell>
          <cell r="C19">
            <v>39</v>
          </cell>
          <cell r="F19" t="str">
            <v/>
          </cell>
          <cell r="G19" t="str">
            <v/>
          </cell>
          <cell r="H19">
            <v>0.75</v>
          </cell>
        </row>
        <row r="20">
          <cell r="A20" t="str">
            <v>INSTALACIONES ALCANTARILLADO</v>
          </cell>
          <cell r="B20">
            <v>3</v>
          </cell>
          <cell r="C20">
            <v>3</v>
          </cell>
          <cell r="F20" t="str">
            <v/>
          </cell>
          <cell r="G20" t="str">
            <v/>
          </cell>
          <cell r="H20">
            <v>0.5</v>
          </cell>
        </row>
        <row r="21">
          <cell r="A21" t="str">
            <v>MEDIDORES 1/2 Y 1"</v>
          </cell>
          <cell r="B21">
            <v>7</v>
          </cell>
          <cell r="C21">
            <v>18</v>
          </cell>
          <cell r="F21" t="str">
            <v/>
          </cell>
          <cell r="G21" t="str">
            <v/>
          </cell>
          <cell r="H21">
            <v>0.72</v>
          </cell>
        </row>
        <row r="22">
          <cell r="A22" t="str">
            <v>MMTO VALVULAS E HIDRANTES</v>
          </cell>
          <cell r="B22">
            <v>10</v>
          </cell>
          <cell r="C22">
            <v>19</v>
          </cell>
          <cell r="D22">
            <v>1</v>
          </cell>
          <cell r="E22">
            <v>61</v>
          </cell>
          <cell r="F22">
            <v>0.2</v>
          </cell>
          <cell r="G22">
            <v>0.5</v>
          </cell>
          <cell r="H22">
            <v>0.65517241379310343</v>
          </cell>
        </row>
        <row r="23">
          <cell r="A23" t="str">
            <v>OBRAS ACCESORIAS DAÑOS ACUEDUCTO</v>
          </cell>
          <cell r="B23">
            <v>2</v>
          </cell>
          <cell r="C23">
            <v>14</v>
          </cell>
          <cell r="F23" t="str">
            <v/>
          </cell>
          <cell r="G23" t="str">
            <v/>
          </cell>
          <cell r="H23">
            <v>0.875</v>
          </cell>
        </row>
        <row r="24">
          <cell r="A24" t="str">
            <v>OBRAS ACCESORIAS INSTALACIONES</v>
          </cell>
          <cell r="B24">
            <v>544</v>
          </cell>
          <cell r="C24">
            <v>1</v>
          </cell>
          <cell r="F24" t="str">
            <v/>
          </cell>
          <cell r="G24" t="str">
            <v/>
          </cell>
          <cell r="H24">
            <v>1.834862385321101E-3</v>
          </cell>
        </row>
        <row r="25">
          <cell r="A25" t="str">
            <v>PITOMETRÍA</v>
          </cell>
          <cell r="B25">
            <v>72</v>
          </cell>
          <cell r="C25">
            <v>75</v>
          </cell>
          <cell r="D25">
            <v>1</v>
          </cell>
          <cell r="E25">
            <v>21</v>
          </cell>
          <cell r="F25">
            <v>3.4</v>
          </cell>
          <cell r="G25">
            <v>7</v>
          </cell>
          <cell r="H25">
            <v>0.51020408163265307</v>
          </cell>
        </row>
        <row r="26">
          <cell r="A26" t="str">
            <v>PROYECTOS ACUEDUCTO</v>
          </cell>
          <cell r="B26">
            <v>52</v>
          </cell>
          <cell r="C26">
            <v>4</v>
          </cell>
          <cell r="F26" t="str">
            <v/>
          </cell>
          <cell r="G26" t="str">
            <v/>
          </cell>
          <cell r="H26">
            <v>7.1428571428571425E-2</v>
          </cell>
        </row>
        <row r="27">
          <cell r="A27" t="str">
            <v>REFERENCIACIÓN ACUEDUCTO</v>
          </cell>
          <cell r="B27">
            <v>1</v>
          </cell>
          <cell r="C27">
            <v>0</v>
          </cell>
          <cell r="F27" t="str">
            <v/>
          </cell>
          <cell r="G27" t="str">
            <v/>
          </cell>
          <cell r="H27">
            <v>0</v>
          </cell>
        </row>
        <row r="28">
          <cell r="A28" t="str">
            <v>REPARACION CAJAS DE MEDIDORES</v>
          </cell>
          <cell r="B28">
            <v>1</v>
          </cell>
          <cell r="C28">
            <v>6</v>
          </cell>
          <cell r="F28" t="str">
            <v/>
          </cell>
          <cell r="G28" t="str">
            <v/>
          </cell>
          <cell r="H28">
            <v>0.8571428571428571</v>
          </cell>
        </row>
        <row r="29">
          <cell r="A29" t="str">
            <v>RETIRO MEDIDOR</v>
          </cell>
          <cell r="B29">
            <v>121</v>
          </cell>
          <cell r="C29">
            <v>52</v>
          </cell>
          <cell r="F29" t="str">
            <v/>
          </cell>
          <cell r="G29" t="str">
            <v/>
          </cell>
          <cell r="H29">
            <v>0.30057803468208094</v>
          </cell>
        </row>
        <row r="30">
          <cell r="A30" t="str">
            <v>TAPONADAS</v>
          </cell>
          <cell r="B30">
            <v>2</v>
          </cell>
          <cell r="C30">
            <v>20</v>
          </cell>
          <cell r="F30" t="str">
            <v/>
          </cell>
          <cell r="G30" t="str">
            <v/>
          </cell>
          <cell r="H30">
            <v>0.90909090909090906</v>
          </cell>
        </row>
        <row r="31">
          <cell r="A31" t="str">
            <v>TRASLADO MEDIDOR</v>
          </cell>
          <cell r="B31">
            <v>1</v>
          </cell>
          <cell r="C31">
            <v>0</v>
          </cell>
          <cell r="F31" t="str">
            <v/>
          </cell>
          <cell r="G31" t="str">
            <v/>
          </cell>
          <cell r="H31">
            <v>0</v>
          </cell>
        </row>
        <row r="32">
          <cell r="F32" t="str">
            <v/>
          </cell>
          <cell r="G32" t="str">
            <v/>
          </cell>
          <cell r="H32" t="str">
            <v/>
          </cell>
        </row>
        <row r="33">
          <cell r="A33" t="str">
            <v>Total general</v>
          </cell>
          <cell r="B33">
            <v>2620</v>
          </cell>
          <cell r="C33">
            <v>1527</v>
          </cell>
          <cell r="F33" t="str">
            <v/>
          </cell>
          <cell r="G33" t="str">
            <v/>
          </cell>
          <cell r="H33">
            <v>0.36821798890764407</v>
          </cell>
        </row>
        <row r="34">
          <cell r="F34" t="str">
            <v/>
          </cell>
          <cell r="G34" t="str">
            <v/>
          </cell>
          <cell r="H34" t="str">
            <v/>
          </cell>
        </row>
      </sheetData>
      <sheetData sheetId="2" refreshError="1">
        <row r="12">
          <cell r="A12" t="str">
            <v>CAMBIO ACOMETIDAS CONTRATO</v>
          </cell>
          <cell r="B12">
            <v>2</v>
          </cell>
          <cell r="C12">
            <v>5</v>
          </cell>
          <cell r="F12" t="str">
            <v/>
          </cell>
          <cell r="G12" t="str">
            <v/>
          </cell>
          <cell r="H12">
            <v>0.7142857142857143</v>
          </cell>
        </row>
        <row r="13">
          <cell r="A13" t="str">
            <v>CARROTANQUE</v>
          </cell>
          <cell r="B13">
            <v>80</v>
          </cell>
          <cell r="C13">
            <v>2</v>
          </cell>
          <cell r="D13">
            <v>1</v>
          </cell>
          <cell r="E13">
            <v>44</v>
          </cell>
          <cell r="F13">
            <v>1.8</v>
          </cell>
          <cell r="G13">
            <v>1.9</v>
          </cell>
          <cell r="H13">
            <v>2.4390243902439025E-2</v>
          </cell>
        </row>
        <row r="14">
          <cell r="A14" t="str">
            <v>CASAS SIN AGUA</v>
          </cell>
          <cell r="B14">
            <v>500</v>
          </cell>
          <cell r="C14">
            <v>535</v>
          </cell>
          <cell r="D14">
            <v>1</v>
          </cell>
          <cell r="E14">
            <v>61</v>
          </cell>
          <cell r="F14">
            <v>8.1999999999999993</v>
          </cell>
          <cell r="G14">
            <v>17</v>
          </cell>
          <cell r="H14">
            <v>0.51690821256038644</v>
          </cell>
        </row>
        <row r="15">
          <cell r="A15" t="str">
            <v>CORTE Y RECONEXION</v>
          </cell>
          <cell r="B15">
            <v>19</v>
          </cell>
          <cell r="C15">
            <v>17</v>
          </cell>
          <cell r="F15" t="str">
            <v/>
          </cell>
          <cell r="G15" t="str">
            <v/>
          </cell>
          <cell r="H15">
            <v>0.47222222222222221</v>
          </cell>
        </row>
        <row r="16">
          <cell r="A16" t="str">
            <v>DAÑOS ACUEDUCTO</v>
          </cell>
          <cell r="B16">
            <v>598</v>
          </cell>
          <cell r="C16">
            <v>259</v>
          </cell>
          <cell r="D16">
            <v>7.278688524590164</v>
          </cell>
          <cell r="E16">
            <v>61</v>
          </cell>
          <cell r="F16">
            <v>1.3</v>
          </cell>
          <cell r="G16">
            <v>1.9</v>
          </cell>
          <cell r="H16">
            <v>0.30221703617269546</v>
          </cell>
        </row>
        <row r="17">
          <cell r="A17" t="str">
            <v>ESCOMBROS DAÑOS ACUEDUCTO</v>
          </cell>
          <cell r="B17">
            <v>188</v>
          </cell>
          <cell r="C17">
            <v>9</v>
          </cell>
          <cell r="D17">
            <v>1</v>
          </cell>
          <cell r="E17">
            <v>61</v>
          </cell>
          <cell r="F17">
            <v>3.1</v>
          </cell>
          <cell r="G17">
            <v>3.2</v>
          </cell>
          <cell r="H17">
            <v>4.5685279187817257E-2</v>
          </cell>
        </row>
        <row r="18">
          <cell r="A18" t="str">
            <v>FRAUDES</v>
          </cell>
          <cell r="B18">
            <v>234</v>
          </cell>
          <cell r="C18">
            <v>222</v>
          </cell>
          <cell r="D18">
            <v>1</v>
          </cell>
          <cell r="E18">
            <v>18</v>
          </cell>
          <cell r="F18">
            <v>13</v>
          </cell>
          <cell r="G18">
            <v>25.3</v>
          </cell>
          <cell r="H18">
            <v>0.48684210526315791</v>
          </cell>
        </row>
        <row r="19">
          <cell r="A19" t="str">
            <v>GARANTIAS INSTALACIONES</v>
          </cell>
          <cell r="B19">
            <v>13</v>
          </cell>
          <cell r="C19">
            <v>7</v>
          </cell>
          <cell r="F19" t="str">
            <v/>
          </cell>
          <cell r="G19" t="str">
            <v/>
          </cell>
          <cell r="H19">
            <v>0.35</v>
          </cell>
        </row>
        <row r="20">
          <cell r="A20" t="str">
            <v>INSTALACIONES ACUEDUCTO</v>
          </cell>
          <cell r="B20">
            <v>48</v>
          </cell>
          <cell r="C20">
            <v>104</v>
          </cell>
          <cell r="F20" t="str">
            <v/>
          </cell>
          <cell r="G20" t="str">
            <v/>
          </cell>
          <cell r="H20">
            <v>0.68421052631578949</v>
          </cell>
        </row>
        <row r="21">
          <cell r="A21" t="str">
            <v>INSTALACIONES ALCANTARILLADO</v>
          </cell>
          <cell r="B21">
            <v>8</v>
          </cell>
          <cell r="C21">
            <v>0</v>
          </cell>
          <cell r="F21" t="str">
            <v/>
          </cell>
          <cell r="G21" t="str">
            <v/>
          </cell>
          <cell r="H21">
            <v>0</v>
          </cell>
        </row>
        <row r="22">
          <cell r="A22" t="str">
            <v>MEDIDORES 1/2 Y 1"</v>
          </cell>
          <cell r="B22">
            <v>3</v>
          </cell>
          <cell r="C22">
            <v>4</v>
          </cell>
          <cell r="F22" t="str">
            <v/>
          </cell>
          <cell r="G22" t="str">
            <v/>
          </cell>
          <cell r="H22">
            <v>0.5714285714285714</v>
          </cell>
        </row>
        <row r="23">
          <cell r="A23" t="str">
            <v>MMTO VALVULAS E HIDRANTES</v>
          </cell>
          <cell r="B23">
            <v>2</v>
          </cell>
          <cell r="C23">
            <v>1</v>
          </cell>
          <cell r="D23">
            <v>1</v>
          </cell>
          <cell r="E23">
            <v>61</v>
          </cell>
          <cell r="F23">
            <v>0</v>
          </cell>
          <cell r="G23">
            <v>0</v>
          </cell>
          <cell r="H23">
            <v>0.33333333333333331</v>
          </cell>
        </row>
        <row r="24">
          <cell r="A24" t="str">
            <v>OBRAS ACCESORIAS DAÑOS ACUEDUCTO</v>
          </cell>
          <cell r="B24">
            <v>4</v>
          </cell>
          <cell r="C24">
            <v>23</v>
          </cell>
          <cell r="F24" t="str">
            <v/>
          </cell>
          <cell r="G24" t="str">
            <v/>
          </cell>
          <cell r="H24">
            <v>0.85185185185185186</v>
          </cell>
        </row>
        <row r="25">
          <cell r="A25" t="str">
            <v>OBRAS ACCESORIAS INSTALACIONES</v>
          </cell>
          <cell r="B25">
            <v>1107</v>
          </cell>
          <cell r="C25">
            <v>0</v>
          </cell>
          <cell r="F25" t="str">
            <v/>
          </cell>
          <cell r="G25" t="str">
            <v/>
          </cell>
          <cell r="H25">
            <v>0</v>
          </cell>
        </row>
        <row r="26">
          <cell r="A26" t="str">
            <v>PITOMETRÍA</v>
          </cell>
          <cell r="B26">
            <v>150</v>
          </cell>
          <cell r="C26">
            <v>65</v>
          </cell>
          <cell r="D26">
            <v>1</v>
          </cell>
          <cell r="E26">
            <v>20</v>
          </cell>
          <cell r="F26">
            <v>7.5</v>
          </cell>
          <cell r="G26">
            <v>10.8</v>
          </cell>
          <cell r="H26">
            <v>0.30232558139534882</v>
          </cell>
        </row>
        <row r="27">
          <cell r="A27" t="str">
            <v>PROYECTOS ACUEDUCTO</v>
          </cell>
          <cell r="B27">
            <v>62</v>
          </cell>
          <cell r="C27">
            <v>1</v>
          </cell>
          <cell r="F27" t="str">
            <v/>
          </cell>
          <cell r="G27" t="str">
            <v/>
          </cell>
          <cell r="H27">
            <v>1.5873015873015872E-2</v>
          </cell>
        </row>
        <row r="28">
          <cell r="A28" t="str">
            <v>REFERENCIACIÓN ACUEDUCTO</v>
          </cell>
          <cell r="B28">
            <v>1</v>
          </cell>
          <cell r="C28">
            <v>3</v>
          </cell>
          <cell r="F28" t="str">
            <v/>
          </cell>
          <cell r="G28" t="str">
            <v/>
          </cell>
          <cell r="H28">
            <v>0.75</v>
          </cell>
        </row>
        <row r="29">
          <cell r="A29" t="str">
            <v>TRASLADO MEDIDOR</v>
          </cell>
          <cell r="B29">
            <v>1</v>
          </cell>
          <cell r="C29">
            <v>0</v>
          </cell>
          <cell r="F29" t="str">
            <v/>
          </cell>
          <cell r="G29" t="str">
            <v/>
          </cell>
          <cell r="H29">
            <v>0</v>
          </cell>
        </row>
        <row r="30">
          <cell r="F30" t="str">
            <v/>
          </cell>
          <cell r="G30" t="str">
            <v/>
          </cell>
          <cell r="H30" t="str">
            <v/>
          </cell>
        </row>
        <row r="31">
          <cell r="A31" t="str">
            <v>Total general</v>
          </cell>
          <cell r="B31">
            <v>3020</v>
          </cell>
          <cell r="C31">
            <v>1257</v>
          </cell>
          <cell r="F31" t="str">
            <v/>
          </cell>
          <cell r="G31" t="str">
            <v/>
          </cell>
          <cell r="H31">
            <v>0.29389759176993219</v>
          </cell>
        </row>
        <row r="32">
          <cell r="F32" t="str">
            <v/>
          </cell>
          <cell r="G32" t="str">
            <v/>
          </cell>
          <cell r="H32" t="str">
            <v/>
          </cell>
        </row>
      </sheetData>
      <sheetData sheetId="3" refreshError="1">
        <row r="12">
          <cell r="A12" t="str">
            <v>CAMBIO ACOMETIDAS CONTRATO</v>
          </cell>
          <cell r="B12">
            <v>6</v>
          </cell>
          <cell r="C12">
            <v>4</v>
          </cell>
          <cell r="F12" t="str">
            <v/>
          </cell>
          <cell r="G12" t="str">
            <v/>
          </cell>
          <cell r="H12">
            <v>0.4</v>
          </cell>
        </row>
        <row r="13">
          <cell r="A13" t="str">
            <v>CARROTANQUE</v>
          </cell>
          <cell r="B13">
            <v>65</v>
          </cell>
          <cell r="C13">
            <v>1</v>
          </cell>
          <cell r="D13">
            <v>1</v>
          </cell>
          <cell r="E13">
            <v>45</v>
          </cell>
          <cell r="F13">
            <v>1.4</v>
          </cell>
          <cell r="G13">
            <v>1.5</v>
          </cell>
          <cell r="H13">
            <v>1.5151515151515152E-2</v>
          </cell>
        </row>
        <row r="14">
          <cell r="A14" t="str">
            <v>CASAS SIN AGUA</v>
          </cell>
          <cell r="B14">
            <v>477</v>
          </cell>
          <cell r="C14">
            <v>610</v>
          </cell>
          <cell r="D14">
            <v>1</v>
          </cell>
          <cell r="E14">
            <v>62</v>
          </cell>
          <cell r="F14">
            <v>7.7</v>
          </cell>
          <cell r="G14">
            <v>17.5</v>
          </cell>
          <cell r="H14">
            <v>0.56117755289788407</v>
          </cell>
        </row>
        <row r="15">
          <cell r="A15" t="str">
            <v>CORTE Y RECONEXION</v>
          </cell>
          <cell r="B15">
            <v>8</v>
          </cell>
          <cell r="C15">
            <v>4</v>
          </cell>
          <cell r="F15" t="str">
            <v/>
          </cell>
          <cell r="G15" t="str">
            <v/>
          </cell>
          <cell r="H15">
            <v>0.33333333333333331</v>
          </cell>
        </row>
        <row r="16">
          <cell r="A16" t="str">
            <v>DAÑOS ACUEDUCTO</v>
          </cell>
          <cell r="B16">
            <v>572</v>
          </cell>
          <cell r="C16">
            <v>218</v>
          </cell>
          <cell r="D16">
            <v>7.306451612903226</v>
          </cell>
          <cell r="E16">
            <v>62</v>
          </cell>
          <cell r="F16">
            <v>1.3</v>
          </cell>
          <cell r="G16">
            <v>1.7</v>
          </cell>
          <cell r="H16">
            <v>0.27594936708860762</v>
          </cell>
        </row>
        <row r="17">
          <cell r="A17" t="str">
            <v>ESCOMBROS DAÑOS ACUEDUCTO</v>
          </cell>
          <cell r="B17">
            <v>226</v>
          </cell>
          <cell r="C17">
            <v>9</v>
          </cell>
          <cell r="D17">
            <v>1</v>
          </cell>
          <cell r="E17">
            <v>62</v>
          </cell>
          <cell r="F17">
            <v>3.6</v>
          </cell>
          <cell r="G17">
            <v>3.8</v>
          </cell>
          <cell r="H17">
            <v>3.8297872340425532E-2</v>
          </cell>
        </row>
        <row r="18">
          <cell r="A18" t="str">
            <v>FRAUDES</v>
          </cell>
          <cell r="B18">
            <v>213</v>
          </cell>
          <cell r="C18">
            <v>103</v>
          </cell>
          <cell r="D18">
            <v>1</v>
          </cell>
          <cell r="E18">
            <v>16</v>
          </cell>
          <cell r="F18">
            <v>13.3</v>
          </cell>
          <cell r="G18">
            <v>19.8</v>
          </cell>
          <cell r="H18">
            <v>0.32594936708860761</v>
          </cell>
        </row>
        <row r="19">
          <cell r="A19" t="str">
            <v>GARANTIAS INSTALACIONES</v>
          </cell>
          <cell r="B19">
            <v>13</v>
          </cell>
          <cell r="C19">
            <v>5</v>
          </cell>
          <cell r="F19" t="str">
            <v/>
          </cell>
          <cell r="G19" t="str">
            <v/>
          </cell>
          <cell r="H19">
            <v>0.27777777777777779</v>
          </cell>
        </row>
        <row r="20">
          <cell r="A20" t="str">
            <v>INSTALACIONES ACUEDUCTO</v>
          </cell>
          <cell r="B20">
            <v>27</v>
          </cell>
          <cell r="C20">
            <v>42</v>
          </cell>
          <cell r="F20" t="str">
            <v/>
          </cell>
          <cell r="G20" t="str">
            <v/>
          </cell>
          <cell r="H20">
            <v>0.60869565217391308</v>
          </cell>
        </row>
        <row r="21">
          <cell r="A21" t="str">
            <v>MEDIDORES 1/2 Y 1"</v>
          </cell>
          <cell r="B21">
            <v>8</v>
          </cell>
          <cell r="C21">
            <v>1</v>
          </cell>
          <cell r="F21" t="str">
            <v/>
          </cell>
          <cell r="G21" t="str">
            <v/>
          </cell>
          <cell r="H21">
            <v>0.1111111111111111</v>
          </cell>
        </row>
        <row r="22">
          <cell r="A22" t="str">
            <v>MMTO VALVULAS E HIDRANTES</v>
          </cell>
          <cell r="B22">
            <v>6</v>
          </cell>
          <cell r="C22">
            <v>7</v>
          </cell>
          <cell r="D22">
            <v>1</v>
          </cell>
          <cell r="E22">
            <v>62</v>
          </cell>
          <cell r="F22">
            <v>0.1</v>
          </cell>
          <cell r="G22">
            <v>0.2</v>
          </cell>
          <cell r="H22">
            <v>0.53846153846153844</v>
          </cell>
        </row>
        <row r="23">
          <cell r="A23" t="str">
            <v>OBRAS ACCESORIAS DAÑOS ACUEDUCTO</v>
          </cell>
          <cell r="B23">
            <v>9</v>
          </cell>
          <cell r="C23">
            <v>16</v>
          </cell>
          <cell r="F23" t="str">
            <v/>
          </cell>
          <cell r="G23" t="str">
            <v/>
          </cell>
          <cell r="H23">
            <v>0.64</v>
          </cell>
        </row>
        <row r="24">
          <cell r="A24" t="str">
            <v>OBRAS ACCESORIAS INSTALACIONES</v>
          </cell>
          <cell r="B24">
            <v>1223</v>
          </cell>
          <cell r="C24">
            <v>0</v>
          </cell>
          <cell r="F24" t="str">
            <v/>
          </cell>
          <cell r="G24" t="str">
            <v/>
          </cell>
          <cell r="H24">
            <v>0</v>
          </cell>
        </row>
        <row r="25">
          <cell r="A25" t="str">
            <v>PITOMETRÍA</v>
          </cell>
          <cell r="B25">
            <v>83</v>
          </cell>
          <cell r="C25">
            <v>48</v>
          </cell>
          <cell r="D25">
            <v>1</v>
          </cell>
          <cell r="E25">
            <v>20</v>
          </cell>
          <cell r="F25">
            <v>4.2</v>
          </cell>
          <cell r="G25">
            <v>6.6</v>
          </cell>
          <cell r="H25">
            <v>0.36641221374045801</v>
          </cell>
        </row>
        <row r="26">
          <cell r="A26" t="str">
            <v>PROYECTOS ACUEDUCTO</v>
          </cell>
          <cell r="B26">
            <v>70</v>
          </cell>
          <cell r="C26">
            <v>17</v>
          </cell>
          <cell r="F26" t="str">
            <v/>
          </cell>
          <cell r="G26" t="str">
            <v/>
          </cell>
          <cell r="H26">
            <v>0.19540229885057472</v>
          </cell>
        </row>
        <row r="27">
          <cell r="F27" t="str">
            <v/>
          </cell>
          <cell r="G27" t="str">
            <v/>
          </cell>
          <cell r="H27" t="str">
            <v/>
          </cell>
        </row>
        <row r="28">
          <cell r="A28" t="str">
            <v>Total general</v>
          </cell>
          <cell r="B28">
            <v>3006</v>
          </cell>
          <cell r="C28">
            <v>1085</v>
          </cell>
          <cell r="F28" t="str">
            <v/>
          </cell>
          <cell r="G28" t="str">
            <v/>
          </cell>
          <cell r="H28">
            <v>0.26521632852603277</v>
          </cell>
        </row>
        <row r="29">
          <cell r="F29" t="str">
            <v/>
          </cell>
          <cell r="G29" t="str">
            <v/>
          </cell>
          <cell r="H29" t="str">
            <v/>
          </cell>
        </row>
      </sheetData>
      <sheetData sheetId="4" refreshError="1">
        <row r="12">
          <cell r="A12" t="str">
            <v>CAMBIO ACOMETIDAS CONTRATO</v>
          </cell>
          <cell r="B12">
            <v>3</v>
          </cell>
          <cell r="C12">
            <v>2</v>
          </cell>
          <cell r="F12" t="str">
            <v/>
          </cell>
          <cell r="G12" t="str">
            <v/>
          </cell>
          <cell r="H12">
            <v>0.4</v>
          </cell>
        </row>
        <row r="13">
          <cell r="A13" t="str">
            <v>CARROTANQUE</v>
          </cell>
          <cell r="B13">
            <v>21</v>
          </cell>
          <cell r="C13">
            <v>1</v>
          </cell>
          <cell r="D13">
            <v>1</v>
          </cell>
          <cell r="E13">
            <v>46</v>
          </cell>
          <cell r="F13">
            <v>0.5</v>
          </cell>
          <cell r="G13">
            <v>0.5</v>
          </cell>
          <cell r="H13">
            <v>4.5454545454545456E-2</v>
          </cell>
        </row>
        <row r="14">
          <cell r="A14" t="str">
            <v>CASAS SIN AGUA</v>
          </cell>
          <cell r="B14">
            <v>419</v>
          </cell>
          <cell r="C14">
            <v>603</v>
          </cell>
          <cell r="D14">
            <v>1</v>
          </cell>
          <cell r="E14">
            <v>61</v>
          </cell>
          <cell r="F14">
            <v>6.9</v>
          </cell>
          <cell r="G14">
            <v>16.8</v>
          </cell>
          <cell r="H14">
            <v>0.59001956947162426</v>
          </cell>
        </row>
        <row r="15">
          <cell r="A15" t="str">
            <v>CORTE Y RECONEXION</v>
          </cell>
          <cell r="B15">
            <v>7</v>
          </cell>
          <cell r="C15">
            <v>8</v>
          </cell>
          <cell r="F15" t="str">
            <v/>
          </cell>
          <cell r="G15" t="str">
            <v/>
          </cell>
          <cell r="H15">
            <v>0.53333333333333333</v>
          </cell>
        </row>
        <row r="16">
          <cell r="A16" t="str">
            <v>DAÑOS ACUEDUCTO</v>
          </cell>
          <cell r="B16">
            <v>537</v>
          </cell>
          <cell r="C16">
            <v>199</v>
          </cell>
          <cell r="D16">
            <v>7.32258064516129</v>
          </cell>
          <cell r="E16">
            <v>61</v>
          </cell>
          <cell r="F16">
            <v>1.2</v>
          </cell>
          <cell r="G16">
            <v>1.6</v>
          </cell>
          <cell r="H16">
            <v>0.2703804347826087</v>
          </cell>
        </row>
        <row r="17">
          <cell r="A17" t="str">
            <v>ESCOMBROS DAÑOS ACUEDUCTO</v>
          </cell>
          <cell r="B17">
            <v>220</v>
          </cell>
          <cell r="C17">
            <v>6</v>
          </cell>
          <cell r="D17">
            <v>1</v>
          </cell>
          <cell r="E17">
            <v>61</v>
          </cell>
          <cell r="F17">
            <v>3.6</v>
          </cell>
          <cell r="G17">
            <v>3.7</v>
          </cell>
          <cell r="H17">
            <v>2.6548672566371681E-2</v>
          </cell>
        </row>
        <row r="18">
          <cell r="A18" t="str">
            <v>FRAUDES</v>
          </cell>
          <cell r="B18">
            <v>314</v>
          </cell>
          <cell r="C18">
            <v>45</v>
          </cell>
          <cell r="D18">
            <v>1</v>
          </cell>
          <cell r="E18">
            <v>21</v>
          </cell>
          <cell r="F18">
            <v>15</v>
          </cell>
          <cell r="G18">
            <v>17.100000000000001</v>
          </cell>
          <cell r="H18">
            <v>0.12534818941504178</v>
          </cell>
        </row>
        <row r="19">
          <cell r="A19" t="str">
            <v>GARANTIAS INSTALACIONES</v>
          </cell>
          <cell r="B19">
            <v>11</v>
          </cell>
          <cell r="C19">
            <v>4</v>
          </cell>
          <cell r="F19" t="str">
            <v/>
          </cell>
          <cell r="G19" t="str">
            <v/>
          </cell>
          <cell r="H19">
            <v>0.26666666666666666</v>
          </cell>
        </row>
        <row r="20">
          <cell r="A20" t="str">
            <v>INSTALACIONES ACUEDUCTO</v>
          </cell>
          <cell r="B20">
            <v>6</v>
          </cell>
          <cell r="C20">
            <v>73</v>
          </cell>
          <cell r="F20" t="str">
            <v/>
          </cell>
          <cell r="G20" t="str">
            <v/>
          </cell>
          <cell r="H20">
            <v>0.92405063291139244</v>
          </cell>
        </row>
        <row r="21">
          <cell r="A21" t="str">
            <v>MEDIDORES 1/2 Y 1"</v>
          </cell>
          <cell r="B21">
            <v>2</v>
          </cell>
          <cell r="C21">
            <v>3</v>
          </cell>
          <cell r="F21" t="str">
            <v/>
          </cell>
          <cell r="G21" t="str">
            <v/>
          </cell>
          <cell r="H21">
            <v>0.6</v>
          </cell>
        </row>
        <row r="22">
          <cell r="A22" t="str">
            <v>MMTO VALVULAS E HIDRANTES</v>
          </cell>
          <cell r="B22">
            <v>49</v>
          </cell>
          <cell r="C22">
            <v>4</v>
          </cell>
          <cell r="D22">
            <v>1</v>
          </cell>
          <cell r="E22">
            <v>61</v>
          </cell>
          <cell r="F22">
            <v>0.8</v>
          </cell>
          <cell r="G22">
            <v>0.9</v>
          </cell>
          <cell r="H22">
            <v>7.5471698113207544E-2</v>
          </cell>
        </row>
        <row r="23">
          <cell r="A23" t="str">
            <v>OBRAS ACCESORIAS DAÑOS ACUEDUCTO</v>
          </cell>
          <cell r="B23">
            <v>42</v>
          </cell>
          <cell r="C23">
            <v>1</v>
          </cell>
          <cell r="F23" t="str">
            <v/>
          </cell>
          <cell r="G23" t="str">
            <v/>
          </cell>
          <cell r="H23">
            <v>2.3255813953488372E-2</v>
          </cell>
        </row>
        <row r="24">
          <cell r="A24" t="str">
            <v>OBRAS ACCESORIAS INSTALACIONES</v>
          </cell>
          <cell r="B24">
            <v>927</v>
          </cell>
          <cell r="C24">
            <v>0</v>
          </cell>
          <cell r="F24" t="str">
            <v/>
          </cell>
          <cell r="G24" t="str">
            <v/>
          </cell>
          <cell r="H24">
            <v>0</v>
          </cell>
        </row>
        <row r="25">
          <cell r="A25" t="str">
            <v>PITOMETRÍA</v>
          </cell>
          <cell r="B25">
            <v>47</v>
          </cell>
          <cell r="C25">
            <v>39</v>
          </cell>
          <cell r="D25">
            <v>1</v>
          </cell>
          <cell r="E25">
            <v>21</v>
          </cell>
          <cell r="F25">
            <v>2.2000000000000002</v>
          </cell>
          <cell r="G25">
            <v>4.0999999999999996</v>
          </cell>
          <cell r="H25">
            <v>0.45348837209302323</v>
          </cell>
        </row>
        <row r="26">
          <cell r="A26" t="str">
            <v>PROYECTOS ACUEDUCTO</v>
          </cell>
          <cell r="B26">
            <v>74</v>
          </cell>
          <cell r="C26">
            <v>15</v>
          </cell>
          <cell r="F26" t="str">
            <v/>
          </cell>
          <cell r="G26" t="str">
            <v/>
          </cell>
          <cell r="H26">
            <v>0.16853932584269662</v>
          </cell>
        </row>
        <row r="27">
          <cell r="A27" t="str">
            <v>REFERENCIACIÓN ACUEDUCTO</v>
          </cell>
          <cell r="B27">
            <v>0</v>
          </cell>
          <cell r="C27">
            <v>3</v>
          </cell>
          <cell r="F27" t="str">
            <v/>
          </cell>
          <cell r="G27" t="str">
            <v/>
          </cell>
          <cell r="H27">
            <v>1</v>
          </cell>
        </row>
        <row r="28">
          <cell r="F28" t="str">
            <v/>
          </cell>
          <cell r="G28" t="str">
            <v/>
          </cell>
          <cell r="H28" t="str">
            <v/>
          </cell>
        </row>
        <row r="29">
          <cell r="A29" t="str">
            <v>Total general</v>
          </cell>
          <cell r="B29">
            <v>2679</v>
          </cell>
          <cell r="C29">
            <v>1006</v>
          </cell>
          <cell r="F29" t="str">
            <v/>
          </cell>
          <cell r="G29" t="str">
            <v/>
          </cell>
          <cell r="H29">
            <v>0.2729986431478969</v>
          </cell>
        </row>
        <row r="30">
          <cell r="F30" t="str">
            <v/>
          </cell>
          <cell r="G30" t="str">
            <v/>
          </cell>
          <cell r="H30" t="str">
            <v/>
          </cell>
        </row>
      </sheetData>
      <sheetData sheetId="5" refreshError="1">
        <row r="12">
          <cell r="A12" t="str">
            <v>CAMBIO ACOMETIDAS CONTRATO</v>
          </cell>
          <cell r="B12">
            <v>8</v>
          </cell>
          <cell r="C12">
            <v>8</v>
          </cell>
          <cell r="F12" t="str">
            <v/>
          </cell>
          <cell r="G12" t="str">
            <v/>
          </cell>
          <cell r="H12">
            <v>0.5</v>
          </cell>
        </row>
        <row r="13">
          <cell r="A13" t="str">
            <v>CARROTANQUE</v>
          </cell>
          <cell r="B13">
            <v>123</v>
          </cell>
          <cell r="C13">
            <v>1</v>
          </cell>
          <cell r="D13">
            <v>1</v>
          </cell>
          <cell r="E13">
            <v>63</v>
          </cell>
          <cell r="F13">
            <v>2</v>
          </cell>
          <cell r="G13">
            <v>2</v>
          </cell>
          <cell r="H13">
            <v>8.0645161290322578E-3</v>
          </cell>
        </row>
        <row r="14">
          <cell r="A14" t="str">
            <v>CASAS SIN AGUA</v>
          </cell>
          <cell r="B14">
            <v>465</v>
          </cell>
          <cell r="C14">
            <v>735</v>
          </cell>
          <cell r="D14">
            <v>1</v>
          </cell>
          <cell r="E14">
            <v>63</v>
          </cell>
          <cell r="F14">
            <v>7.4</v>
          </cell>
          <cell r="G14">
            <v>19</v>
          </cell>
          <cell r="H14">
            <v>0.61250000000000004</v>
          </cell>
        </row>
        <row r="15">
          <cell r="A15" t="str">
            <v>CORTE Y RECONEXION</v>
          </cell>
          <cell r="B15">
            <v>15</v>
          </cell>
          <cell r="C15">
            <v>32</v>
          </cell>
          <cell r="F15" t="str">
            <v/>
          </cell>
          <cell r="G15" t="str">
            <v/>
          </cell>
          <cell r="H15">
            <v>0.68085106382978722</v>
          </cell>
        </row>
        <row r="16">
          <cell r="A16" t="str">
            <v>DAÑOS ACUEDUCTO</v>
          </cell>
          <cell r="B16">
            <v>640</v>
          </cell>
          <cell r="C16">
            <v>287</v>
          </cell>
          <cell r="D16">
            <v>7</v>
          </cell>
          <cell r="E16">
            <v>55.285714285714285</v>
          </cell>
          <cell r="F16">
            <v>1.7</v>
          </cell>
          <cell r="G16">
            <v>2.4</v>
          </cell>
          <cell r="H16">
            <v>0.30960086299892126</v>
          </cell>
        </row>
        <row r="17">
          <cell r="A17" t="str">
            <v>ESCOMBROS DAÑOS ACUEDUCTO</v>
          </cell>
          <cell r="B17">
            <v>205</v>
          </cell>
          <cell r="C17">
            <v>9</v>
          </cell>
          <cell r="D17">
            <v>1</v>
          </cell>
          <cell r="E17">
            <v>63</v>
          </cell>
          <cell r="F17">
            <v>3.3</v>
          </cell>
          <cell r="G17">
            <v>3.4</v>
          </cell>
          <cell r="H17">
            <v>4.2056074766355138E-2</v>
          </cell>
        </row>
        <row r="18">
          <cell r="A18" t="str">
            <v>FRAUDES</v>
          </cell>
          <cell r="B18">
            <v>356</v>
          </cell>
          <cell r="C18">
            <v>255</v>
          </cell>
          <cell r="D18">
            <v>1</v>
          </cell>
          <cell r="E18">
            <v>25</v>
          </cell>
          <cell r="F18">
            <v>14.2</v>
          </cell>
          <cell r="G18">
            <v>24.4</v>
          </cell>
          <cell r="H18">
            <v>0.41734860883797054</v>
          </cell>
        </row>
        <row r="19">
          <cell r="A19" t="str">
            <v>GARANTIAS INSTALACIONES</v>
          </cell>
          <cell r="B19">
            <v>32</v>
          </cell>
          <cell r="C19">
            <v>7</v>
          </cell>
          <cell r="F19" t="str">
            <v/>
          </cell>
          <cell r="G19" t="str">
            <v/>
          </cell>
          <cell r="H19">
            <v>0.17948717948717949</v>
          </cell>
        </row>
        <row r="20">
          <cell r="A20" t="str">
            <v>INSTALACIONES ACUEDUCTO</v>
          </cell>
          <cell r="B20">
            <v>4</v>
          </cell>
          <cell r="C20">
            <v>91</v>
          </cell>
          <cell r="F20" t="str">
            <v/>
          </cell>
          <cell r="G20" t="str">
            <v/>
          </cell>
          <cell r="H20">
            <v>0.95789473684210524</v>
          </cell>
        </row>
        <row r="21">
          <cell r="A21" t="str">
            <v>MEDIDORES 1/2 Y 1"</v>
          </cell>
          <cell r="B21">
            <v>2</v>
          </cell>
          <cell r="C21">
            <v>3</v>
          </cell>
          <cell r="F21" t="str">
            <v/>
          </cell>
          <cell r="G21" t="str">
            <v/>
          </cell>
          <cell r="H21">
            <v>0.6</v>
          </cell>
        </row>
        <row r="22">
          <cell r="A22" t="str">
            <v>MMTO VALVULAS E HIDRANTES</v>
          </cell>
          <cell r="B22">
            <v>36</v>
          </cell>
          <cell r="C22">
            <v>12</v>
          </cell>
          <cell r="D22">
            <v>2</v>
          </cell>
          <cell r="E22">
            <v>44</v>
          </cell>
          <cell r="F22">
            <v>0.4</v>
          </cell>
          <cell r="G22">
            <v>0.5</v>
          </cell>
          <cell r="H22">
            <v>0.25</v>
          </cell>
        </row>
        <row r="23">
          <cell r="A23" t="str">
            <v>OBRAS ACCESORIAS DAÑOS ACUEDUCTO</v>
          </cell>
          <cell r="B23">
            <v>9</v>
          </cell>
          <cell r="C23">
            <v>22</v>
          </cell>
          <cell r="F23" t="str">
            <v/>
          </cell>
          <cell r="G23" t="str">
            <v/>
          </cell>
          <cell r="H23">
            <v>0.70967741935483875</v>
          </cell>
        </row>
        <row r="24">
          <cell r="A24" t="str">
            <v>OBRAS ACCESORIAS INSTALACIONES</v>
          </cell>
          <cell r="B24">
            <v>1132</v>
          </cell>
          <cell r="C24">
            <v>0</v>
          </cell>
          <cell r="F24" t="str">
            <v/>
          </cell>
          <cell r="G24" t="str">
            <v/>
          </cell>
          <cell r="H24">
            <v>0</v>
          </cell>
        </row>
        <row r="25">
          <cell r="A25" t="str">
            <v>PITOMETRÍA</v>
          </cell>
          <cell r="B25">
            <v>44</v>
          </cell>
          <cell r="C25">
            <v>71</v>
          </cell>
          <cell r="D25">
            <v>3</v>
          </cell>
          <cell r="E25">
            <v>31.333333333333332</v>
          </cell>
          <cell r="F25">
            <v>0.5</v>
          </cell>
          <cell r="G25">
            <v>1.2</v>
          </cell>
          <cell r="H25">
            <v>0.61739130434782608</v>
          </cell>
        </row>
        <row r="26">
          <cell r="A26" t="str">
            <v>PROYECTOS ACUEDUCTO</v>
          </cell>
          <cell r="B26">
            <v>51</v>
          </cell>
          <cell r="C26">
            <v>7</v>
          </cell>
          <cell r="F26" t="str">
            <v/>
          </cell>
          <cell r="G26" t="str">
            <v/>
          </cell>
          <cell r="H26">
            <v>0.1206896551724138</v>
          </cell>
        </row>
        <row r="27">
          <cell r="A27" t="str">
            <v>SECTOR SIN AGUA</v>
          </cell>
          <cell r="B27">
            <v>0</v>
          </cell>
          <cell r="C27">
            <v>1</v>
          </cell>
          <cell r="F27" t="str">
            <v/>
          </cell>
          <cell r="G27" t="str">
            <v/>
          </cell>
          <cell r="H27">
            <v>1</v>
          </cell>
        </row>
        <row r="28">
          <cell r="A28" t="str">
            <v>#N/A</v>
          </cell>
          <cell r="B28">
            <v>3</v>
          </cell>
          <cell r="C28">
            <v>1</v>
          </cell>
          <cell r="F28" t="str">
            <v/>
          </cell>
          <cell r="G28" t="str">
            <v/>
          </cell>
          <cell r="H28">
            <v>0.25</v>
          </cell>
        </row>
        <row r="29">
          <cell r="F29" t="str">
            <v/>
          </cell>
          <cell r="G29" t="str">
            <v/>
          </cell>
          <cell r="H29" t="str">
            <v/>
          </cell>
        </row>
        <row r="30">
          <cell r="F30" t="str">
            <v/>
          </cell>
          <cell r="G30" t="str">
            <v/>
          </cell>
          <cell r="H30" t="str">
            <v/>
          </cell>
        </row>
        <row r="31">
          <cell r="F31" t="str">
            <v/>
          </cell>
          <cell r="G31" t="str">
            <v/>
          </cell>
          <cell r="H31" t="str">
            <v/>
          </cell>
        </row>
        <row r="32">
          <cell r="F32" t="str">
            <v/>
          </cell>
          <cell r="G32" t="str">
            <v/>
          </cell>
          <cell r="H32" t="str">
            <v/>
          </cell>
        </row>
        <row r="33">
          <cell r="A33" t="str">
            <v>Total general</v>
          </cell>
          <cell r="B33">
            <v>3125</v>
          </cell>
          <cell r="C33">
            <v>1542</v>
          </cell>
          <cell r="F33" t="str">
            <v/>
          </cell>
          <cell r="G33" t="str">
            <v/>
          </cell>
          <cell r="H33">
            <v>0.33040497107349476</v>
          </cell>
        </row>
        <row r="34">
          <cell r="F34" t="str">
            <v/>
          </cell>
          <cell r="G34" t="str">
            <v/>
          </cell>
          <cell r="H34" t="str">
            <v/>
          </cell>
        </row>
      </sheetData>
      <sheetData sheetId="6"/>
      <sheetData sheetId="7"/>
      <sheetData sheetId="8" refreshError="1"/>
      <sheetData sheetId="9" refreshError="1"/>
      <sheetData sheetId="10" refreshError="1"/>
      <sheetData sheetId="11"/>
      <sheetData sheetId="12"/>
      <sheetData sheetId="13"/>
      <sheetData sheetId="14"/>
      <sheetData sheetId="15"/>
      <sheetData sheetId="16"/>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tensidades"/>
      <sheetName val="Hoja2"/>
      <sheetName val="PARAMETROS"/>
      <sheetName val="INTENSIDAD"/>
      <sheetName val="TABLA"/>
      <sheetName val="Base de Diseño"/>
      <sheetName val="DISEÑO"/>
      <sheetName val="CIMENTACIÓN"/>
      <sheetName val="PTO TOTAL"/>
    </sheetNames>
    <sheetDataSet>
      <sheetData sheetId="0" refreshError="1"/>
      <sheetData sheetId="1" refreshError="1">
        <row r="5">
          <cell r="A5">
            <v>6</v>
          </cell>
          <cell r="B5">
            <v>0.12898999999999999</v>
          </cell>
          <cell r="C5">
            <v>6.4500000000000002E-2</v>
          </cell>
          <cell r="D5">
            <v>0.105</v>
          </cell>
          <cell r="E5">
            <v>7.6880000000000004E-2</v>
          </cell>
          <cell r="F5">
            <v>0.129</v>
          </cell>
          <cell r="G5">
            <v>6.4500000000000002E-2</v>
          </cell>
          <cell r="H5">
            <v>0.12525</v>
          </cell>
          <cell r="I5">
            <v>9.0310000000000001E-2</v>
          </cell>
        </row>
        <row r="6">
          <cell r="A6">
            <v>8</v>
          </cell>
          <cell r="B6">
            <v>0.15437000000000001</v>
          </cell>
          <cell r="C6">
            <v>7.7189999999999995E-2</v>
          </cell>
          <cell r="D6">
            <v>0.11289</v>
          </cell>
          <cell r="E6">
            <v>8.1049999999999997E-2</v>
          </cell>
          <cell r="F6">
            <v>0.15440000000000001</v>
          </cell>
          <cell r="G6">
            <v>7.7200000000000005E-2</v>
          </cell>
          <cell r="H6">
            <v>0.13669999999999999</v>
          </cell>
          <cell r="I6">
            <v>9.5649999999999999E-2</v>
          </cell>
        </row>
        <row r="7">
          <cell r="A7">
            <v>10</v>
          </cell>
          <cell r="B7">
            <v>0.17957000000000001</v>
          </cell>
          <cell r="C7">
            <v>8.9779999999999999E-2</v>
          </cell>
          <cell r="D7">
            <v>0.14198</v>
          </cell>
          <cell r="E7">
            <v>9.8650000000000002E-2</v>
          </cell>
          <cell r="F7">
            <v>0.17960000000000001</v>
          </cell>
          <cell r="G7">
            <v>8.9800000000000005E-2</v>
          </cell>
          <cell r="H7">
            <v>0.1681</v>
          </cell>
          <cell r="I7">
            <v>0.11403000000000001</v>
          </cell>
        </row>
        <row r="8">
          <cell r="A8">
            <v>12</v>
          </cell>
          <cell r="B8">
            <v>0.20477999999999999</v>
          </cell>
          <cell r="C8">
            <v>0.10238999999999999</v>
          </cell>
          <cell r="D8">
            <v>0.14693999999999999</v>
          </cell>
          <cell r="E8">
            <v>0.10261000000000001</v>
          </cell>
          <cell r="F8">
            <v>0.20480000000000001</v>
          </cell>
          <cell r="G8">
            <v>0.1024</v>
          </cell>
          <cell r="H8">
            <v>0.17665</v>
          </cell>
          <cell r="I8">
            <v>0.11942999999999999</v>
          </cell>
        </row>
        <row r="9">
          <cell r="A9">
            <v>14</v>
          </cell>
          <cell r="B9">
            <v>0.23346</v>
          </cell>
          <cell r="C9">
            <v>0.11673</v>
          </cell>
          <cell r="D9">
            <v>0.17873</v>
          </cell>
          <cell r="E9">
            <v>0.12082</v>
          </cell>
          <cell r="F9">
            <v>0.23350000000000001</v>
          </cell>
          <cell r="G9">
            <v>0.11675000000000001</v>
          </cell>
          <cell r="H9">
            <v>0.20974999999999999</v>
          </cell>
          <cell r="I9">
            <v>0.1368</v>
          </cell>
        </row>
        <row r="10">
          <cell r="A10">
            <v>15</v>
          </cell>
          <cell r="B10">
            <v>0.25864999999999999</v>
          </cell>
          <cell r="C10">
            <v>0.12933</v>
          </cell>
          <cell r="D10">
            <v>0.18182999999999999</v>
          </cell>
          <cell r="E10">
            <v>0.12515999999999999</v>
          </cell>
          <cell r="F10">
            <v>0.25869999999999999</v>
          </cell>
          <cell r="G10">
            <v>0.12934999999999999</v>
          </cell>
          <cell r="H10">
            <v>0.21684999999999999</v>
          </cell>
          <cell r="I10">
            <v>0.14349999999999999</v>
          </cell>
        </row>
        <row r="11">
          <cell r="A11">
            <v>16</v>
          </cell>
          <cell r="B11">
            <v>0.44319999999999998</v>
          </cell>
          <cell r="C11">
            <v>0.22159999999999999</v>
          </cell>
          <cell r="D11">
            <v>0.18160000000000001</v>
          </cell>
          <cell r="E11">
            <v>0.12670999999999999</v>
          </cell>
          <cell r="F11">
            <v>0.44319999999999998</v>
          </cell>
          <cell r="G11">
            <v>0.22159999999999999</v>
          </cell>
          <cell r="H11">
            <v>0.21834999999999999</v>
          </cell>
          <cell r="I11">
            <v>0.14565</v>
          </cell>
        </row>
        <row r="12">
          <cell r="A12">
            <v>18</v>
          </cell>
          <cell r="B12">
            <v>0.48670000000000002</v>
          </cell>
          <cell r="C12">
            <v>0.24335000000000001</v>
          </cell>
          <cell r="D12">
            <v>0.21890999999999999</v>
          </cell>
          <cell r="E12">
            <v>0.14779999999999999</v>
          </cell>
          <cell r="F12">
            <v>0.48668</v>
          </cell>
          <cell r="G12">
            <v>0.24334</v>
          </cell>
          <cell r="H12">
            <v>0.25764999999999999</v>
          </cell>
          <cell r="I12">
            <v>0.16739000000000001</v>
          </cell>
        </row>
        <row r="13">
          <cell r="A13">
            <v>20</v>
          </cell>
          <cell r="B13">
            <v>0.52042999999999995</v>
          </cell>
          <cell r="C13">
            <v>0.26022000000000001</v>
          </cell>
          <cell r="D13">
            <v>0.25872000000000001</v>
          </cell>
          <cell r="E13">
            <v>0.17304</v>
          </cell>
          <cell r="F13">
            <v>0.52039999999999997</v>
          </cell>
          <cell r="G13">
            <v>0.26019999999999999</v>
          </cell>
          <cell r="H13">
            <v>0.30220000000000002</v>
          </cell>
          <cell r="I13">
            <v>0.19423000000000001</v>
          </cell>
        </row>
        <row r="14">
          <cell r="A14">
            <v>21</v>
          </cell>
          <cell r="B14">
            <v>0.56893000000000005</v>
          </cell>
          <cell r="C14">
            <v>0.28447</v>
          </cell>
          <cell r="D14">
            <v>0.25872000000000001</v>
          </cell>
          <cell r="E14">
            <v>0.17304</v>
          </cell>
          <cell r="F14">
            <v>0.56889999999999996</v>
          </cell>
          <cell r="G14">
            <v>0.28444999999999998</v>
          </cell>
          <cell r="H14">
            <v>0.30220000000000002</v>
          </cell>
          <cell r="I14">
            <v>0.19423000000000001</v>
          </cell>
        </row>
        <row r="15">
          <cell r="A15">
            <v>24</v>
          </cell>
          <cell r="B15">
            <v>0.60634999999999994</v>
          </cell>
          <cell r="C15">
            <v>3.0318000000000001E-2</v>
          </cell>
          <cell r="D15">
            <v>0.30118</v>
          </cell>
          <cell r="E15">
            <v>0.19964000000000001</v>
          </cell>
          <cell r="F15">
            <v>0.60640000000000005</v>
          </cell>
          <cell r="G15">
            <v>0.30320000000000003</v>
          </cell>
          <cell r="H15">
            <v>0.34920000000000001</v>
          </cell>
          <cell r="I15">
            <v>0.22239999999999999</v>
          </cell>
        </row>
        <row r="16">
          <cell r="A16">
            <v>27</v>
          </cell>
          <cell r="B16">
            <v>0.75595999999999997</v>
          </cell>
          <cell r="C16">
            <v>0.37797999999999998</v>
          </cell>
          <cell r="D16">
            <v>0.35335</v>
          </cell>
          <cell r="E16">
            <v>0.23430999999999999</v>
          </cell>
          <cell r="F16">
            <v>0.75595000000000001</v>
          </cell>
          <cell r="G16">
            <v>0.37797999999999998</v>
          </cell>
          <cell r="H16">
            <v>0.40616000000000002</v>
          </cell>
          <cell r="I16">
            <v>0.25900000000000001</v>
          </cell>
        </row>
        <row r="17">
          <cell r="A17">
            <v>28</v>
          </cell>
          <cell r="B17">
            <v>0.81320999999999999</v>
          </cell>
          <cell r="C17">
            <v>0.40660000000000002</v>
          </cell>
          <cell r="D17">
            <v>0.35335</v>
          </cell>
          <cell r="E17">
            <v>0.23430999999999999</v>
          </cell>
          <cell r="F17">
            <v>0.81320000000000003</v>
          </cell>
          <cell r="G17">
            <v>0.40660000000000002</v>
          </cell>
          <cell r="H17">
            <v>0.40616000000000002</v>
          </cell>
          <cell r="I17">
            <v>0.25900000000000001</v>
          </cell>
        </row>
        <row r="18">
          <cell r="A18">
            <v>30</v>
          </cell>
          <cell r="B18">
            <v>0.91712000000000005</v>
          </cell>
          <cell r="C18">
            <v>0.45856000000000002</v>
          </cell>
          <cell r="D18">
            <v>0.41711999999999999</v>
          </cell>
          <cell r="E18">
            <v>0.28148000000000001</v>
          </cell>
          <cell r="F18">
            <v>0.91710000000000003</v>
          </cell>
          <cell r="G18">
            <v>0.45855000000000001</v>
          </cell>
          <cell r="H18">
            <v>0.47617999999999999</v>
          </cell>
          <cell r="I18">
            <v>0.30908000000000002</v>
          </cell>
        </row>
        <row r="19">
          <cell r="A19">
            <v>32</v>
          </cell>
          <cell r="B19">
            <v>0.96279999999999999</v>
          </cell>
          <cell r="C19">
            <v>0.48139999999999999</v>
          </cell>
          <cell r="D19">
            <v>0.48449999999999999</v>
          </cell>
          <cell r="E19">
            <v>0.32884000000000002</v>
          </cell>
          <cell r="F19">
            <v>0.96279999999999999</v>
          </cell>
          <cell r="G19">
            <v>0.48139999999999999</v>
          </cell>
          <cell r="H19">
            <v>0.54874999999999996</v>
          </cell>
          <cell r="I19">
            <v>0.35885</v>
          </cell>
        </row>
        <row r="20">
          <cell r="A20">
            <v>33</v>
          </cell>
          <cell r="B20">
            <v>1.0291999999999999</v>
          </cell>
          <cell r="C20">
            <v>0.51459999999999995</v>
          </cell>
          <cell r="D20">
            <v>0.48449999999999999</v>
          </cell>
          <cell r="E20">
            <v>0.32884000000000002</v>
          </cell>
          <cell r="F20">
            <v>1.0291999999999999</v>
          </cell>
          <cell r="G20">
            <v>0.51459999999999995</v>
          </cell>
          <cell r="H20">
            <v>0.54874999999999996</v>
          </cell>
          <cell r="I20">
            <v>0.35875000000000001</v>
          </cell>
        </row>
        <row r="21">
          <cell r="A21">
            <v>36</v>
          </cell>
          <cell r="B21">
            <v>1.1505700000000001</v>
          </cell>
          <cell r="C21">
            <v>0.57528000000000001</v>
          </cell>
          <cell r="D21">
            <v>0.55578000000000005</v>
          </cell>
          <cell r="E21">
            <v>0.37614999999999998</v>
          </cell>
          <cell r="F21">
            <v>1.1506000000000001</v>
          </cell>
          <cell r="G21">
            <v>0.57530000000000003</v>
          </cell>
          <cell r="H21">
            <v>0.62429999999999997</v>
          </cell>
          <cell r="I21">
            <v>0.40847</v>
          </cell>
        </row>
        <row r="22">
          <cell r="A22">
            <v>40</v>
          </cell>
          <cell r="B22">
            <v>1.2607600000000001</v>
          </cell>
          <cell r="C22">
            <v>0.63038000000000005</v>
          </cell>
          <cell r="D22">
            <v>0.78915999999999997</v>
          </cell>
          <cell r="E22">
            <v>0.51463999999999999</v>
          </cell>
          <cell r="F22">
            <v>1.2607999999999999</v>
          </cell>
          <cell r="G22">
            <v>0.63039999999999996</v>
          </cell>
          <cell r="H22">
            <v>0.86585999999999996</v>
          </cell>
          <cell r="I22">
            <v>0.55096000000000001</v>
          </cell>
        </row>
        <row r="23">
          <cell r="A23">
            <v>44</v>
          </cell>
          <cell r="B23">
            <v>1.5273300000000001</v>
          </cell>
          <cell r="C23">
            <v>0.76366000000000001</v>
          </cell>
          <cell r="D23">
            <v>1.0785</v>
          </cell>
          <cell r="E23">
            <v>0.70940000000000003</v>
          </cell>
          <cell r="F23">
            <v>1.52732</v>
          </cell>
          <cell r="G23">
            <v>0.76366000000000001</v>
          </cell>
          <cell r="H23">
            <v>1.1695</v>
          </cell>
          <cell r="I23">
            <v>0.75422699999999998</v>
          </cell>
        </row>
        <row r="24">
          <cell r="A24">
            <v>48</v>
          </cell>
          <cell r="B24">
            <v>1.6876199999999999</v>
          </cell>
          <cell r="C24">
            <v>0.84380999999999995</v>
          </cell>
          <cell r="D24">
            <v>1.1910700000000001</v>
          </cell>
          <cell r="E24">
            <v>0.79608000000000001</v>
          </cell>
          <cell r="F24">
            <v>1.6875800000000001</v>
          </cell>
          <cell r="G24">
            <v>0.84379000000000004</v>
          </cell>
          <cell r="H24">
            <v>1.2892999999999999</v>
          </cell>
          <cell r="I24">
            <v>0.84155000000000002</v>
          </cell>
        </row>
        <row r="25">
          <cell r="A25">
            <v>52</v>
          </cell>
          <cell r="B25">
            <v>1.8546100000000001</v>
          </cell>
          <cell r="C25">
            <v>0.92730999999999997</v>
          </cell>
          <cell r="D25">
            <v>1.41307</v>
          </cell>
          <cell r="E25">
            <v>0.93644000000000005</v>
          </cell>
          <cell r="F25">
            <v>1.8545799999999999</v>
          </cell>
          <cell r="G25">
            <v>0.92728999999999995</v>
          </cell>
          <cell r="H25">
            <v>1.5185500000000001</v>
          </cell>
          <cell r="I25">
            <v>0.98582999999999998</v>
          </cell>
        </row>
        <row r="26">
          <cell r="A26">
            <v>56</v>
          </cell>
          <cell r="B26">
            <v>2.0268000000000002</v>
          </cell>
          <cell r="C26">
            <v>1.0134000000000001</v>
          </cell>
          <cell r="D26">
            <v>1.5410299999999999</v>
          </cell>
          <cell r="E26">
            <v>1.03624</v>
          </cell>
          <cell r="F26">
            <v>2.02678</v>
          </cell>
          <cell r="G26">
            <v>1.01339</v>
          </cell>
          <cell r="H26">
            <v>1.6538999999999999</v>
          </cell>
          <cell r="I26">
            <v>1.0885499999999999</v>
          </cell>
        </row>
        <row r="27">
          <cell r="A27">
            <v>60</v>
          </cell>
          <cell r="B27">
            <v>2.2070699999999999</v>
          </cell>
          <cell r="C27">
            <v>1.10354</v>
          </cell>
          <cell r="D27">
            <v>1.67259</v>
          </cell>
          <cell r="E27">
            <v>1.13967</v>
          </cell>
          <cell r="F27">
            <v>2.2071000000000001</v>
          </cell>
          <cell r="G27">
            <v>1.10355</v>
          </cell>
          <cell r="H27">
            <v>1.7927299999999999</v>
          </cell>
          <cell r="I27">
            <v>1.1955800000000001</v>
          </cell>
        </row>
        <row r="28">
          <cell r="A28">
            <v>64</v>
          </cell>
          <cell r="B28">
            <v>2.39405</v>
          </cell>
          <cell r="C28">
            <v>1.19703</v>
          </cell>
          <cell r="D28">
            <v>1.8080700000000001</v>
          </cell>
          <cell r="E28">
            <v>1.24756</v>
          </cell>
          <cell r="F28">
            <v>2.3940600000000001</v>
          </cell>
          <cell r="G28">
            <v>1.19703</v>
          </cell>
          <cell r="H28">
            <v>1.9354499999999999</v>
          </cell>
          <cell r="I28">
            <v>1.3073699999999999</v>
          </cell>
        </row>
        <row r="29">
          <cell r="A29">
            <v>68</v>
          </cell>
          <cell r="B29">
            <v>2.5933700000000002</v>
          </cell>
          <cell r="C29">
            <v>1.2966800000000001</v>
          </cell>
          <cell r="D29">
            <v>1.94712</v>
          </cell>
          <cell r="E29">
            <v>1.35721</v>
          </cell>
          <cell r="F29">
            <v>2.5933199999999998</v>
          </cell>
          <cell r="G29">
            <v>1.2966599999999999</v>
          </cell>
          <cell r="H29">
            <v>2.08135</v>
          </cell>
          <cell r="I29">
            <v>1.4198500000000001</v>
          </cell>
        </row>
        <row r="30">
          <cell r="A30">
            <v>72</v>
          </cell>
          <cell r="B30">
            <v>2.8020499999999999</v>
          </cell>
          <cell r="C30">
            <v>1.4010199999999999</v>
          </cell>
          <cell r="D30">
            <v>2.2313399999999999</v>
          </cell>
          <cell r="E30">
            <v>1.53609</v>
          </cell>
          <cell r="F30">
            <v>2.80206</v>
          </cell>
          <cell r="G30">
            <v>1.40103</v>
          </cell>
          <cell r="H30">
            <v>2.37235</v>
          </cell>
          <cell r="I30">
            <v>1.6017999999999999</v>
          </cell>
        </row>
        <row r="31">
          <cell r="A31">
            <v>76</v>
          </cell>
          <cell r="B31">
            <v>3.0209999999999999</v>
          </cell>
          <cell r="C31">
            <v>1.5060500000000001</v>
          </cell>
          <cell r="D31">
            <v>2.38612</v>
          </cell>
          <cell r="E31">
            <v>1.6595899999999999</v>
          </cell>
          <cell r="F31">
            <v>3.0121000000000002</v>
          </cell>
          <cell r="G31">
            <v>1.5060500000000001</v>
          </cell>
          <cell r="H31">
            <v>2.5342500000000001</v>
          </cell>
          <cell r="I31">
            <v>1.7290000000000001</v>
          </cell>
        </row>
        <row r="32">
          <cell r="A32">
            <v>80</v>
          </cell>
          <cell r="B32">
            <v>3.4222000000000001</v>
          </cell>
          <cell r="C32">
            <v>1.6211</v>
          </cell>
          <cell r="D32">
            <v>2.5442999999999998</v>
          </cell>
          <cell r="E32">
            <v>1.78142</v>
          </cell>
          <cell r="F32">
            <v>3.2422</v>
          </cell>
          <cell r="G32">
            <v>1.6211</v>
          </cell>
          <cell r="H32">
            <v>2.6987999999999999</v>
          </cell>
          <cell r="I32">
            <v>1.8532999999999999</v>
          </cell>
        </row>
        <row r="33">
          <cell r="A33">
            <v>84</v>
          </cell>
          <cell r="B33">
            <v>3.7565599999999999</v>
          </cell>
          <cell r="C33">
            <v>1.8782799999999999</v>
          </cell>
          <cell r="D33">
            <v>2.7399</v>
          </cell>
          <cell r="E33">
            <v>1.9297599999999999</v>
          </cell>
          <cell r="F33">
            <v>3.7565599999999999</v>
          </cell>
          <cell r="G33">
            <v>1.8782799999999999</v>
          </cell>
          <cell r="H33">
            <v>2.9016500000000001</v>
          </cell>
          <cell r="I33">
            <v>2.0055299999999998</v>
          </cell>
        </row>
        <row r="34">
          <cell r="A34">
            <v>88</v>
          </cell>
          <cell r="B34">
            <v>3.9952100000000002</v>
          </cell>
          <cell r="C34">
            <v>1.9976100000000001</v>
          </cell>
          <cell r="D34">
            <v>2.9423900000000001</v>
          </cell>
          <cell r="E34">
            <v>2.0849899999999999</v>
          </cell>
          <cell r="F34">
            <v>3.9952399999999999</v>
          </cell>
          <cell r="G34">
            <v>1.99762</v>
          </cell>
          <cell r="H34">
            <v>3.1115300000000001</v>
          </cell>
          <cell r="I34">
            <v>2.1639499999999998</v>
          </cell>
        </row>
        <row r="35">
          <cell r="A35">
            <v>90</v>
          </cell>
          <cell r="B35">
            <v>4.3045299999999997</v>
          </cell>
          <cell r="C35">
            <v>2.1522700000000001</v>
          </cell>
          <cell r="D35">
            <v>3.15021</v>
          </cell>
          <cell r="E35">
            <v>2.21712</v>
          </cell>
          <cell r="F35">
            <v>4.3045200000000001</v>
          </cell>
          <cell r="G35">
            <v>2.1522600000000001</v>
          </cell>
          <cell r="H35">
            <v>3.3234499999999998</v>
          </cell>
          <cell r="I35">
            <v>2.2981099999999999</v>
          </cell>
        </row>
        <row r="36">
          <cell r="A36">
            <v>92</v>
          </cell>
          <cell r="B36">
            <v>4.6228499999999997</v>
          </cell>
          <cell r="C36">
            <v>2.3114300000000001</v>
          </cell>
          <cell r="D36">
            <v>3.3645100000000001</v>
          </cell>
          <cell r="E36">
            <v>2.3531200000000001</v>
          </cell>
          <cell r="F36">
            <v>4.6228400000000001</v>
          </cell>
          <cell r="G36">
            <v>2.31142</v>
          </cell>
          <cell r="H36">
            <v>3.5418799999999999</v>
          </cell>
          <cell r="I36">
            <v>2.4359000000000002</v>
          </cell>
        </row>
        <row r="37">
          <cell r="A37">
            <v>96</v>
          </cell>
          <cell r="B37">
            <v>4.8901199999999996</v>
          </cell>
          <cell r="C37">
            <v>2.4450599999999998</v>
          </cell>
          <cell r="D37">
            <v>3.58901</v>
          </cell>
          <cell r="E37">
            <v>2.5232100000000002</v>
          </cell>
          <cell r="F37">
            <v>4.8901000000000003</v>
          </cell>
          <cell r="G37">
            <v>2.4450500000000002</v>
          </cell>
          <cell r="H37">
            <v>3.7736299999999998</v>
          </cell>
          <cell r="I37">
            <v>2.6091799999999998</v>
          </cell>
        </row>
        <row r="38">
          <cell r="A38">
            <v>100</v>
          </cell>
          <cell r="B38">
            <v>5.1641000000000004</v>
          </cell>
          <cell r="C38">
            <v>2.5820500000000002</v>
          </cell>
          <cell r="D38">
            <v>3.8203499999999999</v>
          </cell>
          <cell r="E38">
            <v>2.6991000000000001</v>
          </cell>
          <cell r="F38">
            <v>5.1641000000000004</v>
          </cell>
          <cell r="G38">
            <v>2.5820500000000002</v>
          </cell>
          <cell r="H38">
            <v>4.0122299999999997</v>
          </cell>
          <cell r="I38">
            <v>2.7885800000000001</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
      <sheetName val="ResumenGeneral"/>
      <sheetName val="BOCATOMA"/>
      <sheetName val="APU BOCATOMA"/>
      <sheetName val="ADUCCIÓN"/>
      <sheetName val="APU ADUCCIÓN"/>
      <sheetName val="DESARENADOR"/>
      <sheetName val="APU DESARENADOR"/>
      <sheetName val="PLANTA DE TRATAMIENTO"/>
      <sheetName val="APU PLANTA DE TRATAMIENTO"/>
      <sheetName val="TANQUE DE ALMACENAMIENTO"/>
      <sheetName val="APU TANQUE ALMAC"/>
      <sheetName val=" REDES DE DISTRI"/>
      <sheetName val="APU_Redes"/>
      <sheetName val="BASE CTOS"/>
      <sheetName val="BAS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row r="5">
          <cell r="C5">
            <v>0.06</v>
          </cell>
        </row>
        <row r="63">
          <cell r="D63">
            <v>348000</v>
          </cell>
        </row>
      </sheetData>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SUB APU"/>
      <sheetName val="INSUMOS"/>
      <sheetName val="Cantidades de Obra"/>
      <sheetName val="FORMULARIO"/>
      <sheetName val="SUB_APU"/>
      <sheetName val="Cantidades_de_Obra"/>
      <sheetName val="SUB_APU2"/>
      <sheetName val="Cantidades_de_Obra2"/>
      <sheetName val="SUB_APU1"/>
      <sheetName val="Cantidades_de_Obra1"/>
      <sheetName val="SUB_APU3"/>
      <sheetName val="Cantidades_de_Obra3"/>
      <sheetName val="SUB_APU4"/>
      <sheetName val="Cantidades_de_Obra4"/>
      <sheetName val="Itemes Renovación"/>
      <sheetName val="SUB_APU5"/>
      <sheetName val="Cantidades_de_Obra5"/>
      <sheetName val="Itemes_Renovación"/>
      <sheetName val="Jul-Ago"/>
      <sheetName val="May-Jun"/>
      <sheetName val="Sep-Oct"/>
      <sheetName val="LISTA CÓDIGOS"/>
      <sheetName val="BASE APU"/>
      <sheetName val="MANO DE OBRA"/>
      <sheetName val="EQUIPOS"/>
      <sheetName val="MATERIALES"/>
      <sheetName val="ESTRUCTURAS"/>
      <sheetName val="TRANSPORTE"/>
      <sheetName val="SUB_APU6"/>
      <sheetName val="Cantidades_de_Obra6"/>
      <sheetName val="Itemes_Renovación1"/>
      <sheetName val="Sábana"/>
      <sheetName val="Coloc. e Interc. Tapones"/>
      <sheetName val="Cambio de Valv."/>
      <sheetName val="Interc de Hidr."/>
      <sheetName val="Interc.tapones"/>
      <sheetName val="Interc.válv."/>
      <sheetName val="Paral. 1"/>
      <sheetName val="Paral. 2"/>
      <sheetName val="Paral. 3"/>
      <sheetName val="Paral.4"/>
      <sheetName val="Varios."/>
      <sheetName val="CALC PROD MENSUAL"/>
      <sheetName val="PLAN DE INVERSION ANTICIPO"/>
      <sheetName val="inv mensual"/>
      <sheetName val="borrador flujo inv"/>
      <sheetName val="social-ambiental"/>
      <sheetName val="AU"/>
      <sheetName val="Base de Diseño"/>
    </sheetNames>
    <sheetDataSet>
      <sheetData sheetId="0">
        <row r="1">
          <cell r="A1" t="str">
            <v>CODIGO</v>
          </cell>
        </row>
      </sheetData>
      <sheetData sheetId="1">
        <row r="1">
          <cell r="A1" t="str">
            <v>CODIGO</v>
          </cell>
        </row>
      </sheetData>
      <sheetData sheetId="2" refreshError="1">
        <row r="1">
          <cell r="A1" t="str">
            <v>CODIGO</v>
          </cell>
          <cell r="B1" t="str">
            <v>RECURSO</v>
          </cell>
          <cell r="C1" t="str">
            <v>UN</v>
          </cell>
          <cell r="D1" t="str">
            <v>V/UNITARIO</v>
          </cell>
          <cell r="E1" t="str">
            <v>FECHA</v>
          </cell>
        </row>
        <row r="2">
          <cell r="B2" t="str">
            <v>MATERIALES</v>
          </cell>
          <cell r="C2">
            <v>0</v>
          </cell>
          <cell r="D2">
            <v>0</v>
          </cell>
          <cell r="E2">
            <v>0</v>
          </cell>
        </row>
        <row r="3">
          <cell r="A3" t="str">
            <v>M010</v>
          </cell>
          <cell r="B3" t="str">
            <v>CEMENTO</v>
          </cell>
          <cell r="C3" t="str">
            <v>SACO</v>
          </cell>
          <cell r="D3">
            <v>14280.000000000002</v>
          </cell>
          <cell r="E3">
            <v>36486</v>
          </cell>
        </row>
        <row r="4">
          <cell r="A4" t="str">
            <v>M020</v>
          </cell>
          <cell r="B4" t="str">
            <v>AGUA</v>
          </cell>
          <cell r="C4" t="str">
            <v>M3</v>
          </cell>
          <cell r="D4">
            <v>742.56000000000017</v>
          </cell>
          <cell r="E4">
            <v>36486</v>
          </cell>
        </row>
        <row r="5">
          <cell r="A5" t="str">
            <v>M030</v>
          </cell>
          <cell r="B5" t="str">
            <v>ARENA CONCRETO</v>
          </cell>
          <cell r="C5" t="str">
            <v>M3</v>
          </cell>
          <cell r="D5">
            <v>25704</v>
          </cell>
          <cell r="E5">
            <v>36486</v>
          </cell>
        </row>
        <row r="6">
          <cell r="A6" t="str">
            <v>M040</v>
          </cell>
          <cell r="B6" t="str">
            <v>ARENA DE PEGA</v>
          </cell>
          <cell r="C6" t="str">
            <v>M3</v>
          </cell>
          <cell r="D6">
            <v>21939.792000000001</v>
          </cell>
          <cell r="E6">
            <v>36486</v>
          </cell>
        </row>
        <row r="7">
          <cell r="A7" t="str">
            <v>M050</v>
          </cell>
          <cell r="B7" t="str">
            <v>ARENA DE REVOQUE</v>
          </cell>
          <cell r="C7" t="str">
            <v>M3</v>
          </cell>
          <cell r="D7">
            <v>28245.84</v>
          </cell>
          <cell r="E7">
            <v>36486</v>
          </cell>
        </row>
        <row r="8">
          <cell r="A8" t="str">
            <v>M060</v>
          </cell>
          <cell r="B8" t="str">
            <v>TRITURADO 3/4</v>
          </cell>
          <cell r="C8" t="str">
            <v>M3</v>
          </cell>
          <cell r="D8">
            <v>25704</v>
          </cell>
          <cell r="E8">
            <v>36486</v>
          </cell>
        </row>
        <row r="9">
          <cell r="A9" t="str">
            <v>M070</v>
          </cell>
          <cell r="B9" t="str">
            <v>GRAVA D=2" PARA FILTRO</v>
          </cell>
          <cell r="C9" t="str">
            <v>M3</v>
          </cell>
          <cell r="D9">
            <v>23562</v>
          </cell>
          <cell r="E9">
            <v>36486</v>
          </cell>
        </row>
        <row r="10">
          <cell r="A10" t="str">
            <v>M080</v>
          </cell>
          <cell r="B10" t="str">
            <v>BASE GRANULAR</v>
          </cell>
          <cell r="C10" t="str">
            <v>M3</v>
          </cell>
          <cell r="D10">
            <v>25704</v>
          </cell>
          <cell r="E10">
            <v>36486</v>
          </cell>
        </row>
        <row r="11">
          <cell r="A11" t="str">
            <v>M090</v>
          </cell>
          <cell r="B11" t="str">
            <v xml:space="preserve">GRAVA 2 </v>
          </cell>
          <cell r="C11" t="str">
            <v>M3</v>
          </cell>
          <cell r="D11">
            <v>23562</v>
          </cell>
          <cell r="E11">
            <v>36486</v>
          </cell>
        </row>
        <row r="12">
          <cell r="A12" t="str">
            <v>M100</v>
          </cell>
          <cell r="B12" t="str">
            <v>ARENA FINA PARA FILTRO</v>
          </cell>
          <cell r="C12" t="str">
            <v>M3</v>
          </cell>
          <cell r="D12">
            <v>25704</v>
          </cell>
          <cell r="E12">
            <v>36486</v>
          </cell>
        </row>
        <row r="13">
          <cell r="A13" t="str">
            <v>M110</v>
          </cell>
          <cell r="B13" t="str">
            <v>ARENILLA</v>
          </cell>
          <cell r="C13" t="str">
            <v>M3</v>
          </cell>
          <cell r="D13">
            <v>19278</v>
          </cell>
          <cell r="E13">
            <v>36486</v>
          </cell>
        </row>
        <row r="14">
          <cell r="A14" t="str">
            <v>M120</v>
          </cell>
          <cell r="B14" t="str">
            <v>ACERO 5/8  60000</v>
          </cell>
          <cell r="C14" t="str">
            <v>KG</v>
          </cell>
          <cell r="D14">
            <v>1447.6288659793818</v>
          </cell>
          <cell r="E14">
            <v>36486</v>
          </cell>
        </row>
        <row r="15">
          <cell r="A15" t="str">
            <v>M130</v>
          </cell>
          <cell r="B15" t="str">
            <v>ACERO 1/2  60000</v>
          </cell>
          <cell r="C15" t="str">
            <v>KG</v>
          </cell>
          <cell r="D15">
            <v>953.91549295774655</v>
          </cell>
          <cell r="E15">
            <v>36486</v>
          </cell>
        </row>
        <row r="16">
          <cell r="A16" t="str">
            <v>M140</v>
          </cell>
          <cell r="B16" t="str">
            <v>ACERO 3/8  40000</v>
          </cell>
          <cell r="C16" t="str">
            <v>KG</v>
          </cell>
          <cell r="D16">
            <v>1179.8000000000002</v>
          </cell>
          <cell r="E16">
            <v>36486</v>
          </cell>
        </row>
        <row r="17">
          <cell r="A17" t="str">
            <v>M150</v>
          </cell>
          <cell r="B17" t="str">
            <v>BLOQUE DE CONCRETO 0.10X0.20X0.40m</v>
          </cell>
          <cell r="C17" t="str">
            <v>UN</v>
          </cell>
          <cell r="D17">
            <v>1028.1600000000001</v>
          </cell>
          <cell r="E17">
            <v>36486</v>
          </cell>
        </row>
        <row r="18">
          <cell r="A18" t="str">
            <v>M160</v>
          </cell>
          <cell r="B18" t="str">
            <v>CANES</v>
          </cell>
          <cell r="C18" t="str">
            <v>M</v>
          </cell>
          <cell r="D18">
            <v>1863.54</v>
          </cell>
          <cell r="E18">
            <v>36486</v>
          </cell>
        </row>
        <row r="19">
          <cell r="A19" t="str">
            <v>M170</v>
          </cell>
          <cell r="B19" t="str">
            <v>LARGUEROS</v>
          </cell>
          <cell r="C19" t="str">
            <v>M</v>
          </cell>
          <cell r="D19">
            <v>931.77</v>
          </cell>
          <cell r="E19">
            <v>36486</v>
          </cell>
        </row>
        <row r="20">
          <cell r="A20" t="str">
            <v>M180</v>
          </cell>
          <cell r="B20" t="str">
            <v>TACO DE MADERA</v>
          </cell>
          <cell r="C20" t="str">
            <v>M</v>
          </cell>
          <cell r="D20">
            <v>931.77</v>
          </cell>
          <cell r="E20">
            <v>36486</v>
          </cell>
        </row>
        <row r="21">
          <cell r="A21" t="str">
            <v>M190</v>
          </cell>
          <cell r="B21" t="str">
            <v>TABLAS</v>
          </cell>
          <cell r="C21" t="str">
            <v>M</v>
          </cell>
          <cell r="D21">
            <v>931.77</v>
          </cell>
          <cell r="E21">
            <v>36486</v>
          </cell>
        </row>
        <row r="22">
          <cell r="A22" t="str">
            <v>M200</v>
          </cell>
          <cell r="B22" t="str">
            <v>TUBERIA SANIT. DE D=2"</v>
          </cell>
          <cell r="C22" t="str">
            <v>M</v>
          </cell>
          <cell r="D22">
            <v>4981.3400000000011</v>
          </cell>
          <cell r="E22">
            <v>36486</v>
          </cell>
        </row>
        <row r="23">
          <cell r="A23" t="str">
            <v>M210</v>
          </cell>
          <cell r="B23" t="str">
            <v>TUBERIA SANIT. DE D=3"</v>
          </cell>
          <cell r="C23" t="str">
            <v>M</v>
          </cell>
          <cell r="D23">
            <v>7351.344000000001</v>
          </cell>
          <cell r="E23">
            <v>36486</v>
          </cell>
        </row>
        <row r="24">
          <cell r="A24" t="str">
            <v>M220</v>
          </cell>
          <cell r="B24" t="str">
            <v>TUBERIA SANIT. DE D=4"</v>
          </cell>
          <cell r="C24" t="str">
            <v>M</v>
          </cell>
          <cell r="D24">
            <v>10228.049999999999</v>
          </cell>
          <cell r="E24">
            <v>36486</v>
          </cell>
        </row>
        <row r="25">
          <cell r="A25" t="str">
            <v>M230</v>
          </cell>
          <cell r="B25" t="str">
            <v>TUBERIA SANIT. DE D=6"</v>
          </cell>
          <cell r="C25" t="str">
            <v>M</v>
          </cell>
          <cell r="D25">
            <v>20964.944000000003</v>
          </cell>
          <cell r="E25">
            <v>36486</v>
          </cell>
        </row>
        <row r="26">
          <cell r="A26" t="str">
            <v>M240</v>
          </cell>
          <cell r="B26" t="str">
            <v>TUBERIA AGUAS LLUVIAS DE D=2"</v>
          </cell>
          <cell r="C26" t="str">
            <v>M</v>
          </cell>
          <cell r="D26">
            <v>4981.3400000000011</v>
          </cell>
          <cell r="E26">
            <v>36486</v>
          </cell>
        </row>
        <row r="27">
          <cell r="A27" t="str">
            <v>M250</v>
          </cell>
          <cell r="B27" t="str">
            <v>TEE PVC SANITARIA D=3"</v>
          </cell>
          <cell r="C27" t="str">
            <v>UN</v>
          </cell>
          <cell r="D27">
            <v>5302.9922399999996</v>
          </cell>
          <cell r="E27">
            <v>36486</v>
          </cell>
        </row>
        <row r="28">
          <cell r="A28" t="str">
            <v>M260</v>
          </cell>
          <cell r="B28" t="str">
            <v>TEE PVC SANITARIA D=4"</v>
          </cell>
          <cell r="C28" t="str">
            <v>UN</v>
          </cell>
          <cell r="D28">
            <v>10950.977856000003</v>
          </cell>
          <cell r="E28">
            <v>36486</v>
          </cell>
        </row>
        <row r="29">
          <cell r="A29" t="str">
            <v>M270</v>
          </cell>
          <cell r="B29" t="str">
            <v>CODO 90 CxC D=2"</v>
          </cell>
          <cell r="C29" t="str">
            <v>UN</v>
          </cell>
          <cell r="D29">
            <v>1950.4080960000003</v>
          </cell>
          <cell r="E29">
            <v>36486</v>
          </cell>
        </row>
        <row r="30">
          <cell r="A30" t="str">
            <v>M280</v>
          </cell>
          <cell r="B30" t="str">
            <v>CODO 90 CxC D=3"</v>
          </cell>
          <cell r="C30" t="str">
            <v>UN</v>
          </cell>
          <cell r="D30">
            <v>4500.2848800000002</v>
          </cell>
          <cell r="E30">
            <v>36486</v>
          </cell>
        </row>
        <row r="31">
          <cell r="A31" t="str">
            <v>M290</v>
          </cell>
          <cell r="B31" t="str">
            <v>CODO 90 CxC D=4"</v>
          </cell>
          <cell r="C31" t="str">
            <v>UN</v>
          </cell>
          <cell r="D31">
            <v>8278.1331360000004</v>
          </cell>
          <cell r="E31">
            <v>36486</v>
          </cell>
        </row>
        <row r="32">
          <cell r="A32" t="str">
            <v>M300</v>
          </cell>
          <cell r="B32" t="str">
            <v>SIFON 180 PVC D=4"</v>
          </cell>
          <cell r="C32" t="str">
            <v>UN</v>
          </cell>
          <cell r="D32">
            <v>14233.538592000003</v>
          </cell>
          <cell r="E32">
            <v>36486</v>
          </cell>
        </row>
        <row r="33">
          <cell r="A33" t="str">
            <v>M310</v>
          </cell>
          <cell r="B33" t="str">
            <v>BUJE PVC 3"x2"</v>
          </cell>
          <cell r="C33" t="str">
            <v>UN</v>
          </cell>
          <cell r="D33">
            <v>2657.4737280000004</v>
          </cell>
          <cell r="E33">
            <v>36486</v>
          </cell>
        </row>
        <row r="34">
          <cell r="A34" t="str">
            <v>M320</v>
          </cell>
          <cell r="B34" t="str">
            <v>YEE PVC 2"</v>
          </cell>
          <cell r="C34" t="str">
            <v>UN</v>
          </cell>
          <cell r="D34">
            <v>3137.3902559999997</v>
          </cell>
          <cell r="E34">
            <v>36486</v>
          </cell>
        </row>
        <row r="35">
          <cell r="A35" t="str">
            <v>M330</v>
          </cell>
          <cell r="B35" t="str">
            <v>FORMALETERÍA</v>
          </cell>
          <cell r="C35" t="str">
            <v>M2</v>
          </cell>
          <cell r="D35">
            <v>68544</v>
          </cell>
          <cell r="E35">
            <v>36486</v>
          </cell>
        </row>
        <row r="36">
          <cell r="A36" t="str">
            <v>M340</v>
          </cell>
          <cell r="B36" t="str">
            <v>PLÁSTICO</v>
          </cell>
          <cell r="C36" t="str">
            <v>M2</v>
          </cell>
          <cell r="D36">
            <v>1142.4000000000001</v>
          </cell>
          <cell r="E36">
            <v>36486</v>
          </cell>
        </row>
        <row r="37">
          <cell r="A37" t="str">
            <v>M350</v>
          </cell>
          <cell r="B37" t="str">
            <v>LÁMINA CALIBRE 24</v>
          </cell>
          <cell r="C37" t="str">
            <v>M2</v>
          </cell>
          <cell r="D37">
            <v>3722.7433501078367</v>
          </cell>
          <cell r="E37">
            <v>36486</v>
          </cell>
        </row>
        <row r="38">
          <cell r="A38" t="str">
            <v>M360</v>
          </cell>
          <cell r="B38" t="str">
            <v>PINTURA ANTICORROSIVA</v>
          </cell>
          <cell r="C38" t="str">
            <v>M2</v>
          </cell>
          <cell r="D38">
            <v>661.86086400000011</v>
          </cell>
          <cell r="E38">
            <v>36486</v>
          </cell>
        </row>
        <row r="39">
          <cell r="A39" t="str">
            <v>M370</v>
          </cell>
          <cell r="B39" t="str">
            <v>PLASTOCRETE - CONCREPLAS</v>
          </cell>
          <cell r="C39" t="str">
            <v>KG</v>
          </cell>
          <cell r="D39">
            <v>2794.3675200000002</v>
          </cell>
          <cell r="E39">
            <v>36486</v>
          </cell>
        </row>
        <row r="40">
          <cell r="A40" t="str">
            <v>M380</v>
          </cell>
          <cell r="B40" t="str">
            <v>ENSAYO PERCOLACIÓN</v>
          </cell>
          <cell r="C40" t="str">
            <v>UN</v>
          </cell>
          <cell r="D40">
            <v>9139.2000000000007</v>
          </cell>
          <cell r="E40">
            <v>36486</v>
          </cell>
        </row>
        <row r="41">
          <cell r="A41" t="str">
            <v>M390</v>
          </cell>
          <cell r="B41" t="str">
            <v xml:space="preserve">IMPERMEABILIZANTE </v>
          </cell>
          <cell r="C41" t="str">
            <v>KG</v>
          </cell>
          <cell r="D41">
            <v>2513.2800000000007</v>
          </cell>
          <cell r="E41">
            <v>36486</v>
          </cell>
        </row>
        <row r="42">
          <cell r="A42" t="str">
            <v>M400</v>
          </cell>
          <cell r="B42" t="str">
            <v>SIFON 180 PVC D=2"</v>
          </cell>
          <cell r="C42" t="str">
            <v>UN</v>
          </cell>
          <cell r="D42">
            <v>3157.8849120000004</v>
          </cell>
          <cell r="E42">
            <v>36486</v>
          </cell>
        </row>
        <row r="43">
          <cell r="A43" t="str">
            <v>M410</v>
          </cell>
          <cell r="B43" t="str">
            <v>DINAMITA</v>
          </cell>
          <cell r="C43" t="str">
            <v>PULG</v>
          </cell>
          <cell r="D43">
            <v>799.68000000000018</v>
          </cell>
          <cell r="E43">
            <v>36486</v>
          </cell>
        </row>
        <row r="44">
          <cell r="A44" t="str">
            <v>M420</v>
          </cell>
          <cell r="B44" t="str">
            <v>ALAMBRE DE AMARRAR</v>
          </cell>
          <cell r="C44" t="str">
            <v>KG</v>
          </cell>
          <cell r="D44">
            <v>1606.5</v>
          </cell>
          <cell r="E44">
            <v>36486</v>
          </cell>
        </row>
        <row r="45">
          <cell r="A45" t="str">
            <v>M430</v>
          </cell>
          <cell r="B45" t="str">
            <v>MADERA</v>
          </cell>
          <cell r="C45" t="str">
            <v>M2</v>
          </cell>
          <cell r="D45">
            <v>1927.8</v>
          </cell>
          <cell r="E45">
            <v>36486</v>
          </cell>
        </row>
        <row r="46">
          <cell r="A46" t="str">
            <v>M440</v>
          </cell>
          <cell r="B46" t="str">
            <v>LIMPIADOR Y SOLDADURA</v>
          </cell>
          <cell r="C46" t="str">
            <v>GL</v>
          </cell>
          <cell r="D46">
            <v>180899.49696000002</v>
          </cell>
          <cell r="E46">
            <v>36486</v>
          </cell>
        </row>
        <row r="47">
          <cell r="A47" t="str">
            <v>M450</v>
          </cell>
          <cell r="B47" t="str">
            <v>BOTADERO</v>
          </cell>
          <cell r="C47" t="str">
            <v>M3</v>
          </cell>
          <cell r="D47">
            <v>4569.6000000000004</v>
          </cell>
          <cell r="E47">
            <v>36486</v>
          </cell>
        </row>
        <row r="48">
          <cell r="A48" t="str">
            <v>M460</v>
          </cell>
          <cell r="B48" t="str">
            <v>MORTERO</v>
          </cell>
          <cell r="C48" t="str">
            <v>M3</v>
          </cell>
          <cell r="D48">
            <v>262752.00000000006</v>
          </cell>
          <cell r="E48">
            <v>36486</v>
          </cell>
        </row>
        <row r="49">
          <cell r="A49" t="str">
            <v>M470</v>
          </cell>
          <cell r="B49" t="str">
            <v>TUBERIA POLIETILENO D=3"</v>
          </cell>
          <cell r="C49" t="str">
            <v>M</v>
          </cell>
          <cell r="D49">
            <v>6509.680800000001</v>
          </cell>
          <cell r="E49">
            <v>36486</v>
          </cell>
        </row>
        <row r="50">
          <cell r="A50" t="str">
            <v>M480</v>
          </cell>
          <cell r="B50" t="str">
            <v>CONCRETO DE Fc=210 Kg/cm2</v>
          </cell>
          <cell r="C50" t="str">
            <v>M3</v>
          </cell>
          <cell r="D50">
            <v>285600</v>
          </cell>
          <cell r="E50">
            <v>36486</v>
          </cell>
        </row>
        <row r="51">
          <cell r="A51" t="str">
            <v>M485</v>
          </cell>
          <cell r="B51" t="str">
            <v xml:space="preserve">GRAMA </v>
          </cell>
          <cell r="C51" t="str">
            <v>M2</v>
          </cell>
          <cell r="D51">
            <v>6509.680800000001</v>
          </cell>
          <cell r="E51">
            <v>36486</v>
          </cell>
        </row>
        <row r="52">
          <cell r="A52" t="str">
            <v>M490</v>
          </cell>
          <cell r="B52" t="str">
            <v>BLOQUE DE CONCRETO 0.15X0.20X0.40m</v>
          </cell>
          <cell r="C52" t="str">
            <v>UN</v>
          </cell>
          <cell r="D52">
            <v>1773.576</v>
          </cell>
          <cell r="E52">
            <v>36486</v>
          </cell>
        </row>
        <row r="53">
          <cell r="A53" t="str">
            <v>Z300</v>
          </cell>
          <cell r="B53" t="str">
            <v>CORDON DE SOLDADURA</v>
          </cell>
          <cell r="C53" t="str">
            <v>CM</v>
          </cell>
          <cell r="D53">
            <v>17136</v>
          </cell>
          <cell r="E53">
            <v>36486</v>
          </cell>
        </row>
        <row r="54">
          <cell r="B54">
            <v>0</v>
          </cell>
          <cell r="C54">
            <v>0</v>
          </cell>
          <cell r="D54">
            <v>0</v>
          </cell>
          <cell r="E54">
            <v>36486</v>
          </cell>
        </row>
        <row r="55">
          <cell r="A55" t="str">
            <v>CODIGO</v>
          </cell>
          <cell r="B55" t="str">
            <v>RECURSO</v>
          </cell>
          <cell r="C55" t="str">
            <v>UN</v>
          </cell>
          <cell r="D55" t="str">
            <v>V/UNITARIO</v>
          </cell>
          <cell r="E55">
            <v>16900</v>
          </cell>
        </row>
        <row r="56">
          <cell r="B56" t="str">
            <v>EQUIPO</v>
          </cell>
          <cell r="C56" t="str">
            <v>m2</v>
          </cell>
          <cell r="D56" t="str">
            <v>Baldosín gris tipo industrial</v>
          </cell>
          <cell r="E56">
            <v>38900</v>
          </cell>
        </row>
        <row r="57">
          <cell r="A57" t="str">
            <v>E010</v>
          </cell>
          <cell r="B57" t="str">
            <v>RETROEXCAVADORA DE LLANTAS TIPO F555</v>
          </cell>
          <cell r="C57" t="str">
            <v>HR</v>
          </cell>
          <cell r="D57">
            <v>45696.000000000007</v>
          </cell>
          <cell r="E57">
            <v>36486</v>
          </cell>
        </row>
        <row r="58">
          <cell r="A58" t="str">
            <v>E020</v>
          </cell>
          <cell r="B58" t="str">
            <v>COMPRESOR NEUMATICO CON MARTILLO</v>
          </cell>
          <cell r="C58" t="str">
            <v>HR</v>
          </cell>
          <cell r="D58">
            <v>35471.520000000004</v>
          </cell>
          <cell r="E58">
            <v>36486</v>
          </cell>
        </row>
        <row r="59">
          <cell r="A59" t="str">
            <v>E030</v>
          </cell>
          <cell r="B59" t="str">
            <v>VIBROCOMPACTADOR</v>
          </cell>
          <cell r="C59" t="str">
            <v>DIA</v>
          </cell>
          <cell r="D59">
            <v>19706.400000000005</v>
          </cell>
          <cell r="E59">
            <v>36486</v>
          </cell>
        </row>
        <row r="60">
          <cell r="A60" t="str">
            <v>E040</v>
          </cell>
          <cell r="B60" t="str">
            <v>PLACA VIBRATORIA</v>
          </cell>
          <cell r="C60" t="str">
            <v>DIA</v>
          </cell>
          <cell r="D60">
            <v>19706.400000000005</v>
          </cell>
          <cell r="E60">
            <v>36486</v>
          </cell>
        </row>
        <row r="61">
          <cell r="A61" t="str">
            <v>E050</v>
          </cell>
          <cell r="B61" t="str">
            <v>MEZCLADORA 1 SACO ELECTRICA</v>
          </cell>
          <cell r="C61" t="str">
            <v>DIA</v>
          </cell>
          <cell r="D61">
            <v>12612.096000000001</v>
          </cell>
          <cell r="E61">
            <v>36486</v>
          </cell>
        </row>
        <row r="62">
          <cell r="A62" t="str">
            <v>E060</v>
          </cell>
          <cell r="B62" t="str">
            <v>VIBRADOR ELECTRICO</v>
          </cell>
          <cell r="C62" t="str">
            <v>DIA</v>
          </cell>
          <cell r="D62">
            <v>18635.400000000001</v>
          </cell>
          <cell r="E62">
            <v>36486</v>
          </cell>
        </row>
        <row r="63">
          <cell r="A63" t="str">
            <v>E070</v>
          </cell>
          <cell r="B63" t="str">
            <v>TRANSITO</v>
          </cell>
          <cell r="C63" t="str">
            <v>DIA</v>
          </cell>
          <cell r="D63">
            <v>26275.200000000004</v>
          </cell>
          <cell r="E63">
            <v>36486</v>
          </cell>
        </row>
        <row r="64">
          <cell r="A64" t="str">
            <v>E080</v>
          </cell>
          <cell r="B64" t="str">
            <v>NIVEL DE PRECISION</v>
          </cell>
          <cell r="C64" t="str">
            <v>DIA</v>
          </cell>
          <cell r="D64">
            <v>19706.400000000005</v>
          </cell>
          <cell r="E64">
            <v>36486</v>
          </cell>
        </row>
        <row r="65">
          <cell r="A65" t="str">
            <v>E090</v>
          </cell>
          <cell r="B65" t="str">
            <v>SOLDADOR ELECTRICO</v>
          </cell>
          <cell r="C65" t="str">
            <v>DIA</v>
          </cell>
          <cell r="D65">
            <v>10710</v>
          </cell>
          <cell r="E65">
            <v>36486</v>
          </cell>
        </row>
        <row r="66">
          <cell r="A66" t="str">
            <v>E100</v>
          </cell>
          <cell r="B66" t="str">
            <v>EQUIPO DE AUTOGENA PARA CORTES TUBERIA</v>
          </cell>
          <cell r="C66" t="str">
            <v>DIA</v>
          </cell>
          <cell r="D66">
            <v>6907.95</v>
          </cell>
          <cell r="E66">
            <v>36486</v>
          </cell>
        </row>
        <row r="67">
          <cell r="A67" t="str">
            <v>E110</v>
          </cell>
          <cell r="B67" t="str">
            <v>HERRAMIENTA MENOR</v>
          </cell>
          <cell r="C67" t="str">
            <v>SG</v>
          </cell>
          <cell r="D67">
            <v>0</v>
          </cell>
          <cell r="E67">
            <v>36486</v>
          </cell>
        </row>
        <row r="68">
          <cell r="A68" t="str">
            <v>CODIGO</v>
          </cell>
          <cell r="B68" t="str">
            <v>RECURSO</v>
          </cell>
          <cell r="C68" t="str">
            <v>UN</v>
          </cell>
          <cell r="D68" t="str">
            <v>V/UNITARIO</v>
          </cell>
          <cell r="E68">
            <v>2737</v>
          </cell>
        </row>
        <row r="69">
          <cell r="B69" t="str">
            <v>TRANSPORTE</v>
          </cell>
          <cell r="C69" t="str">
            <v>un</v>
          </cell>
          <cell r="D69" t="str">
            <v>Bloques de concreto de 0,3m x 0,3m x 0,2m</v>
          </cell>
          <cell r="E69">
            <v>3689</v>
          </cell>
        </row>
        <row r="70">
          <cell r="A70" t="str">
            <v>T010</v>
          </cell>
          <cell r="B70" t="str">
            <v>VOLQUETAS DE 5M3</v>
          </cell>
          <cell r="C70" t="str">
            <v>M3</v>
          </cell>
          <cell r="D70">
            <v>36556.800000000003</v>
          </cell>
          <cell r="E70">
            <v>36486</v>
          </cell>
        </row>
        <row r="71">
          <cell r="A71" t="str">
            <v>T020</v>
          </cell>
          <cell r="B71" t="str">
            <v>TRANSPORTE INTERNO</v>
          </cell>
          <cell r="C71" t="str">
            <v>HR</v>
          </cell>
          <cell r="D71">
            <v>22848.000000000004</v>
          </cell>
          <cell r="E71">
            <v>36486</v>
          </cell>
        </row>
        <row r="72">
          <cell r="A72" t="str">
            <v>CODIGO</v>
          </cell>
          <cell r="B72" t="str">
            <v>RECURSO</v>
          </cell>
          <cell r="C72" t="str">
            <v>UN</v>
          </cell>
          <cell r="D72" t="str">
            <v>V/UNITARIO</v>
          </cell>
          <cell r="E72">
            <v>79470.000000000015</v>
          </cell>
        </row>
        <row r="73">
          <cell r="B73" t="str">
            <v>MANO DE OBRA</v>
          </cell>
          <cell r="C73" t="str">
            <v>un</v>
          </cell>
          <cell r="D73" t="str">
            <v>Breaker 1x15A</v>
          </cell>
          <cell r="E73">
            <v>9536.4000000000015</v>
          </cell>
        </row>
        <row r="74">
          <cell r="A74" t="str">
            <v>O010</v>
          </cell>
          <cell r="B74" t="str">
            <v>ENCARGADO</v>
          </cell>
          <cell r="C74" t="str">
            <v>DIA</v>
          </cell>
          <cell r="D74">
            <v>95117.137920000008</v>
          </cell>
          <cell r="E74">
            <v>36486</v>
          </cell>
        </row>
        <row r="75">
          <cell r="A75" t="str">
            <v>O020</v>
          </cell>
          <cell r="B75" t="str">
            <v>OFICIAL</v>
          </cell>
          <cell r="C75" t="str">
            <v>DIA</v>
          </cell>
          <cell r="D75">
            <v>50608.228608000012</v>
          </cell>
          <cell r="E75">
            <v>36486</v>
          </cell>
        </row>
        <row r="76">
          <cell r="A76" t="str">
            <v>O030</v>
          </cell>
          <cell r="B76" t="str">
            <v xml:space="preserve">AYUDANTE </v>
          </cell>
          <cell r="C76" t="str">
            <v>DIA</v>
          </cell>
          <cell r="D76">
            <v>20796.797952000008</v>
          </cell>
          <cell r="E76">
            <v>36486</v>
          </cell>
        </row>
        <row r="77">
          <cell r="A77" t="str">
            <v>O040</v>
          </cell>
          <cell r="B77" t="str">
            <v>TOPOGRAFO</v>
          </cell>
          <cell r="C77" t="str">
            <v>DIA</v>
          </cell>
          <cell r="D77">
            <v>25055.573760000003</v>
          </cell>
          <cell r="E77">
            <v>36486</v>
          </cell>
        </row>
        <row r="78">
          <cell r="A78" t="str">
            <v>O050</v>
          </cell>
          <cell r="B78" t="str">
            <v>CADENERO</v>
          </cell>
          <cell r="C78" t="str">
            <v>DIA</v>
          </cell>
          <cell r="D78">
            <v>25055.708106240007</v>
          </cell>
          <cell r="E78">
            <v>36486</v>
          </cell>
        </row>
        <row r="79">
          <cell r="A79" t="str">
            <v>O060</v>
          </cell>
          <cell r="B79" t="str">
            <v>MINERO</v>
          </cell>
          <cell r="C79" t="str">
            <v>DIA</v>
          </cell>
          <cell r="D79">
            <v>36192.877056000012</v>
          </cell>
          <cell r="E79">
            <v>36486</v>
          </cell>
        </row>
        <row r="80">
          <cell r="A80" t="str">
            <v>O061</v>
          </cell>
          <cell r="B80" t="str">
            <v>ALMACENISTA Y TESORERO</v>
          </cell>
          <cell r="C80" t="str">
            <v>DIA</v>
          </cell>
          <cell r="D80">
            <v>73874.310451200014</v>
          </cell>
          <cell r="E80">
            <v>36486</v>
          </cell>
        </row>
        <row r="81">
          <cell r="B81" t="str">
            <v>ICAC1</v>
          </cell>
          <cell r="C81" t="str">
            <v>ml</v>
          </cell>
          <cell r="D81" t="str">
            <v>Cable 1/0 ACSR</v>
          </cell>
          <cell r="E81">
            <v>15000</v>
          </cell>
        </row>
        <row r="82">
          <cell r="B82" t="str">
            <v>ICACD1</v>
          </cell>
          <cell r="C82" t="str">
            <v>ml</v>
          </cell>
          <cell r="D82" t="str">
            <v xml:space="preserve">cable 1/0 desnudo </v>
          </cell>
          <cell r="E82">
            <v>40460</v>
          </cell>
        </row>
        <row r="83">
          <cell r="B83" t="str">
            <v>ICACD8</v>
          </cell>
          <cell r="C83" t="str">
            <v>ml</v>
          </cell>
          <cell r="D83" t="str">
            <v xml:space="preserve">cable 8 desnudo </v>
          </cell>
          <cell r="E83">
            <v>3500</v>
          </cell>
        </row>
        <row r="84">
          <cell r="B84" t="str">
            <v>ICAC2</v>
          </cell>
          <cell r="C84" t="str">
            <v>ml</v>
          </cell>
          <cell r="D84" t="str">
            <v>Cable 2/0 ACSR</v>
          </cell>
          <cell r="E84">
            <v>18000</v>
          </cell>
        </row>
        <row r="85">
          <cell r="B85" t="str">
            <v>IC2ACSR</v>
          </cell>
          <cell r="C85" t="str">
            <v>ml</v>
          </cell>
          <cell r="D85" t="str">
            <v>Cable 2 ACSR</v>
          </cell>
          <cell r="E85">
            <v>2300</v>
          </cell>
        </row>
        <row r="86">
          <cell r="B86" t="str">
            <v>ICA2</v>
          </cell>
          <cell r="C86" t="str">
            <v>ml</v>
          </cell>
          <cell r="D86" t="str">
            <v>Cable N° 2</v>
          </cell>
          <cell r="E86">
            <v>27060.6</v>
          </cell>
        </row>
        <row r="87">
          <cell r="B87" t="str">
            <v>ICA4</v>
          </cell>
          <cell r="C87" t="str">
            <v>ml</v>
          </cell>
          <cell r="D87" t="str">
            <v>Cable Nº 4</v>
          </cell>
          <cell r="E87">
            <v>17428.739999999998</v>
          </cell>
        </row>
        <row r="88">
          <cell r="B88" t="str">
            <v>ICA6</v>
          </cell>
          <cell r="C88" t="str">
            <v>ml</v>
          </cell>
          <cell r="D88" t="str">
            <v>Cable N° 6</v>
          </cell>
          <cell r="E88">
            <v>5900</v>
          </cell>
        </row>
        <row r="89">
          <cell r="B89" t="str">
            <v>IC8</v>
          </cell>
          <cell r="C89" t="str">
            <v>ml</v>
          </cell>
          <cell r="D89" t="str">
            <v>Cable N° 8</v>
          </cell>
          <cell r="E89">
            <v>3800</v>
          </cell>
        </row>
        <row r="90">
          <cell r="B90" t="str">
            <v>ICA10</v>
          </cell>
          <cell r="C90" t="str">
            <v>ml</v>
          </cell>
          <cell r="D90" t="str">
            <v>Cable N° 10</v>
          </cell>
          <cell r="E90">
            <v>10500</v>
          </cell>
        </row>
        <row r="91">
          <cell r="B91" t="str">
            <v>ICA3N12</v>
          </cell>
          <cell r="C91" t="str">
            <v>ml</v>
          </cell>
          <cell r="D91" t="str">
            <v xml:space="preserve">Cable 3 N°12 </v>
          </cell>
          <cell r="E91">
            <v>8500</v>
          </cell>
        </row>
        <row r="92">
          <cell r="B92" t="str">
            <v>ICA12</v>
          </cell>
          <cell r="C92" t="str">
            <v>ml</v>
          </cell>
          <cell r="D92" t="str">
            <v xml:space="preserve">Cable N°12 </v>
          </cell>
          <cell r="E92">
            <v>3000</v>
          </cell>
        </row>
        <row r="93">
          <cell r="B93" t="str">
            <v>ICA12.1</v>
          </cell>
          <cell r="C93" t="str">
            <v>ml</v>
          </cell>
          <cell r="D93" t="str">
            <v xml:space="preserve">Cable N°12 </v>
          </cell>
          <cell r="E93">
            <v>4805</v>
          </cell>
        </row>
        <row r="94">
          <cell r="B94" t="str">
            <v>ICA8</v>
          </cell>
          <cell r="C94" t="str">
            <v>ml</v>
          </cell>
          <cell r="D94" t="str">
            <v>Cable antifraude N°8</v>
          </cell>
          <cell r="E94">
            <v>12000</v>
          </cell>
        </row>
        <row r="95">
          <cell r="B95" t="str">
            <v>ICC</v>
          </cell>
          <cell r="C95" t="str">
            <v>ml</v>
          </cell>
          <cell r="D95" t="str">
            <v xml:space="preserve">Cable cubierto 1/0 AWG </v>
          </cell>
          <cell r="E95">
            <v>33500</v>
          </cell>
        </row>
        <row r="96">
          <cell r="B96" t="str">
            <v>ICCTL</v>
          </cell>
          <cell r="C96" t="str">
            <v>ml</v>
          </cell>
          <cell r="D96" t="str">
            <v>Cable control</v>
          </cell>
          <cell r="E96">
            <v>20000</v>
          </cell>
        </row>
        <row r="97">
          <cell r="B97" t="str">
            <v>ICCTL4x10</v>
          </cell>
          <cell r="C97" t="str">
            <v>ml</v>
          </cell>
          <cell r="D97" t="str">
            <v>Cable control 4x10</v>
          </cell>
          <cell r="E97">
            <v>20760</v>
          </cell>
        </row>
        <row r="98">
          <cell r="B98" t="str">
            <v>ICCTL4x12</v>
          </cell>
          <cell r="C98" t="str">
            <v>ml</v>
          </cell>
          <cell r="D98" t="str">
            <v>Cable control 4x12</v>
          </cell>
          <cell r="E98">
            <v>14857</v>
          </cell>
        </row>
        <row r="99">
          <cell r="B99" t="str">
            <v>ICA1/0</v>
          </cell>
          <cell r="C99" t="str">
            <v>ml</v>
          </cell>
          <cell r="D99" t="str">
            <v>Cable aluminio 1/0 desnudo</v>
          </cell>
          <cell r="E99">
            <v>1900</v>
          </cell>
        </row>
        <row r="100">
          <cell r="B100" t="str">
            <v>ICCD1</v>
          </cell>
          <cell r="C100" t="str">
            <v>ml</v>
          </cell>
          <cell r="D100" t="str">
            <v>Cable de cobre desnudo N°1</v>
          </cell>
          <cell r="E100">
            <v>17000</v>
          </cell>
        </row>
        <row r="101">
          <cell r="B101" t="str">
            <v>ICCD2</v>
          </cell>
          <cell r="C101" t="str">
            <v>ml</v>
          </cell>
          <cell r="D101" t="str">
            <v>Cable de cobre desnudo N°2</v>
          </cell>
          <cell r="E101">
            <v>21550</v>
          </cell>
        </row>
        <row r="102">
          <cell r="B102" t="str">
            <v>ICCD4</v>
          </cell>
          <cell r="C102" t="str">
            <v>ml</v>
          </cell>
          <cell r="D102" t="str">
            <v>Cable de cobre desnudo N°4</v>
          </cell>
          <cell r="E102">
            <v>72000</v>
          </cell>
        </row>
        <row r="103">
          <cell r="B103" t="str">
            <v>ICCD1/0</v>
          </cell>
          <cell r="C103" t="str">
            <v>ml</v>
          </cell>
          <cell r="D103" t="str">
            <v>Cable de cobre desnudo 1/0 AWG</v>
          </cell>
          <cell r="E103">
            <v>20746</v>
          </cell>
        </row>
        <row r="104">
          <cell r="B104" t="str">
            <v>ICAB1N12</v>
          </cell>
          <cell r="C104" t="str">
            <v>ml</v>
          </cell>
          <cell r="D104" t="str">
            <v>Cable de cobre 1N°12 + 1N°12 +1N°12</v>
          </cell>
          <cell r="E104">
            <v>9520</v>
          </cell>
        </row>
        <row r="105">
          <cell r="B105" t="str">
            <v>ICAB2N6</v>
          </cell>
          <cell r="C105" t="str">
            <v>ml</v>
          </cell>
          <cell r="D105" t="str">
            <v>Cable de cobre 2N°6 + 1N°6 cu XLPW 600v</v>
          </cell>
          <cell r="E105">
            <v>14590</v>
          </cell>
        </row>
        <row r="106">
          <cell r="B106" t="str">
            <v>ICAB2N8</v>
          </cell>
          <cell r="C106" t="str">
            <v>ml</v>
          </cell>
          <cell r="D106" t="str">
            <v>Cable de cobre 2N°8 + 1N°8 +1N°10 THHN</v>
          </cell>
          <cell r="E106">
            <v>11305</v>
          </cell>
        </row>
        <row r="107">
          <cell r="B107" t="str">
            <v>ICAB3N8</v>
          </cell>
          <cell r="C107" t="str">
            <v>ml</v>
          </cell>
          <cell r="D107" t="str">
            <v>Cable de cobre 3N°8 tipo TC-S AWG</v>
          </cell>
          <cell r="E107">
            <v>11900</v>
          </cell>
        </row>
        <row r="108">
          <cell r="B108" t="str">
            <v>ICAB3N10</v>
          </cell>
          <cell r="C108" t="str">
            <v>ml</v>
          </cell>
          <cell r="D108" t="str">
            <v>Cable de cobre N°10 tipo TC-S AWG</v>
          </cell>
          <cell r="E108">
            <v>2975</v>
          </cell>
        </row>
        <row r="109">
          <cell r="B109" t="str">
            <v>ICAB3N10</v>
          </cell>
          <cell r="C109" t="str">
            <v>ml</v>
          </cell>
          <cell r="D109" t="str">
            <v>Cable de cobre 3N°10 tipo TC-S AWG</v>
          </cell>
          <cell r="E109">
            <v>10710</v>
          </cell>
        </row>
        <row r="110">
          <cell r="B110" t="str">
            <v>ICAB3N12</v>
          </cell>
          <cell r="C110" t="str">
            <v>ml</v>
          </cell>
          <cell r="D110" t="str">
            <v>Cable de cobre 3N°12 tipo TC-S AWG</v>
          </cell>
          <cell r="E110">
            <v>10710</v>
          </cell>
        </row>
        <row r="111">
          <cell r="B111" t="str">
            <v>ICABE</v>
          </cell>
          <cell r="C111" t="str">
            <v>ml</v>
          </cell>
          <cell r="D111" t="str">
            <v xml:space="preserve">Cable encauchetado </v>
          </cell>
          <cell r="E111">
            <v>25000</v>
          </cell>
        </row>
        <row r="112">
          <cell r="B112" t="str">
            <v>ICABE3x10</v>
          </cell>
          <cell r="C112" t="str">
            <v>ml</v>
          </cell>
          <cell r="D112" t="str">
            <v>Cable encauchetado 3x10</v>
          </cell>
          <cell r="E112">
            <v>8490</v>
          </cell>
        </row>
        <row r="113">
          <cell r="B113" t="str">
            <v>ICABE3x12</v>
          </cell>
          <cell r="C113" t="str">
            <v>ml</v>
          </cell>
          <cell r="D113" t="str">
            <v>Cable encauchetado 3x12</v>
          </cell>
          <cell r="E113">
            <v>6300</v>
          </cell>
        </row>
        <row r="114">
          <cell r="B114" t="str">
            <v>ICABE3x14</v>
          </cell>
          <cell r="C114" t="str">
            <v>ml</v>
          </cell>
          <cell r="D114" t="str">
            <v>Cable encauchetado 3x14 AWG</v>
          </cell>
          <cell r="E114">
            <v>3900</v>
          </cell>
        </row>
        <row r="115">
          <cell r="B115" t="str">
            <v>ICABE4x8</v>
          </cell>
          <cell r="C115" t="str">
            <v>ml</v>
          </cell>
          <cell r="D115" t="str">
            <v>Cable encauchetado 4x8 AWG</v>
          </cell>
          <cell r="E115">
            <v>17301</v>
          </cell>
        </row>
        <row r="116">
          <cell r="B116" t="str">
            <v>ICABE4x6</v>
          </cell>
          <cell r="C116" t="str">
            <v>ml</v>
          </cell>
          <cell r="D116" t="str">
            <v>Cable encauchetado 4x6 AWG</v>
          </cell>
          <cell r="E116">
            <v>26869</v>
          </cell>
        </row>
        <row r="117">
          <cell r="B117" t="str">
            <v>ICAA1/2</v>
          </cell>
          <cell r="C117" t="str">
            <v>ml</v>
          </cell>
          <cell r="D117" t="str">
            <v>Cable galvanizado alma de acero, Ø1/2"</v>
          </cell>
          <cell r="E117">
            <v>4891.1241960000007</v>
          </cell>
        </row>
        <row r="118">
          <cell r="B118" t="str">
            <v>ICAA1/4</v>
          </cell>
          <cell r="C118" t="str">
            <v>ml</v>
          </cell>
          <cell r="D118" t="str">
            <v>Cable galvanizado alma de acero, Ø1/4"</v>
          </cell>
          <cell r="E118">
            <v>6546.19</v>
          </cell>
        </row>
        <row r="119">
          <cell r="B119" t="str">
            <v>ICAA3/8</v>
          </cell>
          <cell r="C119" t="str">
            <v>ml</v>
          </cell>
          <cell r="D119" t="str">
            <v>Cable galvanizado alma de acero, Ø3/8"</v>
          </cell>
          <cell r="E119">
            <v>15131.088000000002</v>
          </cell>
        </row>
        <row r="120">
          <cell r="B120" t="str">
            <v>ICAB8</v>
          </cell>
          <cell r="C120" t="str">
            <v>ml</v>
          </cell>
          <cell r="D120" t="str">
            <v>Cable No8 AWG-CU-THHN/THWN-90ºC</v>
          </cell>
          <cell r="E120">
            <v>4200</v>
          </cell>
        </row>
        <row r="121">
          <cell r="B121" t="str">
            <v>ICAB10</v>
          </cell>
          <cell r="C121" t="str">
            <v>ml</v>
          </cell>
          <cell r="D121" t="str">
            <v>Cable No10 AWG-CU-THHN/THWN-90ºC</v>
          </cell>
          <cell r="E121">
            <v>3800</v>
          </cell>
        </row>
        <row r="122">
          <cell r="B122" t="str">
            <v>ICAB</v>
          </cell>
          <cell r="C122" t="str">
            <v>ml</v>
          </cell>
          <cell r="D122" t="str">
            <v>Cable No12 AWG-CU-THHN/THWN-90ºC</v>
          </cell>
          <cell r="E122">
            <v>2400</v>
          </cell>
        </row>
        <row r="123">
          <cell r="B123" t="str">
            <v>ICABSG</v>
          </cell>
          <cell r="C123" t="str">
            <v>ml</v>
          </cell>
          <cell r="D123" t="str">
            <v>Cable SGX 1/4"</v>
          </cell>
          <cell r="E123">
            <v>3500</v>
          </cell>
        </row>
        <row r="124">
          <cell r="B124" t="str">
            <v>ICABSGX</v>
          </cell>
          <cell r="C124" t="str">
            <v>ml</v>
          </cell>
          <cell r="D124" t="str">
            <v xml:space="preserve">Cable super GX </v>
          </cell>
          <cell r="E124">
            <v>2900</v>
          </cell>
        </row>
        <row r="125">
          <cell r="B125" t="str">
            <v>ICABT</v>
          </cell>
          <cell r="C125" t="str">
            <v>ml</v>
          </cell>
          <cell r="D125" t="str">
            <v xml:space="preserve">cable trenza </v>
          </cell>
          <cell r="E125">
            <v>6500</v>
          </cell>
        </row>
        <row r="126">
          <cell r="B126" t="str">
            <v>ICAD</v>
          </cell>
          <cell r="C126" t="str">
            <v>ml</v>
          </cell>
          <cell r="D126" t="str">
            <v>Cadena</v>
          </cell>
          <cell r="E126">
            <v>25218.480000000003</v>
          </cell>
        </row>
        <row r="127">
          <cell r="B127" t="str">
            <v>ICMPSE</v>
          </cell>
          <cell r="C127" t="str">
            <v>un</v>
          </cell>
          <cell r="D127" t="str">
            <v>Caja para mantenimiento preventivo al sistema eléctrico</v>
          </cell>
          <cell r="E127">
            <v>30000</v>
          </cell>
        </row>
        <row r="128">
          <cell r="B128" t="str">
            <v>ICSE</v>
          </cell>
          <cell r="C128" t="str">
            <v>un</v>
          </cell>
          <cell r="D128" t="str">
            <v>Caja 12cmX12cmX5cm (Salida eléctrica)</v>
          </cell>
          <cell r="E128">
            <v>12715.2</v>
          </cell>
        </row>
        <row r="129">
          <cell r="B129" t="str">
            <v>ICMCA</v>
          </cell>
          <cell r="C129" t="str">
            <v>un</v>
          </cell>
          <cell r="D129" t="str">
            <v>Caja metálica mas troquel</v>
          </cell>
          <cell r="E129">
            <v>10000</v>
          </cell>
        </row>
        <row r="130">
          <cell r="B130" t="str">
            <v>ICCD</v>
          </cell>
          <cell r="C130" t="str">
            <v>un</v>
          </cell>
          <cell r="D130" t="str">
            <v>Caja contador doble</v>
          </cell>
          <cell r="E130">
            <v>145000</v>
          </cell>
        </row>
        <row r="131">
          <cell r="B131" t="str">
            <v>ICAJFV1</v>
          </cell>
          <cell r="C131" t="str">
            <v>un</v>
          </cell>
          <cell r="D131" t="str">
            <v>Caja de PRFV tipo Matt 450 g/m2, Woven Roving 800 gm2, para válvula (sin fondo), Ø10", h= variable (Incluye tapa)</v>
          </cell>
          <cell r="E131">
            <v>158746</v>
          </cell>
        </row>
        <row r="132">
          <cell r="B132" t="str">
            <v>ICAJFV2</v>
          </cell>
          <cell r="C132" t="str">
            <v>un</v>
          </cell>
          <cell r="D132" t="str">
            <v>Caja de PRFV tipo Matt 450 g/m2, Woven Roving 800 gm2, para aforo, Ø12", h= 0,5m (Incluye tapa)</v>
          </cell>
          <cell r="E132">
            <v>158637.18640000001</v>
          </cell>
        </row>
        <row r="133">
          <cell r="B133" t="str">
            <v>ICAMA</v>
          </cell>
          <cell r="C133" t="str">
            <v>un</v>
          </cell>
          <cell r="D133" t="str">
            <v>Caja para micromedidor de acueducto</v>
          </cell>
          <cell r="E133">
            <v>103517</v>
          </cell>
        </row>
        <row r="134">
          <cell r="B134" t="str">
            <v>ICCDPS</v>
          </cell>
          <cell r="C134" t="str">
            <v>un</v>
          </cell>
          <cell r="D134" t="str">
            <v>Caja mas cableado para DPS</v>
          </cell>
          <cell r="E134">
            <v>90000</v>
          </cell>
        </row>
        <row r="135">
          <cell r="B135" t="str">
            <v>ICP</v>
          </cell>
          <cell r="C135" t="str">
            <v>un</v>
          </cell>
          <cell r="D135" t="str">
            <v>Caja primaria 100A-15kV-12kA</v>
          </cell>
          <cell r="E135">
            <v>165000</v>
          </cell>
        </row>
        <row r="136">
          <cell r="B136" t="str">
            <v>ICPS</v>
          </cell>
          <cell r="C136" t="str">
            <v>un</v>
          </cell>
          <cell r="D136" t="str">
            <v>Caja primaria mas soporte</v>
          </cell>
          <cell r="E136">
            <v>175000</v>
          </cell>
        </row>
        <row r="137">
          <cell r="B137" t="str">
            <v>ICI</v>
          </cell>
          <cell r="C137" t="str">
            <v>un</v>
          </cell>
          <cell r="D137" t="str">
            <v>Caja inspeccion (material civil)</v>
          </cell>
          <cell r="E137">
            <v>185000</v>
          </cell>
        </row>
        <row r="138">
          <cell r="B138" t="str">
            <v>ICAE6</v>
          </cell>
          <cell r="C138" t="str">
            <v>un</v>
          </cell>
          <cell r="D138" t="str">
            <v>Camisa de enfriamiento en PVC de 6" y base en acero Inoxidable</v>
          </cell>
          <cell r="E138">
            <v>1785000</v>
          </cell>
        </row>
        <row r="139">
          <cell r="B139" t="str">
            <v>ICAMI</v>
          </cell>
          <cell r="C139" t="str">
            <v>un</v>
          </cell>
          <cell r="D139" t="str">
            <v>Camisa</v>
          </cell>
          <cell r="E139">
            <v>78000</v>
          </cell>
        </row>
        <row r="140">
          <cell r="B140" t="str">
            <v>ICANI</v>
          </cell>
          <cell r="C140" t="str">
            <v>un</v>
          </cell>
          <cell r="D140" t="str">
            <v>Candado para intemperie</v>
          </cell>
          <cell r="E140">
            <v>46000</v>
          </cell>
        </row>
        <row r="141">
          <cell r="B141" t="str">
            <v>ICAN</v>
          </cell>
          <cell r="C141" t="str">
            <v>un</v>
          </cell>
          <cell r="D141" t="str">
            <v>Canes</v>
          </cell>
          <cell r="E141">
            <v>14875</v>
          </cell>
        </row>
        <row r="142">
          <cell r="B142" t="str">
            <v>ICAN3,5X4</v>
          </cell>
          <cell r="C142" t="str">
            <v>un</v>
          </cell>
          <cell r="D142" t="str">
            <v>Can de madera de 3,5 a 4,0m</v>
          </cell>
          <cell r="E142">
            <v>200</v>
          </cell>
        </row>
        <row r="143">
          <cell r="B143" t="str">
            <v>ICSTB</v>
          </cell>
          <cell r="C143" t="str">
            <v>un</v>
          </cell>
          <cell r="D143" t="str">
            <v>Canastilla para sumidero tipo B</v>
          </cell>
          <cell r="E143">
            <v>148750</v>
          </cell>
        </row>
        <row r="144">
          <cell r="B144" t="str">
            <v>ICZB</v>
          </cell>
          <cell r="C144" t="str">
            <v>ml</v>
          </cell>
          <cell r="D144" t="str">
            <v>Canalizacion zona blanda (arenilla)</v>
          </cell>
          <cell r="E144">
            <v>2200</v>
          </cell>
        </row>
        <row r="145">
          <cell r="B145" t="str">
            <v>ICAP1 1/4</v>
          </cell>
          <cell r="C145" t="str">
            <v>un</v>
          </cell>
          <cell r="D145" t="str">
            <v xml:space="preserve">Capacete 1 1/4'' </v>
          </cell>
          <cell r="E145">
            <v>6188</v>
          </cell>
        </row>
        <row r="146">
          <cell r="B146" t="str">
            <v>ICAP2</v>
          </cell>
          <cell r="C146" t="str">
            <v>un</v>
          </cell>
          <cell r="D146" t="str">
            <v xml:space="preserve">Capacete 2'' </v>
          </cell>
          <cell r="E146">
            <v>9350</v>
          </cell>
        </row>
        <row r="147">
          <cell r="B147" t="str">
            <v>ICAP3</v>
          </cell>
          <cell r="C147" t="str">
            <v>un</v>
          </cell>
          <cell r="D147" t="str">
            <v>Capacete 3"</v>
          </cell>
          <cell r="E147">
            <v>23500</v>
          </cell>
        </row>
        <row r="148">
          <cell r="B148" t="str">
            <v>ICEM</v>
          </cell>
          <cell r="C148" t="str">
            <v>bulto 50kg</v>
          </cell>
          <cell r="D148" t="str">
            <v>Cemento</v>
          </cell>
          <cell r="E148">
            <v>25000</v>
          </cell>
        </row>
        <row r="149">
          <cell r="B149" t="str">
            <v>ICEMB</v>
          </cell>
          <cell r="C149" t="str">
            <v>bulto 40kg</v>
          </cell>
          <cell r="D149" t="str">
            <v>Cemento blanco</v>
          </cell>
          <cell r="E149">
            <v>42900</v>
          </cell>
        </row>
        <row r="150">
          <cell r="B150" t="str">
            <v>ICER</v>
          </cell>
          <cell r="C150" t="str">
            <v>m2</v>
          </cell>
          <cell r="D150" t="str">
            <v xml:space="preserve">Cerámica 25cm x 35cm </v>
          </cell>
          <cell r="E150">
            <v>22253</v>
          </cell>
        </row>
        <row r="151">
          <cell r="B151" t="str">
            <v>ICDG</v>
          </cell>
          <cell r="C151" t="str">
            <v>m2</v>
          </cell>
          <cell r="D151" t="str">
            <v>Cespedones de gramalote</v>
          </cell>
          <cell r="E151">
            <v>6304.6200000000008</v>
          </cell>
        </row>
        <row r="152">
          <cell r="B152" t="str">
            <v>ICTG</v>
          </cell>
          <cell r="C152" t="str">
            <v>gl</v>
          </cell>
          <cell r="D152" t="str">
            <v>Chazos, tornillos anulares, guayas y grilletes</v>
          </cell>
          <cell r="E152">
            <v>5298.0000000000009</v>
          </cell>
        </row>
        <row r="153">
          <cell r="B153" t="str">
            <v>ICB</v>
          </cell>
          <cell r="C153" t="str">
            <v>m</v>
          </cell>
          <cell r="D153" t="str">
            <v xml:space="preserve">Cinta bandi </v>
          </cell>
          <cell r="E153">
            <v>3570</v>
          </cell>
        </row>
        <row r="154">
          <cell r="B154" t="str">
            <v>ICBYH</v>
          </cell>
          <cell r="C154" t="str">
            <v>gl</v>
          </cell>
          <cell r="D154" t="str">
            <v>Cinta Bandit-it y hebillas</v>
          </cell>
          <cell r="E154">
            <v>25000</v>
          </cell>
        </row>
        <row r="155">
          <cell r="B155" t="str">
            <v>ICCEL</v>
          </cell>
          <cell r="C155" t="str">
            <v>un</v>
          </cell>
          <cell r="D155" t="str">
            <v>Cinta de colores para instalaciones eléctricas</v>
          </cell>
          <cell r="E155">
            <v>3000</v>
          </cell>
        </row>
        <row r="156">
          <cell r="B156" t="str">
            <v>ICPE</v>
          </cell>
          <cell r="C156" t="str">
            <v>ml</v>
          </cell>
          <cell r="D156" t="str">
            <v>Cinta en polietileno color azul, e=10cm para acueducto</v>
          </cell>
          <cell r="E156">
            <v>1700</v>
          </cell>
        </row>
        <row r="157">
          <cell r="B157" t="str">
            <v>ICPEAL</v>
          </cell>
          <cell r="C157" t="str">
            <v>ml</v>
          </cell>
          <cell r="D157" t="str">
            <v>Cinta en polietileno color azul, e=10cm para acantarillado</v>
          </cell>
          <cell r="E157">
            <v>1000</v>
          </cell>
        </row>
        <row r="158">
          <cell r="B158" t="str">
            <v>ICPL</v>
          </cell>
          <cell r="C158" t="str">
            <v>ml</v>
          </cell>
          <cell r="D158" t="str">
            <v>cinta plastica</v>
          </cell>
          <cell r="E158">
            <v>1990</v>
          </cell>
        </row>
        <row r="159">
          <cell r="B159" t="str">
            <v>ICPVC.10</v>
          </cell>
          <cell r="C159" t="str">
            <v>ml</v>
          </cell>
          <cell r="D159" t="str">
            <v>Cinta PVC 0.10, sello elástico</v>
          </cell>
          <cell r="E159">
            <v>18913.86</v>
          </cell>
        </row>
        <row r="160">
          <cell r="B160" t="str">
            <v>ICPVC.15</v>
          </cell>
          <cell r="C160" t="str">
            <v>ml</v>
          </cell>
          <cell r="D160" t="str">
            <v>Cinta PVC 0.15, sello elástico</v>
          </cell>
          <cell r="E160">
            <v>27125.760000000002</v>
          </cell>
        </row>
        <row r="161">
          <cell r="B161" t="str">
            <v>ICPVC.22</v>
          </cell>
          <cell r="C161" t="str">
            <v>ml</v>
          </cell>
          <cell r="D161" t="str">
            <v>Cinta PVC 0.22, sello elástico</v>
          </cell>
          <cell r="E161">
            <v>34542.960000000006</v>
          </cell>
        </row>
        <row r="162">
          <cell r="B162" t="str">
            <v>ICSC23</v>
          </cell>
          <cell r="C162" t="str">
            <v>gl</v>
          </cell>
          <cell r="D162" t="str">
            <v>Cinta Scotch 23</v>
          </cell>
          <cell r="E162">
            <v>529.80000000000007</v>
          </cell>
        </row>
        <row r="163">
          <cell r="B163" t="str">
            <v>ICSEÑ</v>
          </cell>
          <cell r="C163" t="str">
            <v>ml</v>
          </cell>
          <cell r="D163" t="str">
            <v>cinta de señalización</v>
          </cell>
          <cell r="E163">
            <v>1500</v>
          </cell>
        </row>
        <row r="164">
          <cell r="B164" t="str">
            <v>ICSC33</v>
          </cell>
          <cell r="C164" t="str">
            <v>gl</v>
          </cell>
          <cell r="D164" t="str">
            <v>Cinta Scotch 33</v>
          </cell>
          <cell r="E164">
            <v>635.7600000000001</v>
          </cell>
        </row>
        <row r="165">
          <cell r="B165" t="str">
            <v>ICLA</v>
          </cell>
          <cell r="C165" t="str">
            <v>kg</v>
          </cell>
          <cell r="D165" t="str">
            <v>Clavos</v>
          </cell>
          <cell r="E165">
            <v>4760</v>
          </cell>
        </row>
        <row r="166">
          <cell r="B166" t="str">
            <v>ICLAV20A</v>
          </cell>
          <cell r="C166" t="str">
            <v>un</v>
          </cell>
          <cell r="D166" t="str">
            <v>Clavija 20A</v>
          </cell>
          <cell r="E166">
            <v>3800</v>
          </cell>
        </row>
        <row r="167">
          <cell r="B167" t="str">
            <v>ICMG3</v>
          </cell>
          <cell r="C167" t="str">
            <v>un</v>
          </cell>
          <cell r="D167" t="str">
            <v>Cruceta metálica galvanizada, L=3m</v>
          </cell>
          <cell r="E167">
            <v>121796.5</v>
          </cell>
        </row>
        <row r="168">
          <cell r="B168" t="str">
            <v>ICO9-11</v>
          </cell>
          <cell r="C168" t="str">
            <v>un</v>
          </cell>
          <cell r="D168" t="str">
            <v>Collarín de 9 a11"</v>
          </cell>
          <cell r="E168">
            <v>44000</v>
          </cell>
        </row>
        <row r="169">
          <cell r="B169" t="str">
            <v>ICS</v>
          </cell>
          <cell r="C169" t="str">
            <v>un</v>
          </cell>
          <cell r="D169" t="str">
            <v>Combo sanitario (incluye sanitario, lavamanos de pared y griferia)</v>
          </cell>
          <cell r="E169">
            <v>339864</v>
          </cell>
        </row>
        <row r="170">
          <cell r="B170" t="str">
            <v>ICTOR</v>
          </cell>
          <cell r="C170" t="str">
            <v>un</v>
          </cell>
          <cell r="D170" t="str">
            <v xml:space="preserve">Conector   </v>
          </cell>
          <cell r="E170">
            <v>18900</v>
          </cell>
        </row>
        <row r="171">
          <cell r="B171" t="str">
            <v>ICON</v>
          </cell>
          <cell r="C171" t="str">
            <v>un</v>
          </cell>
          <cell r="D171" t="str">
            <v>Conector OB 10-10</v>
          </cell>
          <cell r="E171">
            <v>1190</v>
          </cell>
        </row>
        <row r="172">
          <cell r="B172" t="str">
            <v>ICCG</v>
          </cell>
          <cell r="C172" t="str">
            <v>gl</v>
          </cell>
          <cell r="D172" t="str">
            <v>Conectores, cintas y grapas (Sálida eléctrica)</v>
          </cell>
          <cell r="E172">
            <v>15470</v>
          </cell>
        </row>
        <row r="173">
          <cell r="B173" t="str">
            <v>ICEL</v>
          </cell>
          <cell r="C173" t="str">
            <v>un</v>
          </cell>
          <cell r="D173" t="str">
            <v>Contador 240/120V - 15 - 100A, con accesorios para su montaje</v>
          </cell>
          <cell r="E173">
            <v>180000</v>
          </cell>
        </row>
        <row r="174">
          <cell r="B174" t="str">
            <v>ICEL1</v>
          </cell>
          <cell r="C174" t="str">
            <v>un</v>
          </cell>
          <cell r="D174" t="str">
            <v>Contador electrónico 20/120A - 240/120V , 60Hz - conexión directa. Incluye gabinete para instalar en poste , breaker de protección, puesta a tierra y portante metálico de 3" con capacete</v>
          </cell>
          <cell r="E174">
            <v>1850000</v>
          </cell>
        </row>
        <row r="175">
          <cell r="B175" t="str">
            <v>ICM</v>
          </cell>
          <cell r="C175" t="str">
            <v>un</v>
          </cell>
          <cell r="D175" t="str">
            <v>Contador monofasico 15(60)A, 240/120 V</v>
          </cell>
          <cell r="E175">
            <v>350000</v>
          </cell>
        </row>
        <row r="176">
          <cell r="B176" t="str">
            <v>ICM1</v>
          </cell>
          <cell r="C176" t="str">
            <v>un</v>
          </cell>
          <cell r="D176" t="str">
            <v>Contador monofasico 15(100)A, 240/120 V</v>
          </cell>
          <cell r="E176">
            <v>450000</v>
          </cell>
        </row>
        <row r="177">
          <cell r="B177" t="str">
            <v>ICOTOR</v>
          </cell>
          <cell r="C177" t="str">
            <v>un</v>
          </cell>
          <cell r="D177" t="str">
            <v>Contactor</v>
          </cell>
          <cell r="E177">
            <v>162000</v>
          </cell>
        </row>
        <row r="178">
          <cell r="B178" t="str">
            <v>ICORA11/4</v>
          </cell>
          <cell r="C178" t="str">
            <v>m</v>
          </cell>
          <cell r="D178" t="str">
            <v>Coraza americana 1 1/4"</v>
          </cell>
          <cell r="E178">
            <v>8144</v>
          </cell>
        </row>
        <row r="179">
          <cell r="B179" t="str">
            <v>ICAIB</v>
          </cell>
          <cell r="C179" t="str">
            <v>cm</v>
          </cell>
          <cell r="D179" t="str">
            <v>Cortes en acero, incluye bisel</v>
          </cell>
          <cell r="E179">
            <v>1547</v>
          </cell>
        </row>
        <row r="180">
          <cell r="B180" t="str">
            <v>ICOS</v>
          </cell>
          <cell r="C180" t="str">
            <v>un</v>
          </cell>
          <cell r="D180" t="str">
            <v>Costal</v>
          </cell>
          <cell r="E180">
            <v>500</v>
          </cell>
        </row>
        <row r="181">
          <cell r="B181" t="str">
            <v>IDES</v>
          </cell>
          <cell r="C181" t="str">
            <v>gl</v>
          </cell>
          <cell r="D181" t="str">
            <v>Desperdicio (10% de los materiales)</v>
          </cell>
          <cell r="E181">
            <v>0</v>
          </cell>
        </row>
        <row r="182">
          <cell r="B182" t="str">
            <v>IDPS</v>
          </cell>
          <cell r="C182" t="str">
            <v>un</v>
          </cell>
          <cell r="D182" t="str">
            <v>DPS</v>
          </cell>
          <cell r="E182">
            <v>560000</v>
          </cell>
        </row>
        <row r="183">
          <cell r="B183" t="str">
            <v>IEN50</v>
          </cell>
          <cell r="C183" t="str">
            <v>un</v>
          </cell>
          <cell r="D183" t="str">
            <v>Empaque de neopreno 50 mm</v>
          </cell>
          <cell r="E183">
            <v>2975</v>
          </cell>
        </row>
        <row r="184">
          <cell r="B184" t="str">
            <v>IENT</v>
          </cell>
          <cell r="C184" t="str">
            <v>m3</v>
          </cell>
          <cell r="D184" t="str">
            <v>Entresuelo</v>
          </cell>
          <cell r="E184">
            <v>85680</v>
          </cell>
        </row>
        <row r="185">
          <cell r="B185" t="str">
            <v>IEA1</v>
          </cell>
          <cell r="C185" t="str">
            <v>un</v>
          </cell>
          <cell r="D185" t="str">
            <v>Escalera en aluminio, un cuerpo; L=2,30m</v>
          </cell>
          <cell r="E185">
            <v>319999</v>
          </cell>
        </row>
        <row r="186">
          <cell r="B186" t="str">
            <v>IEFV1</v>
          </cell>
          <cell r="C186" t="str">
            <v>un</v>
          </cell>
          <cell r="D186" t="str">
            <v>Escalera en PRFV; L=1,50m</v>
          </cell>
          <cell r="E186">
            <v>541331</v>
          </cell>
        </row>
        <row r="187">
          <cell r="B187" t="str">
            <v>IEFV2</v>
          </cell>
          <cell r="C187" t="str">
            <v>un</v>
          </cell>
          <cell r="D187" t="str">
            <v>Escalera en PRFV; L=2,00m</v>
          </cell>
          <cell r="E187">
            <v>660331</v>
          </cell>
        </row>
        <row r="188">
          <cell r="B188" t="str">
            <v>IEFV3</v>
          </cell>
          <cell r="C188" t="str">
            <v>un</v>
          </cell>
          <cell r="D188" t="str">
            <v>Escalera en PRFV; L=2,50m</v>
          </cell>
          <cell r="E188">
            <v>779331</v>
          </cell>
        </row>
        <row r="189">
          <cell r="B189" t="str">
            <v>IEFV4</v>
          </cell>
          <cell r="C189" t="str">
            <v>un</v>
          </cell>
          <cell r="D189" t="str">
            <v>Escalera en PRFV; L=3,00m</v>
          </cell>
          <cell r="E189">
            <v>898331</v>
          </cell>
        </row>
        <row r="190">
          <cell r="B190" t="str">
            <v>IEFV5</v>
          </cell>
          <cell r="C190" t="str">
            <v>un</v>
          </cell>
          <cell r="D190" t="str">
            <v>Escalera en PRFV; L=3,50m</v>
          </cell>
          <cell r="E190">
            <v>945931</v>
          </cell>
        </row>
        <row r="191">
          <cell r="B191" t="str">
            <v>IEFV6</v>
          </cell>
          <cell r="C191" t="str">
            <v>un</v>
          </cell>
          <cell r="D191" t="str">
            <v>Escalera extensión en PRFV; L=5,02m, peso=13,4kg, norma ANSI, tipo 2, capacidad=102Kg-225Lb</v>
          </cell>
          <cell r="E191">
            <v>1095871</v>
          </cell>
        </row>
        <row r="192">
          <cell r="B192" t="str">
            <v>IE7PLA</v>
          </cell>
          <cell r="C192" t="str">
            <v>un</v>
          </cell>
          <cell r="D192" t="str">
            <v>Escalera con 7 peldaños en lámina de Alfajor de 0,9m x 0,3m e = 6mm adosada a muro circular de Ø3m , incluye ángulo de Acero de 2 1/2" x 3/16", platina de acero de 2" x 4" x 3/16", anticorrosivo y pintura intemperie amarillo tránsito (2 capas)</v>
          </cell>
          <cell r="E192">
            <v>2450000</v>
          </cell>
        </row>
        <row r="193">
          <cell r="B193" t="str">
            <v>IE18PLA</v>
          </cell>
          <cell r="C193" t="str">
            <v>un</v>
          </cell>
          <cell r="D193" t="str">
            <v>Escalera con 18 peldaños en lámina de Alfajor de 0,9m x 0,3m e = 6mm adosada a muro circular de Ø3m , incluye ángulo de Acero de 2 1/2" x 3/16", platina de acero de 2" x 4" x 3/16", anticorrosivo y pintura intemperie amarillo tránsito (2 capas)</v>
          </cell>
          <cell r="E193">
            <v>3000000</v>
          </cell>
        </row>
        <row r="194">
          <cell r="B194" t="str">
            <v>IE24PLA</v>
          </cell>
          <cell r="C194" t="str">
            <v>un</v>
          </cell>
          <cell r="D194" t="str">
            <v>Suministro, transporte e instalación de escalera con 24 peldaños en lámina de Alfajor de 0,9m x 0,3m e = 6mm adosada a muro circular de Ø3m , incluye ángulo de Acero de 2 1/2" x 3/16", platina de acero de 2" x 4" x 3/16", anticorrosivo y pintura intemperie amarillo tránsito (2 capas)</v>
          </cell>
          <cell r="E194">
            <v>3500000</v>
          </cell>
        </row>
        <row r="195">
          <cell r="B195" t="str">
            <v>IES</v>
          </cell>
          <cell r="C195" t="str">
            <v>gal</v>
          </cell>
          <cell r="D195" t="str">
            <v>Esmalte sintético</v>
          </cell>
          <cell r="E195">
            <v>57120</v>
          </cell>
        </row>
        <row r="196">
          <cell r="B196" t="str">
            <v>IEPP</v>
          </cell>
          <cell r="C196" t="str">
            <v>un</v>
          </cell>
          <cell r="D196" t="str">
            <v>Estacón en polipropileno</v>
          </cell>
          <cell r="E196">
            <v>17850</v>
          </cell>
        </row>
        <row r="197">
          <cell r="B197" t="str">
            <v>IEPP2</v>
          </cell>
          <cell r="C197" t="str">
            <v>un</v>
          </cell>
          <cell r="D197" t="str">
            <v xml:space="preserve">Estacón en polipropileno, L=2,5m, Ø=4" </v>
          </cell>
          <cell r="E197">
            <v>63070</v>
          </cell>
        </row>
        <row r="198">
          <cell r="B198" t="str">
            <v>IEMI</v>
          </cell>
          <cell r="C198" t="str">
            <v>un</v>
          </cell>
          <cell r="D198" t="str">
            <v>Estacón media madera inmunizada, L=1,5m, Ø=4"</v>
          </cell>
          <cell r="E198">
            <v>30000</v>
          </cell>
        </row>
        <row r="199">
          <cell r="B199" t="str">
            <v>IFNM</v>
          </cell>
          <cell r="C199" t="str">
            <v>un</v>
          </cell>
          <cell r="D199" t="str">
            <v>Flotador de nivel para encendido y apagado de motobombas</v>
          </cell>
          <cell r="E199">
            <v>499800</v>
          </cell>
        </row>
        <row r="200">
          <cell r="B200" t="str">
            <v>IFNMAI</v>
          </cell>
          <cell r="C200" t="str">
            <v>un</v>
          </cell>
          <cell r="D200" t="str">
            <v>Flotador de nivel magnético con niveles de alta y baja en acero inoxidable para montaje vertical</v>
          </cell>
          <cell r="E200">
            <v>499800</v>
          </cell>
        </row>
        <row r="201">
          <cell r="B201" t="str">
            <v>IFG</v>
          </cell>
          <cell r="C201" t="str">
            <v>un</v>
          </cell>
          <cell r="D201" t="str">
            <v xml:space="preserve">fungibles </v>
          </cell>
          <cell r="E201">
            <v>10000</v>
          </cell>
        </row>
        <row r="202">
          <cell r="B202" t="str">
            <v>IF6T</v>
          </cell>
          <cell r="C202" t="str">
            <v>un</v>
          </cell>
          <cell r="D202" t="str">
            <v>Fusible 6T-7K</v>
          </cell>
          <cell r="E202">
            <v>3000</v>
          </cell>
        </row>
        <row r="203">
          <cell r="B203" t="str">
            <v>IF125A</v>
          </cell>
          <cell r="C203" t="str">
            <v>un</v>
          </cell>
          <cell r="D203" t="str">
            <v>Fusible 125A Gl/gG tipo cuchilla de 500 Voltios, ruptura 120kA. portafusible y protecciones</v>
          </cell>
          <cell r="E203">
            <v>26180</v>
          </cell>
        </row>
        <row r="204">
          <cell r="B204" t="str">
            <v>IGAB</v>
          </cell>
          <cell r="C204" t="str">
            <v>un</v>
          </cell>
          <cell r="D204" t="str">
            <v>Gabinete en acero laminado, protección IP 55; incluye bandeja doble fondo. Medidas: 300x200x160 mm</v>
          </cell>
          <cell r="E204">
            <v>261800</v>
          </cell>
        </row>
        <row r="205">
          <cell r="B205" t="str">
            <v>IGABB</v>
          </cell>
          <cell r="C205" t="str">
            <v>un</v>
          </cell>
          <cell r="D205" t="str">
            <v>Gabinete con cableado de control y borneras de tablero manual para control de bombas</v>
          </cell>
          <cell r="E205">
            <v>2500000</v>
          </cell>
        </row>
        <row r="206">
          <cell r="B206" t="str">
            <v>IGABCYB</v>
          </cell>
          <cell r="C206" t="str">
            <v>un</v>
          </cell>
          <cell r="D206" t="str">
            <v xml:space="preserve">Gabinete con cableado de control y borneras </v>
          </cell>
          <cell r="E206">
            <v>10463670</v>
          </cell>
        </row>
        <row r="207">
          <cell r="B207" t="str">
            <v>IGABBP</v>
          </cell>
          <cell r="C207" t="str">
            <v>un</v>
          </cell>
          <cell r="D207" t="str">
            <v>Gabinete con cableado de control y borboneras planta</v>
          </cell>
          <cell r="E207">
            <v>4500000</v>
          </cell>
        </row>
        <row r="208">
          <cell r="B208" t="str">
            <v>IGABBTA</v>
          </cell>
          <cell r="C208" t="str">
            <v>un</v>
          </cell>
          <cell r="D208" t="str">
            <v>Gabinete con cableado de control y borneras de tablero automatico para control de bombas</v>
          </cell>
          <cell r="E208">
            <v>1800000</v>
          </cell>
        </row>
        <row r="209">
          <cell r="B209" t="str">
            <v>IGEOM</v>
          </cell>
          <cell r="C209" t="str">
            <v>m2</v>
          </cell>
          <cell r="D209" t="str">
            <v>Geomembrana tipo HD o HFPE de 40mils o similar</v>
          </cell>
          <cell r="E209">
            <v>17850</v>
          </cell>
        </row>
        <row r="210">
          <cell r="B210" t="str">
            <v>IGEO1</v>
          </cell>
          <cell r="C210" t="str">
            <v>m2</v>
          </cell>
          <cell r="D210" t="str">
            <v>Geotextil NT2000 (No tejido)</v>
          </cell>
          <cell r="E210">
            <v>5406.17</v>
          </cell>
        </row>
        <row r="211">
          <cell r="B211" t="str">
            <v>IGEO</v>
          </cell>
          <cell r="C211" t="str">
            <v>m2</v>
          </cell>
          <cell r="D211" t="str">
            <v>Geotextil NT2500 (No tejido)</v>
          </cell>
          <cell r="E211">
            <v>5673.92</v>
          </cell>
        </row>
        <row r="212">
          <cell r="B212" t="str">
            <v>IGEO2</v>
          </cell>
          <cell r="C212" t="str">
            <v>m2</v>
          </cell>
          <cell r="D212" t="str">
            <v>Geotextil NT4000 (No tejido)</v>
          </cell>
          <cell r="E212">
            <v>9218.93</v>
          </cell>
        </row>
        <row r="213">
          <cell r="B213" t="str">
            <v>IGP</v>
          </cell>
          <cell r="C213" t="str">
            <v>un</v>
          </cell>
          <cell r="D213" t="str">
            <v>Guía y pasador</v>
          </cell>
          <cell r="E213">
            <v>14471.59</v>
          </cell>
        </row>
        <row r="214">
          <cell r="B214" t="str">
            <v>IGTM</v>
          </cell>
          <cell r="C214" t="str">
            <v>m2</v>
          </cell>
          <cell r="D214" t="str">
            <v>Grama tipo macana</v>
          </cell>
          <cell r="E214">
            <v>5950</v>
          </cell>
        </row>
        <row r="215">
          <cell r="B215" t="str">
            <v>IGRAN</v>
          </cell>
          <cell r="C215" t="str">
            <v>Kg</v>
          </cell>
          <cell r="D215" t="str">
            <v>Granito #2</v>
          </cell>
          <cell r="E215">
            <v>1186.5999999999999</v>
          </cell>
        </row>
        <row r="216">
          <cell r="B216" t="str">
            <v>IGRA</v>
          </cell>
          <cell r="C216" t="str">
            <v>Kg</v>
          </cell>
          <cell r="D216" t="str">
            <v>Grapas</v>
          </cell>
          <cell r="E216">
            <v>4363.7299999999996</v>
          </cell>
        </row>
        <row r="217">
          <cell r="B217" t="str">
            <v>IGRT</v>
          </cell>
          <cell r="C217" t="str">
            <v>un</v>
          </cell>
          <cell r="D217" t="str">
            <v>Grapa de retención tipo tuerca</v>
          </cell>
          <cell r="E217">
            <v>29600</v>
          </cell>
        </row>
        <row r="218">
          <cell r="B218" t="str">
            <v>IGYP</v>
          </cell>
          <cell r="C218" t="str">
            <v>gl</v>
          </cell>
          <cell r="D218" t="str">
            <v xml:space="preserve">Grapas y pernos </v>
          </cell>
          <cell r="E218">
            <v>5950</v>
          </cell>
        </row>
        <row r="219">
          <cell r="B219" t="str">
            <v>IGRAV</v>
          </cell>
          <cell r="C219" t="str">
            <v>m3</v>
          </cell>
          <cell r="D219" t="str">
            <v>Gravilla 3/4</v>
          </cell>
          <cell r="E219">
            <v>35000</v>
          </cell>
        </row>
        <row r="220">
          <cell r="B220" t="str">
            <v>IGDSC</v>
          </cell>
          <cell r="C220" t="str">
            <v>un</v>
          </cell>
          <cell r="D220" t="str">
            <v>Griferia ducha sencilla cromado</v>
          </cell>
          <cell r="E220">
            <v>45900</v>
          </cell>
        </row>
        <row r="221">
          <cell r="B221" t="str">
            <v>IGTP1/2</v>
          </cell>
          <cell r="C221" t="str">
            <v>un</v>
          </cell>
          <cell r="D221" t="str">
            <v>Grillete de amarre para trabajo pesado, Ø1/2"</v>
          </cell>
          <cell r="E221">
            <v>5817.2040000000006</v>
          </cell>
        </row>
        <row r="222">
          <cell r="B222" t="str">
            <v>IGTP1/4</v>
          </cell>
          <cell r="C222" t="str">
            <v>un</v>
          </cell>
          <cell r="D222" t="str">
            <v>Grillete de amarre para trabajo pesado, Ø1/4"</v>
          </cell>
          <cell r="E222">
            <v>2963.1</v>
          </cell>
        </row>
        <row r="223">
          <cell r="B223" t="str">
            <v>IGTP3/8</v>
          </cell>
          <cell r="C223" t="str">
            <v>un</v>
          </cell>
          <cell r="D223" t="str">
            <v>Grillete de amarre para trabajo pesado, Ø3/8"</v>
          </cell>
          <cell r="E223">
            <v>4034.1</v>
          </cell>
        </row>
        <row r="224">
          <cell r="B224" t="str">
            <v>IGTP5/16</v>
          </cell>
          <cell r="C224" t="str">
            <v>un</v>
          </cell>
          <cell r="D224" t="str">
            <v>Grillete de amarre para trabajo pesado, Ø5/16"</v>
          </cell>
          <cell r="E224">
            <v>3082.1</v>
          </cell>
        </row>
        <row r="225">
          <cell r="B225" t="str">
            <v>IGUA</v>
          </cell>
          <cell r="C225" t="str">
            <v>un</v>
          </cell>
          <cell r="D225" t="str">
            <v>Guardacabos</v>
          </cell>
          <cell r="E225">
            <v>2400</v>
          </cell>
        </row>
        <row r="226">
          <cell r="B226" t="str">
            <v>IGUA20A</v>
          </cell>
          <cell r="C226" t="str">
            <v>un</v>
          </cell>
          <cell r="D226" t="str">
            <v>Guardamotores 20 A</v>
          </cell>
          <cell r="E226">
            <v>245000</v>
          </cell>
        </row>
        <row r="227">
          <cell r="B227" t="str">
            <v>IIMP</v>
          </cell>
          <cell r="C227" t="str">
            <v>kg</v>
          </cell>
          <cell r="D227" t="str">
            <v>Impermeabilizante Sika mortero 101 o similar</v>
          </cell>
          <cell r="E227">
            <v>3876</v>
          </cell>
        </row>
        <row r="228">
          <cell r="B228" t="str">
            <v>IHER</v>
          </cell>
          <cell r="C228" t="str">
            <v>un</v>
          </cell>
          <cell r="D228" t="str">
            <v>Herraje para caja 0.4mx0.4m</v>
          </cell>
          <cell r="E228">
            <v>120641.7176</v>
          </cell>
        </row>
        <row r="229">
          <cell r="B229" t="str">
            <v>IHER1</v>
          </cell>
          <cell r="C229" t="str">
            <v>un</v>
          </cell>
          <cell r="D229" t="str">
            <v>Herraje para caja 0.6mx0.6m</v>
          </cell>
          <cell r="E229">
            <v>140641.7176</v>
          </cell>
        </row>
        <row r="230">
          <cell r="B230" t="str">
            <v>IHER2</v>
          </cell>
          <cell r="C230" t="str">
            <v>un</v>
          </cell>
          <cell r="D230" t="str">
            <v>Herraje para caja 0.8mx0.8m</v>
          </cell>
          <cell r="E230">
            <v>160641.7176</v>
          </cell>
        </row>
        <row r="231">
          <cell r="B231" t="str">
            <v>IHER3</v>
          </cell>
          <cell r="C231" t="str">
            <v>un</v>
          </cell>
          <cell r="D231" t="str">
            <v>Herraje para caja 5.9mx0.9m</v>
          </cell>
          <cell r="E231">
            <v>1190000</v>
          </cell>
        </row>
        <row r="232">
          <cell r="B232" t="str">
            <v>IHER4</v>
          </cell>
          <cell r="C232" t="str">
            <v>un</v>
          </cell>
          <cell r="D232" t="str">
            <v>Herraje para caja 0.6mx0.8m</v>
          </cell>
          <cell r="E232">
            <v>190000</v>
          </cell>
        </row>
        <row r="233">
          <cell r="B233" t="str">
            <v>IHC</v>
          </cell>
          <cell r="C233" t="str">
            <v>un</v>
          </cell>
          <cell r="D233" t="str">
            <v>Herraje para cono</v>
          </cell>
          <cell r="E233">
            <v>29750</v>
          </cell>
        </row>
        <row r="234">
          <cell r="B234" t="str">
            <v>IHER3</v>
          </cell>
          <cell r="C234" t="str">
            <v>un</v>
          </cell>
          <cell r="D234" t="str">
            <v>Herraje para tapa de alto tráfico</v>
          </cell>
          <cell r="E234">
            <v>89250</v>
          </cell>
        </row>
        <row r="235">
          <cell r="B235" t="str">
            <v>IIS32</v>
          </cell>
          <cell r="C235" t="str">
            <v>Kg</v>
          </cell>
          <cell r="D235" t="str">
            <v>Imprimante tipo sikadur 32 primer</v>
          </cell>
          <cell r="E235">
            <v>80900</v>
          </cell>
        </row>
        <row r="236">
          <cell r="B236" t="str">
            <v>IIS</v>
          </cell>
          <cell r="C236" t="str">
            <v>un</v>
          </cell>
          <cell r="D236" t="str">
            <v>Interruptor sencillo</v>
          </cell>
          <cell r="E236">
            <v>3400</v>
          </cell>
        </row>
        <row r="237">
          <cell r="B237" t="str">
            <v>IID</v>
          </cell>
          <cell r="C237" t="str">
            <v>un</v>
          </cell>
          <cell r="D237" t="str">
            <v>Interruptor doble</v>
          </cell>
          <cell r="E237">
            <v>5800</v>
          </cell>
        </row>
        <row r="238">
          <cell r="B238" t="str">
            <v>IIASE</v>
          </cell>
          <cell r="C238" t="str">
            <v>gl</v>
          </cell>
          <cell r="D238" t="str">
            <v>Implemento de aseo para mantenimiento preventivo al sistema eléctrico</v>
          </cell>
          <cell r="E238">
            <v>300000</v>
          </cell>
        </row>
        <row r="239">
          <cell r="B239" t="str">
            <v>IJAMH</v>
          </cell>
          <cell r="C239" t="str">
            <v>un</v>
          </cell>
          <cell r="D239" t="str">
            <v>Juego de anillo polimérico para cámaras de inspección de 1,2m de diámetro</v>
          </cell>
          <cell r="E239">
            <v>237976.19999999998</v>
          </cell>
        </row>
        <row r="240">
          <cell r="B240" t="str">
            <v>IJET1/2</v>
          </cell>
          <cell r="C240" t="str">
            <v>un</v>
          </cell>
          <cell r="D240" t="str">
            <v>Juego de empaques y tornillos 1/2"</v>
          </cell>
          <cell r="E240">
            <v>12609.240000000002</v>
          </cell>
        </row>
        <row r="241">
          <cell r="B241" t="str">
            <v>IJET11/2</v>
          </cell>
          <cell r="C241" t="str">
            <v>un</v>
          </cell>
          <cell r="D241" t="str">
            <v>Juego de empaques y tornillos 1 1/2"</v>
          </cell>
          <cell r="E241">
            <v>13870.164000000001</v>
          </cell>
        </row>
        <row r="242">
          <cell r="B242" t="str">
            <v>IJET2</v>
          </cell>
          <cell r="C242" t="str">
            <v>un</v>
          </cell>
          <cell r="D242" t="str">
            <v>Juego de empaques y tornillos 2"</v>
          </cell>
          <cell r="E242">
            <v>17652.936000000002</v>
          </cell>
        </row>
        <row r="243">
          <cell r="B243" t="str">
            <v>IJET21/2</v>
          </cell>
          <cell r="C243" t="str">
            <v>un</v>
          </cell>
          <cell r="D243" t="str">
            <v>Juego de empaques y tornillos 2 1/2"</v>
          </cell>
          <cell r="E243">
            <v>18913.86</v>
          </cell>
        </row>
        <row r="244">
          <cell r="B244" t="str">
            <v>IJET3</v>
          </cell>
          <cell r="C244" t="str">
            <v>un</v>
          </cell>
          <cell r="D244" t="str">
            <v>Juego de empaques y tornillos 3"</v>
          </cell>
          <cell r="E244">
            <v>21435.708000000002</v>
          </cell>
        </row>
        <row r="245">
          <cell r="B245" t="str">
            <v>IJET4</v>
          </cell>
          <cell r="C245" t="str">
            <v>un</v>
          </cell>
          <cell r="D245" t="str">
            <v>Juego de empaques y tornillos 4"</v>
          </cell>
          <cell r="E245">
            <v>37827.72</v>
          </cell>
        </row>
        <row r="246">
          <cell r="B246" t="str">
            <v>IJET6</v>
          </cell>
          <cell r="C246" t="str">
            <v>un</v>
          </cell>
          <cell r="D246" t="str">
            <v>Juego de empaques y tornillos 6"</v>
          </cell>
          <cell r="E246">
            <v>63046.200000000004</v>
          </cell>
        </row>
        <row r="247">
          <cell r="B247" t="str">
            <v>IJET8</v>
          </cell>
          <cell r="C247" t="str">
            <v>un</v>
          </cell>
          <cell r="D247" t="str">
            <v>Juego de empaques y tornillos 8"</v>
          </cell>
          <cell r="E247">
            <v>75655.44</v>
          </cell>
        </row>
        <row r="248">
          <cell r="B248" t="str">
            <v>IJET10</v>
          </cell>
          <cell r="C248" t="str">
            <v>un</v>
          </cell>
          <cell r="D248" t="str">
            <v>Juego de empaques y tornillos 10"</v>
          </cell>
          <cell r="E248">
            <v>88264.680000000008</v>
          </cell>
        </row>
        <row r="249">
          <cell r="B249" t="str">
            <v>IJET12</v>
          </cell>
          <cell r="C249" t="str">
            <v>un</v>
          </cell>
          <cell r="D249" t="str">
            <v>Juego de empaques y tornillos 12"</v>
          </cell>
          <cell r="E249">
            <v>113483.16</v>
          </cell>
        </row>
        <row r="250">
          <cell r="B250" t="str">
            <v>IJET14</v>
          </cell>
          <cell r="C250" t="str">
            <v>un</v>
          </cell>
          <cell r="D250" t="str">
            <v>Juego de empaques y tornillos 14"</v>
          </cell>
          <cell r="E250">
            <v>138701.64000000001</v>
          </cell>
        </row>
        <row r="251">
          <cell r="B251" t="str">
            <v>IJET16</v>
          </cell>
          <cell r="C251" t="str">
            <v>un</v>
          </cell>
          <cell r="D251" t="str">
            <v>Juego de empaques y tornillos 16"</v>
          </cell>
          <cell r="E251">
            <v>163920.12000000002</v>
          </cell>
        </row>
        <row r="252">
          <cell r="B252" t="str">
            <v>IJET18</v>
          </cell>
          <cell r="C252" t="str">
            <v>un</v>
          </cell>
          <cell r="D252" t="str">
            <v>Juego de empaques y tornillos 18"</v>
          </cell>
          <cell r="E252">
            <v>189138.6</v>
          </cell>
        </row>
        <row r="253">
          <cell r="B253" t="str">
            <v>IJET20</v>
          </cell>
          <cell r="C253" t="str">
            <v>un</v>
          </cell>
          <cell r="D253" t="str">
            <v>Juego de empaques y tornillos 20"</v>
          </cell>
          <cell r="E253">
            <v>214357.08000000002</v>
          </cell>
        </row>
        <row r="254">
          <cell r="B254" t="str">
            <v>ILAD</v>
          </cell>
          <cell r="C254" t="str">
            <v>un</v>
          </cell>
          <cell r="D254" t="str">
            <v>Ladrillo 15cm x 20cm x40cm</v>
          </cell>
          <cell r="E254">
            <v>1900</v>
          </cell>
        </row>
        <row r="255">
          <cell r="B255" t="str">
            <v>ILADC</v>
          </cell>
          <cell r="C255" t="str">
            <v>un</v>
          </cell>
          <cell r="D255" t="str">
            <v>Ladrillo calado trebol 20cmx20cm</v>
          </cell>
          <cell r="E255">
            <v>1800</v>
          </cell>
        </row>
        <row r="256">
          <cell r="B256" t="str">
            <v>ILAG</v>
          </cell>
          <cell r="C256" t="str">
            <v>un</v>
          </cell>
          <cell r="D256" t="str">
            <v>Lagrimal de 0,50m x 0,25m x 0,15m</v>
          </cell>
          <cell r="E256">
            <v>5500</v>
          </cell>
        </row>
        <row r="257">
          <cell r="B257" t="str">
            <v>ILPN</v>
          </cell>
          <cell r="C257" t="str">
            <v>ml</v>
          </cell>
          <cell r="D257" t="str">
            <v>Lámina de polietileno negro 1200m x 0,20mm</v>
          </cell>
          <cell r="E257">
            <v>1990</v>
          </cell>
        </row>
        <row r="258">
          <cell r="B258" t="str">
            <v>ILSHID</v>
          </cell>
          <cell r="C258" t="str">
            <v>un</v>
          </cell>
          <cell r="D258" t="str">
            <v>Lámpara de sodio HID con fotocontrol individual y bombilla tubular clara 250W. Incluye brazo.</v>
          </cell>
          <cell r="E258">
            <v>350000</v>
          </cell>
        </row>
        <row r="259">
          <cell r="B259" t="str">
            <v>ILTC</v>
          </cell>
          <cell r="C259" t="str">
            <v>un</v>
          </cell>
          <cell r="D259" t="str">
            <v>Lámpara tipo riel corrido de 2x54W</v>
          </cell>
          <cell r="E259">
            <v>87000</v>
          </cell>
        </row>
        <row r="260">
          <cell r="B260" t="str">
            <v>ILTC32</v>
          </cell>
          <cell r="C260" t="str">
            <v>un</v>
          </cell>
          <cell r="D260" t="str">
            <v>Lámpara tipo riel corrido de 2x32W</v>
          </cell>
          <cell r="E260">
            <v>77000</v>
          </cell>
        </row>
        <row r="261">
          <cell r="B261" t="str">
            <v>ILTT</v>
          </cell>
          <cell r="C261" t="str">
            <v>un</v>
          </cell>
          <cell r="D261" t="str">
            <v>Lámpara tipo tortuga</v>
          </cell>
          <cell r="E261">
            <v>70000</v>
          </cell>
        </row>
        <row r="262">
          <cell r="B262" t="str">
            <v>ILAVA</v>
          </cell>
          <cell r="C262" t="str">
            <v>un</v>
          </cell>
          <cell r="D262" t="str">
            <v>Lavaplatos en aluminio</v>
          </cell>
          <cell r="E262">
            <v>89990</v>
          </cell>
        </row>
        <row r="263">
          <cell r="B263" t="str">
            <v>ILYC</v>
          </cell>
          <cell r="C263" t="str">
            <v>kg</v>
          </cell>
          <cell r="D263" t="str">
            <v>Lechada y carnaza</v>
          </cell>
          <cell r="E263">
            <v>23800</v>
          </cell>
        </row>
        <row r="264">
          <cell r="B264" t="str">
            <v>ILOP</v>
          </cell>
          <cell r="C264" t="str">
            <v>un</v>
          </cell>
          <cell r="D264" t="str">
            <v>Loseta prefabricada de 0,60m*0,3m*0,05m</v>
          </cell>
          <cell r="E264">
            <v>14161</v>
          </cell>
        </row>
        <row r="265">
          <cell r="B265" t="str">
            <v>ILOP1</v>
          </cell>
          <cell r="C265" t="str">
            <v>un</v>
          </cell>
          <cell r="D265" t="str">
            <v>Loseta prefabricada de 1,10m*0,5m*0,05m</v>
          </cell>
          <cell r="E265">
            <v>29631</v>
          </cell>
        </row>
        <row r="266">
          <cell r="B266" t="str">
            <v>ILUB</v>
          </cell>
          <cell r="C266" t="str">
            <v>un</v>
          </cell>
          <cell r="D266" t="str">
            <v>Lubricante</v>
          </cell>
          <cell r="E266">
            <v>22289.89</v>
          </cell>
        </row>
        <row r="267">
          <cell r="B267" t="str">
            <v>ILUM</v>
          </cell>
          <cell r="C267" t="str">
            <v>un</v>
          </cell>
          <cell r="D267" t="str">
            <v>Luminaria de 2X32W-T8-865</v>
          </cell>
          <cell r="E267">
            <v>80920</v>
          </cell>
        </row>
        <row r="268">
          <cell r="B268" t="str">
            <v>ILUMS</v>
          </cell>
          <cell r="C268" t="str">
            <v>un</v>
          </cell>
          <cell r="D268" t="str">
            <v>Luminaria de sodio de 70W</v>
          </cell>
          <cell r="E268">
            <v>307150</v>
          </cell>
        </row>
        <row r="269">
          <cell r="B269" t="str">
            <v>ILMH44</v>
          </cell>
          <cell r="C269" t="str">
            <v>un</v>
          </cell>
          <cell r="D269" t="str">
            <v xml:space="preserve">luminaria hermetica </v>
          </cell>
          <cell r="E269">
            <v>213995</v>
          </cell>
        </row>
        <row r="270">
          <cell r="B270" t="str">
            <v>ILMH44W</v>
          </cell>
          <cell r="C270" t="str">
            <v>un</v>
          </cell>
          <cell r="D270" t="str">
            <v xml:space="preserve">luminaria hermetica </v>
          </cell>
          <cell r="E270">
            <v>135000</v>
          </cell>
        </row>
        <row r="271">
          <cell r="B271" t="str">
            <v>ILMH</v>
          </cell>
          <cell r="C271" t="str">
            <v>un</v>
          </cell>
          <cell r="D271" t="str">
            <v>luminaria hermetica 40 W</v>
          </cell>
          <cell r="E271">
            <v>145000</v>
          </cell>
        </row>
        <row r="272">
          <cell r="B272" t="str">
            <v>ILUML</v>
          </cell>
          <cell r="C272" t="str">
            <v>un</v>
          </cell>
          <cell r="D272" t="str">
            <v>Luminaria tipo LED 70W - 120V</v>
          </cell>
          <cell r="E272">
            <v>1275000</v>
          </cell>
        </row>
        <row r="273">
          <cell r="B273" t="str">
            <v>ILLED</v>
          </cell>
          <cell r="C273" t="str">
            <v>un</v>
          </cell>
          <cell r="D273" t="str">
            <v>Luminaria LED 200 W</v>
          </cell>
          <cell r="E273">
            <v>650000</v>
          </cell>
        </row>
        <row r="274">
          <cell r="B274" t="str">
            <v>ILLEDT</v>
          </cell>
          <cell r="C274" t="str">
            <v>un</v>
          </cell>
          <cell r="D274" t="str">
            <v>Luminaria led tortuga</v>
          </cell>
          <cell r="E274">
            <v>65000</v>
          </cell>
        </row>
        <row r="275">
          <cell r="B275" t="str">
            <v>ILUMF</v>
          </cell>
          <cell r="C275" t="str">
            <v>un</v>
          </cell>
          <cell r="D275" t="str">
            <v>Luminaria incluye fotocelda</v>
          </cell>
          <cell r="E275">
            <v>380800</v>
          </cell>
        </row>
        <row r="276">
          <cell r="B276" t="str">
            <v>ILUMOB</v>
          </cell>
          <cell r="C276" t="str">
            <v>un</v>
          </cell>
          <cell r="D276" t="str">
            <v>Luminaria ojo de buey sobreponer</v>
          </cell>
          <cell r="E276">
            <v>45000</v>
          </cell>
        </row>
        <row r="277">
          <cell r="B277" t="str">
            <v>ILE</v>
          </cell>
          <cell r="C277" t="str">
            <v>un</v>
          </cell>
          <cell r="D277" t="str">
            <v>Luminaria emergencia</v>
          </cell>
          <cell r="E277">
            <v>82000</v>
          </cell>
        </row>
        <row r="278">
          <cell r="B278" t="str">
            <v>ILEP</v>
          </cell>
          <cell r="C278" t="str">
            <v>un</v>
          </cell>
          <cell r="D278" t="str">
            <v xml:space="preserve">Luz de emergencia portatíl 60 Led, voltage 110, potencia 5Watts, autonomia 15 horas en iluminación baja y 7 horas en iluminación alta, tiempo de carga de 18 a 20 horas </v>
          </cell>
          <cell r="E278">
            <v>68901</v>
          </cell>
        </row>
        <row r="279">
          <cell r="B279" t="str">
            <v>IMAD</v>
          </cell>
          <cell r="C279" t="str">
            <v>m2</v>
          </cell>
          <cell r="D279" t="str">
            <v>Madera 3 usos</v>
          </cell>
          <cell r="E279">
            <v>4501.7699999999995</v>
          </cell>
        </row>
        <row r="280">
          <cell r="B280" t="str">
            <v>IMADI</v>
          </cell>
          <cell r="C280" t="str">
            <v>un</v>
          </cell>
          <cell r="D280" t="str">
            <v>Madera inmunizada, L= 0,8m, A=0,04m, H=0,085m</v>
          </cell>
          <cell r="E280">
            <v>17731</v>
          </cell>
        </row>
        <row r="281">
          <cell r="B281" t="str">
            <v>IMALE</v>
          </cell>
          <cell r="C281" t="str">
            <v>un</v>
          </cell>
          <cell r="D281" t="str">
            <v>Madera laminada estructural de 0,09m x 0,09m y L=2,8m</v>
          </cell>
          <cell r="E281">
            <v>30000</v>
          </cell>
        </row>
        <row r="282">
          <cell r="B282" t="str">
            <v>IMR</v>
          </cell>
          <cell r="C282" t="str">
            <v>gl</v>
          </cell>
          <cell r="D282" t="str">
            <v>Madera roble para cajones</v>
          </cell>
          <cell r="E282">
            <v>314041</v>
          </cell>
        </row>
        <row r="283">
          <cell r="B283" t="str">
            <v>IMP3/8</v>
          </cell>
          <cell r="C283" t="str">
            <v>ml</v>
          </cell>
          <cell r="D283" t="str">
            <v>Manguera de poliuretano de Ø3/8"</v>
          </cell>
          <cell r="E283">
            <v>8851.2199999999993</v>
          </cell>
        </row>
        <row r="284">
          <cell r="B284" t="str">
            <v>IMS1/2</v>
          </cell>
          <cell r="C284" t="str">
            <v>ml</v>
          </cell>
          <cell r="D284" t="str">
            <v>Manguera de silicona Ø1/2"</v>
          </cell>
          <cell r="E284">
            <v>4898.04</v>
          </cell>
        </row>
        <row r="285">
          <cell r="B285" t="str">
            <v>IMF11/2</v>
          </cell>
          <cell r="C285" t="str">
            <v>ml</v>
          </cell>
          <cell r="D285" t="str">
            <v>Manguera flexible Ø11/2"</v>
          </cell>
          <cell r="E285">
            <v>15470</v>
          </cell>
        </row>
        <row r="286">
          <cell r="B286" t="str">
            <v>IMAN</v>
          </cell>
          <cell r="C286" t="str">
            <v>un</v>
          </cell>
          <cell r="D286" t="str">
            <v>Manómetro Ø1/2"</v>
          </cell>
          <cell r="E286">
            <v>36890</v>
          </cell>
        </row>
        <row r="287">
          <cell r="B287" t="str">
            <v>IMEA</v>
          </cell>
          <cell r="C287" t="str">
            <v>un</v>
          </cell>
          <cell r="D287" t="str">
            <v>Material epóxico en ampolla</v>
          </cell>
          <cell r="E287">
            <v>70746</v>
          </cell>
        </row>
        <row r="288">
          <cell r="B288" t="str">
            <v>IMEKG</v>
          </cell>
          <cell r="C288" t="str">
            <v>kg</v>
          </cell>
          <cell r="D288" t="str">
            <v xml:space="preserve">Material epóxico </v>
          </cell>
          <cell r="E288">
            <v>55013.7</v>
          </cell>
        </row>
        <row r="289">
          <cell r="B289" t="str">
            <v>IME</v>
          </cell>
          <cell r="C289" t="str">
            <v>Kg</v>
          </cell>
          <cell r="D289" t="str">
            <v>Material expansivo</v>
          </cell>
          <cell r="E289">
            <v>23490</v>
          </cell>
        </row>
        <row r="290">
          <cell r="B290" t="str">
            <v>IMP</v>
          </cell>
          <cell r="C290" t="str">
            <v>m3</v>
          </cell>
          <cell r="D290" t="str">
            <v>Material de prestamo</v>
          </cell>
          <cell r="E290">
            <v>7735</v>
          </cell>
        </row>
        <row r="291">
          <cell r="B291" t="str">
            <v>IMESD84</v>
          </cell>
          <cell r="C291" t="str">
            <v>m2</v>
          </cell>
          <cell r="D291" t="str">
            <v>Malla electrosoldada para refuerzo tipo D84 o similar</v>
          </cell>
          <cell r="E291">
            <v>5176.5</v>
          </cell>
        </row>
        <row r="292">
          <cell r="B292" t="str">
            <v>IMESD131</v>
          </cell>
          <cell r="C292" t="str">
            <v>m2</v>
          </cell>
          <cell r="D292" t="str">
            <v>Malla electrosoldada tipo D131</v>
          </cell>
          <cell r="E292">
            <v>6000</v>
          </cell>
        </row>
        <row r="293">
          <cell r="B293" t="str">
            <v>IMESD106</v>
          </cell>
          <cell r="C293" t="str">
            <v>m2</v>
          </cell>
          <cell r="D293" t="str">
            <v>Malla electrosoldada para refuerzo tipo D106 o similar</v>
          </cell>
          <cell r="E293">
            <v>7056.7</v>
          </cell>
        </row>
        <row r="294">
          <cell r="B294" t="str">
            <v>IMEC12</v>
          </cell>
          <cell r="C294" t="str">
            <v>m</v>
          </cell>
          <cell r="D294" t="str">
            <v>Malla eslabonada, ojo 5, calibre 12</v>
          </cell>
          <cell r="E294">
            <v>20525.12</v>
          </cell>
        </row>
        <row r="295">
          <cell r="B295" t="str">
            <v>IMLPAI</v>
          </cell>
          <cell r="C295" t="str">
            <v>un</v>
          </cell>
          <cell r="D295" t="str">
            <v>Mesón con lavaplatos en acero inoxidable de 0,60m de ancho x 1,20m de ancho</v>
          </cell>
          <cell r="E295">
            <v>452200</v>
          </cell>
        </row>
        <row r="296">
          <cell r="B296" t="str">
            <v>IMSE</v>
          </cell>
          <cell r="C296" t="str">
            <v>un</v>
          </cell>
          <cell r="D296" t="str">
            <v xml:space="preserve">Molde para soldadura exotérmica 90g </v>
          </cell>
          <cell r="E296">
            <v>140000</v>
          </cell>
        </row>
        <row r="297">
          <cell r="B297" t="str">
            <v>IMSAP</v>
          </cell>
          <cell r="C297" t="str">
            <v>m2</v>
          </cell>
          <cell r="D297" t="str">
            <v>Módulo de sedimentación acelerada de poliestireno de alto impacto, altura 0,52m</v>
          </cell>
          <cell r="E297">
            <v>595000</v>
          </cell>
        </row>
        <row r="298">
          <cell r="B298" t="str">
            <v>IPEG</v>
          </cell>
          <cell r="C298" t="str">
            <v>m3</v>
          </cell>
          <cell r="D298" t="str">
            <v>Mortero de pega</v>
          </cell>
          <cell r="E298">
            <v>629510</v>
          </cell>
        </row>
        <row r="299">
          <cell r="B299" t="str">
            <v>IMRE</v>
          </cell>
          <cell r="C299" t="str">
            <v>Kg</v>
          </cell>
          <cell r="D299" t="str">
            <v>Mortero de reparación</v>
          </cell>
          <cell r="E299">
            <v>3742.55</v>
          </cell>
        </row>
        <row r="300">
          <cell r="B300" t="str">
            <v>IOF</v>
          </cell>
          <cell r="C300" t="str">
            <v>gl</v>
          </cell>
          <cell r="D300" t="str">
            <v>Obra falsa</v>
          </cell>
          <cell r="E300">
            <v>50000</v>
          </cell>
        </row>
        <row r="301">
          <cell r="B301" t="str">
            <v>IPAI</v>
          </cell>
          <cell r="C301" t="str">
            <v>un</v>
          </cell>
          <cell r="D301" t="str">
            <v>Pantalla distribuidora de flujo perforada, en acero Inoxidable T.304 AC/1 Cal.3mm en forma de L (0,7 m; 0,6 m) ancho de 2,5 metros, incluye pernos tipo ancla de cuña de 1/4" x  2 1/4" en acero inoxidable incluye empaque de neopreno y perforaciones de 3"</v>
          </cell>
          <cell r="E301">
            <v>1290352.7</v>
          </cell>
        </row>
        <row r="302">
          <cell r="B302" t="str">
            <v>IPR</v>
          </cell>
          <cell r="C302" t="str">
            <v>un</v>
          </cell>
          <cell r="D302" t="str">
            <v>Pararrayos 10kA-12kV</v>
          </cell>
          <cell r="E302">
            <v>165000</v>
          </cell>
        </row>
        <row r="303">
          <cell r="B303" t="str">
            <v>IPAS</v>
          </cell>
          <cell r="C303" t="str">
            <v>m</v>
          </cell>
          <cell r="D303" t="str">
            <v xml:space="preserve">Pasamanos en fibra de vidrio de VINYL ESTER </v>
          </cell>
          <cell r="E303">
            <v>208250</v>
          </cell>
        </row>
        <row r="304">
          <cell r="B304" t="str">
            <v>IPAST</v>
          </cell>
          <cell r="C304" t="str">
            <v>m</v>
          </cell>
          <cell r="D304" t="str">
            <v>Pasamanos en tubería negra liviana Ø2"</v>
          </cell>
          <cell r="E304">
            <v>30357.256999999998</v>
          </cell>
        </row>
        <row r="305">
          <cell r="B305" t="str">
            <v>IPYL</v>
          </cell>
          <cell r="C305" t="str">
            <v>m3</v>
          </cell>
          <cell r="D305" t="str">
            <v>Pavimento y liga</v>
          </cell>
          <cell r="E305">
            <v>420000</v>
          </cell>
        </row>
        <row r="306">
          <cell r="B306" t="str">
            <v>IPEC</v>
          </cell>
          <cell r="C306" t="str">
            <v>un</v>
          </cell>
          <cell r="D306" t="str">
            <v>Pecera</v>
          </cell>
          <cell r="E306">
            <v>248525.55</v>
          </cell>
        </row>
        <row r="307">
          <cell r="B307" t="str">
            <v>IPEGB</v>
          </cell>
          <cell r="C307" t="str">
            <v>un</v>
          </cell>
          <cell r="D307" t="str">
            <v>Pegacor blanco</v>
          </cell>
          <cell r="E307">
            <v>36300</v>
          </cell>
        </row>
        <row r="308">
          <cell r="B308" t="str">
            <v>IPUG1</v>
          </cell>
          <cell r="C308" t="str">
            <v>un</v>
          </cell>
          <cell r="D308" t="str">
            <v>Peldaños galvanizados tipo uña de gato, en acero corrugado de Ø3/4mm</v>
          </cell>
          <cell r="E308">
            <v>20706</v>
          </cell>
        </row>
        <row r="309">
          <cell r="B309" t="str">
            <v>IPUG2</v>
          </cell>
          <cell r="C309" t="str">
            <v>un</v>
          </cell>
          <cell r="D309" t="str">
            <v>Peldaños galvanizados tipo uña de gato, en acero corrugado de Ø5/8mm</v>
          </cell>
          <cell r="E309">
            <v>18706</v>
          </cell>
        </row>
        <row r="310">
          <cell r="B310" t="str">
            <v>IPER</v>
          </cell>
          <cell r="C310" t="str">
            <v>un</v>
          </cell>
          <cell r="D310" t="str">
            <v xml:space="preserve">Percha de 3 1/2" con aislador </v>
          </cell>
          <cell r="E310">
            <v>25000</v>
          </cell>
        </row>
        <row r="311">
          <cell r="B311" t="str">
            <v>IPER1</v>
          </cell>
          <cell r="C311">
            <v>0</v>
          </cell>
          <cell r="D311" t="str">
            <v>Percha 1 puesto</v>
          </cell>
          <cell r="E311">
            <v>20000</v>
          </cell>
        </row>
        <row r="312">
          <cell r="B312" t="str">
            <v>IPERT</v>
          </cell>
          <cell r="C312" t="str">
            <v>ml</v>
          </cell>
          <cell r="D312" t="str">
            <v>Perfil triangular 3"X3" e= 20mm</v>
          </cell>
          <cell r="E312">
            <v>3570</v>
          </cell>
        </row>
        <row r="313">
          <cell r="B313" t="str">
            <v>IPEAI1/4</v>
          </cell>
          <cell r="C313" t="str">
            <v>un</v>
          </cell>
          <cell r="D313" t="str">
            <v>Perno expansivo en acero inoxidable de 1/4"</v>
          </cell>
          <cell r="E313">
            <v>1785</v>
          </cell>
        </row>
        <row r="314">
          <cell r="B314" t="str">
            <v>IPEAI5/8</v>
          </cell>
          <cell r="C314" t="str">
            <v>un</v>
          </cell>
          <cell r="D314" t="str">
            <v>Perno expansivo en acero inoxidable de 5/8" x 3 1/2", incluye tuerca y dos arandelas</v>
          </cell>
          <cell r="E314">
            <v>3689</v>
          </cell>
        </row>
        <row r="315">
          <cell r="B315" t="str">
            <v>IPEAI1/4-31/4</v>
          </cell>
          <cell r="C315" t="str">
            <v>un</v>
          </cell>
          <cell r="D315" t="str">
            <v>Perno expansivo en acero inoxidable de 1/4" x 3 1/4", incluye tuerca y dos arandelas</v>
          </cell>
          <cell r="E315">
            <v>4165</v>
          </cell>
        </row>
        <row r="316">
          <cell r="B316" t="str">
            <v>IPEAR1/2-0,1</v>
          </cell>
          <cell r="C316" t="str">
            <v>un</v>
          </cell>
          <cell r="D316" t="str">
            <v>Perno de anclaje roscado, L=0,10m x Ø1/2"</v>
          </cell>
          <cell r="E316">
            <v>4879</v>
          </cell>
        </row>
        <row r="317">
          <cell r="B317" t="str">
            <v>IPEAR1/2</v>
          </cell>
          <cell r="C317" t="str">
            <v>un</v>
          </cell>
          <cell r="D317" t="str">
            <v>Perno de anclaje roscado, L=0,60m x Ø1/2"</v>
          </cell>
          <cell r="E317">
            <v>6069</v>
          </cell>
        </row>
        <row r="318">
          <cell r="B318" t="str">
            <v>IPER3/8</v>
          </cell>
          <cell r="C318" t="str">
            <v>un</v>
          </cell>
          <cell r="D318" t="str">
            <v>Perno roscado Ø3/8", incluye tuerca y arandela</v>
          </cell>
          <cell r="E318">
            <v>6043</v>
          </cell>
        </row>
        <row r="319">
          <cell r="B319" t="str">
            <v>IP14-16</v>
          </cell>
          <cell r="C319" t="str">
            <v>m3</v>
          </cell>
          <cell r="D319" t="str">
            <v>Piedra 14" a 16"</v>
          </cell>
          <cell r="E319">
            <v>55000</v>
          </cell>
        </row>
        <row r="320">
          <cell r="B320" t="str">
            <v>IPIE</v>
          </cell>
          <cell r="C320" t="str">
            <v>m3</v>
          </cell>
          <cell r="D320" t="str">
            <v>Piedra para entresuelo</v>
          </cell>
          <cell r="E320">
            <v>60000</v>
          </cell>
        </row>
        <row r="321">
          <cell r="B321" t="str">
            <v>IPICR</v>
          </cell>
          <cell r="C321" t="str">
            <v>m3</v>
          </cell>
          <cell r="D321" t="str">
            <v>Piedra canto rodado entre 3" y 5"</v>
          </cell>
          <cell r="E321">
            <v>793135</v>
          </cell>
        </row>
        <row r="322">
          <cell r="B322" t="str">
            <v>IPICR1</v>
          </cell>
          <cell r="C322" t="str">
            <v>m3</v>
          </cell>
          <cell r="D322" t="str">
            <v>Piedra canto rodado entre 2" y 4"</v>
          </cell>
          <cell r="E322">
            <v>634508</v>
          </cell>
        </row>
        <row r="323">
          <cell r="B323" t="str">
            <v>IPCPA</v>
          </cell>
          <cell r="C323" t="str">
            <v>m3</v>
          </cell>
          <cell r="D323" t="str">
            <v>Piedra ciclópea</v>
          </cell>
          <cell r="E323">
            <v>20000</v>
          </cell>
        </row>
        <row r="324">
          <cell r="B324" t="str">
            <v>IPAC</v>
          </cell>
          <cell r="C324" t="str">
            <v>gal</v>
          </cell>
          <cell r="D324" t="str">
            <v>Pintura a base de aceite</v>
          </cell>
          <cell r="E324">
            <v>87492.37</v>
          </cell>
        </row>
        <row r="325">
          <cell r="B325" t="str">
            <v>IPAG</v>
          </cell>
          <cell r="C325" t="str">
            <v>gal</v>
          </cell>
          <cell r="D325" t="str">
            <v>Pintura a base de agua</v>
          </cell>
          <cell r="E325">
            <v>60900</v>
          </cell>
        </row>
        <row r="326">
          <cell r="B326" t="str">
            <v>IPEA</v>
          </cell>
          <cell r="C326" t="str">
            <v>gal</v>
          </cell>
          <cell r="D326" t="str">
            <v>Pintura epóxica anticorrosiva</v>
          </cell>
          <cell r="E326">
            <v>178050</v>
          </cell>
        </row>
        <row r="327">
          <cell r="B327" t="str">
            <v>IPEA1C</v>
          </cell>
          <cell r="C327" t="str">
            <v>kg</v>
          </cell>
          <cell r="D327" t="str">
            <v>Pintura epóxica / (350g/m2) 1a capa</v>
          </cell>
          <cell r="E327">
            <v>40000</v>
          </cell>
        </row>
        <row r="328">
          <cell r="B328" t="str">
            <v>IPEA2C</v>
          </cell>
          <cell r="C328" t="str">
            <v>kg</v>
          </cell>
          <cell r="D328" t="str">
            <v>Pintura epóxica / (200g/m2) 2a capa</v>
          </cell>
          <cell r="E328">
            <v>38000</v>
          </cell>
        </row>
        <row r="329">
          <cell r="B329" t="str">
            <v>IPTC</v>
          </cell>
          <cell r="C329" t="str">
            <v>gal</v>
          </cell>
          <cell r="D329" t="str">
            <v>Pintura negra tipo koraza</v>
          </cell>
          <cell r="E329">
            <v>84355.815600000002</v>
          </cell>
        </row>
        <row r="330">
          <cell r="B330" t="str">
            <v>IPLAF</v>
          </cell>
          <cell r="C330" t="str">
            <v>un</v>
          </cell>
          <cell r="D330" t="str">
            <v>Plafón</v>
          </cell>
          <cell r="E330">
            <v>12900</v>
          </cell>
        </row>
        <row r="331">
          <cell r="B331" t="str">
            <v>IPLA</v>
          </cell>
          <cell r="C331" t="str">
            <v>m</v>
          </cell>
          <cell r="D331" t="str">
            <v>Platina en acero</v>
          </cell>
          <cell r="E331">
            <v>32209.73</v>
          </cell>
        </row>
        <row r="332">
          <cell r="B332" t="str">
            <v>IPLA4</v>
          </cell>
          <cell r="C332" t="str">
            <v>ml</v>
          </cell>
          <cell r="D332" t="str">
            <v>Platina en acero al carbón de 0,20m, e=3/16"</v>
          </cell>
          <cell r="E332">
            <v>21163.744000000002</v>
          </cell>
        </row>
        <row r="333">
          <cell r="B333" t="str">
            <v>IPLA5</v>
          </cell>
          <cell r="C333" t="str">
            <v>ml</v>
          </cell>
          <cell r="D333" t="str">
            <v>Platina en acero al carbón de 0,05m, e=2,5mm</v>
          </cell>
          <cell r="E333">
            <v>5290.9360000000006</v>
          </cell>
        </row>
        <row r="334">
          <cell r="B334" t="str">
            <v>IPLA6</v>
          </cell>
          <cell r="C334" t="str">
            <v>ml</v>
          </cell>
          <cell r="D334" t="str">
            <v>Platina en acero al carbón de 0,30m, e=3/16"</v>
          </cell>
          <cell r="E334">
            <v>22576.544000000002</v>
          </cell>
        </row>
        <row r="335">
          <cell r="B335" t="str">
            <v>IPLA1</v>
          </cell>
          <cell r="C335" t="str">
            <v>m</v>
          </cell>
          <cell r="D335" t="str">
            <v>Platina en acero al carbón de 0,30mX0,60m, e=1/8"</v>
          </cell>
          <cell r="E335">
            <v>4284</v>
          </cell>
        </row>
        <row r="336">
          <cell r="B336" t="str">
            <v>IPLA2</v>
          </cell>
          <cell r="C336" t="str">
            <v>m</v>
          </cell>
          <cell r="D336" t="str">
            <v>Platina en acero al carbón de 0,15mX0,60m, e=1/8"</v>
          </cell>
          <cell r="E336">
            <v>3094</v>
          </cell>
        </row>
        <row r="337">
          <cell r="B337" t="str">
            <v>IPLA3</v>
          </cell>
          <cell r="C337" t="str">
            <v>m</v>
          </cell>
          <cell r="D337" t="str">
            <v>Platina en acero al carbón de 0,50mX0,37mX0,63m, e=3/16"</v>
          </cell>
          <cell r="E337">
            <v>4284</v>
          </cell>
        </row>
        <row r="338">
          <cell r="B338" t="str">
            <v>IPLCLS</v>
          </cell>
          <cell r="C338" t="str">
            <v>un</v>
          </cell>
          <cell r="D338" t="str">
            <v>PLC logo siemens para tablero automático de control bombas</v>
          </cell>
          <cell r="E338">
            <v>1200000</v>
          </cell>
        </row>
        <row r="339">
          <cell r="B339" t="str">
            <v>IPLCLSTCP</v>
          </cell>
          <cell r="C339" t="str">
            <v>un</v>
          </cell>
          <cell r="D339" t="str">
            <v>PLC logo siemens para tablero de control planta</v>
          </cell>
          <cell r="E339">
            <v>1300000</v>
          </cell>
        </row>
        <row r="340">
          <cell r="B340" t="str">
            <v>IPMT8</v>
          </cell>
          <cell r="C340" t="str">
            <v>un</v>
          </cell>
          <cell r="D340" t="str">
            <v>Poste en madera tratada de 8m</v>
          </cell>
          <cell r="E340">
            <v>840000</v>
          </cell>
        </row>
        <row r="341">
          <cell r="B341" t="str">
            <v>IPMT</v>
          </cell>
          <cell r="C341" t="str">
            <v>un</v>
          </cell>
          <cell r="D341" t="str">
            <v>Poste madera</v>
          </cell>
          <cell r="E341">
            <v>357000</v>
          </cell>
        </row>
        <row r="342">
          <cell r="B342" t="str">
            <v>IPFV8</v>
          </cell>
          <cell r="C342" t="str">
            <v>un</v>
          </cell>
          <cell r="D342" t="str">
            <v>Poste en poliester reforzado con fibra de vidrio (PRFV), 510Kg de 8m</v>
          </cell>
          <cell r="E342">
            <v>1250000</v>
          </cell>
        </row>
        <row r="343">
          <cell r="B343" t="str">
            <v>IPFV8M</v>
          </cell>
          <cell r="C343" t="str">
            <v>un</v>
          </cell>
          <cell r="D343" t="str">
            <v>Poste en poliester reforzado con fibra de vidrio monolitico de 8m</v>
          </cell>
          <cell r="E343">
            <v>357000</v>
          </cell>
        </row>
        <row r="344">
          <cell r="B344" t="str">
            <v>IPFV12</v>
          </cell>
          <cell r="C344" t="str">
            <v>un</v>
          </cell>
          <cell r="D344" t="str">
            <v>Poste en poliester reforzado con fibra de vidrio (PRFV), 750Kg de 12m</v>
          </cell>
          <cell r="E344">
            <v>1951600</v>
          </cell>
        </row>
        <row r="345">
          <cell r="B345" t="str">
            <v>IPM</v>
          </cell>
          <cell r="C345" t="str">
            <v>un</v>
          </cell>
          <cell r="D345" t="str">
            <v>Poste metálico</v>
          </cell>
          <cell r="E345">
            <v>26174.05</v>
          </cell>
        </row>
        <row r="346">
          <cell r="B346" t="str">
            <v>IPTCP</v>
          </cell>
          <cell r="C346" t="str">
            <v>un</v>
          </cell>
          <cell r="D346" t="str">
            <v>Proteccion para tablero de control planta</v>
          </cell>
          <cell r="E346">
            <v>112000</v>
          </cell>
        </row>
        <row r="347">
          <cell r="B347" t="str">
            <v>IPCM1A</v>
          </cell>
          <cell r="C347" t="str">
            <v>un</v>
          </cell>
          <cell r="D347" t="str">
            <v>puerta celosía metalica un ala de 1,00 X 2,10 m, calibre de la lámina mayor 18 BWG. Incluye bisagras</v>
          </cell>
          <cell r="E347">
            <v>405000</v>
          </cell>
        </row>
        <row r="348">
          <cell r="B348" t="str">
            <v>IPMCM</v>
          </cell>
          <cell r="C348" t="str">
            <v>un</v>
          </cell>
          <cell r="D348" t="str">
            <v>Puerta metalica incluye chapa y marco</v>
          </cell>
          <cell r="E348">
            <v>429200</v>
          </cell>
        </row>
        <row r="349">
          <cell r="B349" t="str">
            <v>PMD</v>
          </cell>
          <cell r="C349" t="str">
            <v>un</v>
          </cell>
          <cell r="D349" t="str">
            <v>Puerta metálica dilatada de 1,0 X 2,10 m calibre 22, incluye marco y chapa</v>
          </cell>
          <cell r="E349">
            <v>357000</v>
          </cell>
        </row>
        <row r="350">
          <cell r="B350" t="str">
            <v>PMD1</v>
          </cell>
          <cell r="C350" t="str">
            <v>un</v>
          </cell>
          <cell r="D350" t="str">
            <v>Puerta metálica dilatada de 0,70 X 2,10 m calibre 22, incluye marco y chapa</v>
          </cell>
          <cell r="E350">
            <v>333200</v>
          </cell>
        </row>
        <row r="351">
          <cell r="B351" t="str">
            <v>PMD2</v>
          </cell>
          <cell r="C351" t="str">
            <v>un</v>
          </cell>
          <cell r="D351" t="str">
            <v>Puerta metálica dilatada de 0,95 X 2,10 m calibre 22, incluye marco y chapa</v>
          </cell>
          <cell r="E351">
            <v>345100</v>
          </cell>
        </row>
        <row r="352">
          <cell r="B352" t="str">
            <v>IPME1</v>
          </cell>
          <cell r="C352" t="str">
            <v>un</v>
          </cell>
          <cell r="D352" t="str">
            <v>Puerta en madera entamborada de  0,8m x 2,1m, incluye marco y chapa</v>
          </cell>
          <cell r="E352">
            <v>226100</v>
          </cell>
        </row>
        <row r="353">
          <cell r="B353" t="str">
            <v>IPME3</v>
          </cell>
          <cell r="C353" t="str">
            <v>un</v>
          </cell>
          <cell r="D353" t="str">
            <v>Puerta en madera 0,90m x 2m incluye marco y chapa</v>
          </cell>
          <cell r="E353">
            <v>117900</v>
          </cell>
        </row>
        <row r="354">
          <cell r="B354" t="str">
            <v>IPME</v>
          </cell>
          <cell r="C354" t="str">
            <v>un</v>
          </cell>
          <cell r="D354" t="str">
            <v>Puerta en malla eslabonada de una ala, ojo N°5, calibre 12, h = 2,0m, ancho = 1,0m</v>
          </cell>
          <cell r="E354">
            <v>580025.04</v>
          </cell>
        </row>
        <row r="355">
          <cell r="B355" t="str">
            <v>IPME2</v>
          </cell>
          <cell r="C355" t="str">
            <v>un</v>
          </cell>
          <cell r="D355" t="str">
            <v>Puerta en malla eslabonada de dos alas, ojo N°5, calibre 12, h = 2,0m, ancho = 2,0m</v>
          </cell>
          <cell r="E355">
            <v>832209.84000000008</v>
          </cell>
        </row>
        <row r="356">
          <cell r="B356" t="str">
            <v>IPME2X4</v>
          </cell>
          <cell r="C356" t="str">
            <v>un</v>
          </cell>
          <cell r="D356" t="str">
            <v>Puerta en malla eslabonada de dos alas, ojo N°5, calibre 12, h = 2,0m, ancho = 4,0m</v>
          </cell>
          <cell r="E356">
            <v>998651.80799999996</v>
          </cell>
        </row>
        <row r="357">
          <cell r="B357" t="str">
            <v>IPUR</v>
          </cell>
          <cell r="C357" t="str">
            <v>un</v>
          </cell>
          <cell r="D357" t="str">
            <v>Puerta en reja 0,8 x 2,10 m, incluye marco y chapa</v>
          </cell>
          <cell r="E357">
            <v>308611.14900000003</v>
          </cell>
        </row>
        <row r="358">
          <cell r="B358" t="str">
            <v>IPUR1</v>
          </cell>
          <cell r="C358" t="str">
            <v>un</v>
          </cell>
          <cell r="D358" t="str">
            <v>Puerta en reja 0,95 x 1,50 m, incluye marco y chapa</v>
          </cell>
          <cell r="E358">
            <v>283392.66900000005</v>
          </cell>
        </row>
        <row r="359">
          <cell r="B359" t="str">
            <v>IPT</v>
          </cell>
          <cell r="C359" t="str">
            <v>un</v>
          </cell>
          <cell r="D359" t="str">
            <v>puesta a tierra</v>
          </cell>
          <cell r="E359">
            <v>500000</v>
          </cell>
        </row>
        <row r="360">
          <cell r="B360" t="str">
            <v>IPTF</v>
          </cell>
          <cell r="C360" t="str">
            <v>un</v>
          </cell>
          <cell r="D360" t="str">
            <v>Punta tipo Franklin de una asta con soporte</v>
          </cell>
          <cell r="E360">
            <v>70000</v>
          </cell>
        </row>
        <row r="361">
          <cell r="B361" t="str">
            <v>IREC</v>
          </cell>
          <cell r="C361" t="str">
            <v>m3</v>
          </cell>
          <cell r="D361" t="str">
            <v>Recebo</v>
          </cell>
          <cell r="E361">
            <v>7417.2000000000007</v>
          </cell>
        </row>
        <row r="362">
          <cell r="B362" t="str">
            <v>IRV</v>
          </cell>
          <cell r="C362" t="str">
            <v>un</v>
          </cell>
          <cell r="D362" t="str">
            <v>Reja 0,8m x 0,8m para ventana, incluye marco</v>
          </cell>
          <cell r="E362">
            <v>126092.40000000001</v>
          </cell>
        </row>
        <row r="363">
          <cell r="B363" t="str">
            <v>IRDA2"</v>
          </cell>
          <cell r="C363" t="str">
            <v>un</v>
          </cell>
          <cell r="D363" t="str">
            <v>Radachinas de 2" (capacidad de carga 90 Kg)</v>
          </cell>
          <cell r="E363">
            <v>17750</v>
          </cell>
        </row>
        <row r="364">
          <cell r="B364" t="str">
            <v>IREJA1</v>
          </cell>
          <cell r="C364" t="str">
            <v>un</v>
          </cell>
          <cell r="D364" t="str">
            <v>Rejilla de 30cm x 20cm con 9 barras lisas en acero de Ø3/8" separadas cada 2 cm (incluye marco en ángulo de acero al carbón de 1"x 11/4", anclajes y bisagras para su apertura)</v>
          </cell>
          <cell r="E364">
            <v>297500</v>
          </cell>
        </row>
        <row r="365">
          <cell r="B365" t="str">
            <v>IREJA</v>
          </cell>
          <cell r="C365" t="str">
            <v>un</v>
          </cell>
          <cell r="D365" t="str">
            <v>Rejilla de 40cm x 20cm con 13 barras lisas en acero de Ø3/8" separadas cada 2 cm (incluye marco en ángulo de acero al carbón de 1"x 11/4", anclajes y bisagras para su apertura)</v>
          </cell>
          <cell r="E365">
            <v>321300</v>
          </cell>
        </row>
        <row r="366">
          <cell r="B366" t="str">
            <v>IREJA2</v>
          </cell>
          <cell r="C366" t="str">
            <v>un</v>
          </cell>
          <cell r="D366" t="str">
            <v>Rejilla de 40cm x 180cm con 45 barras lisas en acero de Ø3/8" separadas cada 3 cm (incluye marco en ángulo de acero al carbón de 1"x 11/4", anclajes y bisagras para su apertura)</v>
          </cell>
          <cell r="E366">
            <v>672350</v>
          </cell>
        </row>
        <row r="367">
          <cell r="B367" t="str">
            <v>IRCT6x4</v>
          </cell>
          <cell r="C367" t="str">
            <v>un</v>
          </cell>
          <cell r="D367" t="str">
            <v>Rejilla en cúpula tradicional de 6"x4"</v>
          </cell>
          <cell r="E367">
            <v>28900</v>
          </cell>
        </row>
        <row r="368">
          <cell r="B368" t="str">
            <v>IRPFV</v>
          </cell>
          <cell r="C368" t="str">
            <v>m2</v>
          </cell>
          <cell r="D368" t="str">
            <v>Rejilla peatonal en  fibra de vidrio  de resistencia 1100kg/cm2</v>
          </cell>
          <cell r="E368">
            <v>358904</v>
          </cell>
        </row>
        <row r="369">
          <cell r="B369" t="str">
            <v>ISSC</v>
          </cell>
          <cell r="C369" t="str">
            <v>un</v>
          </cell>
          <cell r="D369" t="str">
            <v>Sacos de suelo cemento</v>
          </cell>
          <cell r="E369">
            <v>9520</v>
          </cell>
        </row>
        <row r="370">
          <cell r="B370" t="str">
            <v>ISE</v>
          </cell>
          <cell r="C370" t="str">
            <v>ml</v>
          </cell>
          <cell r="D370" t="str">
            <v>Sellante elastomérico 6,4 mm x 12,7 mm</v>
          </cell>
          <cell r="E370">
            <v>21574.7</v>
          </cell>
        </row>
        <row r="371">
          <cell r="B371" t="str">
            <v>ISEP</v>
          </cell>
          <cell r="C371" t="str">
            <v>ml</v>
          </cell>
          <cell r="D371" t="str">
            <v>Sellante elástico de poliuretano autonivelante tipo Sikaflex-1CSL</v>
          </cell>
          <cell r="E371">
            <v>6670.3508771929819</v>
          </cell>
        </row>
        <row r="372">
          <cell r="B372" t="str">
            <v>ISAR</v>
          </cell>
          <cell r="C372" t="str">
            <v>m3</v>
          </cell>
          <cell r="D372" t="str">
            <v>Sello arenilla, e=10cm</v>
          </cell>
          <cell r="E372">
            <v>80920</v>
          </cell>
        </row>
        <row r="373">
          <cell r="B373" t="str">
            <v>ISEE</v>
          </cell>
          <cell r="C373" t="str">
            <v>ml</v>
          </cell>
          <cell r="D373" t="str">
            <v>sistema de escape exhosto 3" con aislamiento</v>
          </cell>
          <cell r="E373">
            <v>339150</v>
          </cell>
        </row>
        <row r="374">
          <cell r="B374" t="str">
            <v>ISEE2</v>
          </cell>
          <cell r="C374" t="str">
            <v>ml</v>
          </cell>
          <cell r="D374" t="str">
            <v>sistema de escape exhosto 2" con aislamiento</v>
          </cell>
          <cell r="E374">
            <v>60688</v>
          </cell>
        </row>
        <row r="375">
          <cell r="B375" t="str">
            <v>ISOLM</v>
          </cell>
          <cell r="C375" t="str">
            <v>cm</v>
          </cell>
          <cell r="D375" t="str">
            <v xml:space="preserve">Soldadura </v>
          </cell>
          <cell r="E375">
            <v>1190</v>
          </cell>
        </row>
        <row r="376">
          <cell r="B376" t="str">
            <v>ISOLMUN</v>
          </cell>
          <cell r="C376" t="str">
            <v>un</v>
          </cell>
          <cell r="D376" t="str">
            <v>soldadura</v>
          </cell>
          <cell r="E376">
            <v>35000</v>
          </cell>
        </row>
        <row r="377">
          <cell r="B377" t="str">
            <v>ISOLE</v>
          </cell>
          <cell r="C377" t="str">
            <v>un</v>
          </cell>
          <cell r="D377" t="str">
            <v>Soldadura Exotérmica 115gr</v>
          </cell>
          <cell r="E377">
            <v>78000</v>
          </cell>
        </row>
        <row r="378">
          <cell r="B378" t="str">
            <v>ISOL</v>
          </cell>
          <cell r="C378" t="str">
            <v>un</v>
          </cell>
          <cell r="D378" t="str">
            <v>Soldadura líquida (1/4 gal) y limpiador removedor (1/4 gal)</v>
          </cell>
          <cell r="E378">
            <v>182637.27585599999</v>
          </cell>
        </row>
        <row r="379">
          <cell r="B379" t="str">
            <v>ISOLV</v>
          </cell>
          <cell r="C379" t="str">
            <v>kg</v>
          </cell>
          <cell r="D379" t="str">
            <v>Solvente</v>
          </cell>
          <cell r="E379">
            <v>20000</v>
          </cell>
        </row>
        <row r="380">
          <cell r="B380" t="str">
            <v>ISOP45AG</v>
          </cell>
          <cell r="C380" t="str">
            <v>un</v>
          </cell>
          <cell r="D380" t="str">
            <v>Soporte tipo ménsula SMS045AG</v>
          </cell>
          <cell r="E380">
            <v>25783</v>
          </cell>
        </row>
        <row r="381">
          <cell r="B381" t="str">
            <v>ISUI</v>
          </cell>
          <cell r="C381" t="str">
            <v>un</v>
          </cell>
          <cell r="D381" t="str">
            <v>suiche</v>
          </cell>
          <cell r="E381">
            <v>11305</v>
          </cell>
        </row>
        <row r="382">
          <cell r="B382" t="str">
            <v>ISTB</v>
          </cell>
          <cell r="C382" t="str">
            <v>un</v>
          </cell>
          <cell r="D382" t="str">
            <v>Sumidero tipo B, Polipropileno</v>
          </cell>
          <cell r="E382">
            <v>109480</v>
          </cell>
        </row>
        <row r="383">
          <cell r="B383" t="str">
            <v>ITAB</v>
          </cell>
          <cell r="C383" t="str">
            <v>un</v>
          </cell>
          <cell r="D383" t="str">
            <v>Tabla de 2cm x 20cm y L = 3,0m, en madera común</v>
          </cell>
          <cell r="E383">
            <v>5950</v>
          </cell>
        </row>
        <row r="384">
          <cell r="B384" t="str">
            <v>ITAB2X10</v>
          </cell>
          <cell r="C384" t="str">
            <v>un</v>
          </cell>
          <cell r="D384" t="str">
            <v>Tabla de 2cm x 10cm y L = 3,0m, en madera común</v>
          </cell>
          <cell r="E384">
            <v>3000</v>
          </cell>
        </row>
        <row r="385">
          <cell r="B385" t="str">
            <v>ITAF</v>
          </cell>
          <cell r="C385" t="str">
            <v>un</v>
          </cell>
          <cell r="D385" t="str">
            <v>Tabla formaleta (10" x 3m x 3/4")</v>
          </cell>
          <cell r="E385">
            <v>10710</v>
          </cell>
        </row>
        <row r="386">
          <cell r="B386" t="str">
            <v>ITAB2F</v>
          </cell>
          <cell r="C386" t="str">
            <v>un</v>
          </cell>
          <cell r="D386" t="str">
            <v>Tablero 2F, 8 ctos, 4H 120/240V con puerta y targetero</v>
          </cell>
          <cell r="E386">
            <v>125000</v>
          </cell>
        </row>
        <row r="387">
          <cell r="B387" t="str">
            <v>ITACTO</v>
          </cell>
          <cell r="C387" t="str">
            <v>un</v>
          </cell>
          <cell r="D387" t="str">
            <v xml:space="preserve">Tablero de transferencia automática de 13.5 kVA monofásico 240 V. Incluye tablero interno de 12 circuitos monofasico </v>
          </cell>
          <cell r="E387">
            <v>5831000</v>
          </cell>
        </row>
        <row r="388">
          <cell r="B388" t="str">
            <v>ITACTO1</v>
          </cell>
          <cell r="C388" t="str">
            <v>un</v>
          </cell>
          <cell r="D388" t="str">
            <v xml:space="preserve">Tablero de transferencia automática de 50 A monofásico 240 V. Incluye tablero interno de 12 circuitos monofasico </v>
          </cell>
          <cell r="E388">
            <v>5593000</v>
          </cell>
        </row>
        <row r="389">
          <cell r="B389" t="str">
            <v>ITATA</v>
          </cell>
          <cell r="C389" t="str">
            <v>un</v>
          </cell>
          <cell r="D389" t="str">
            <v>Tablero de transferencia automática de 50 A con tablero de 18 circuitos interno y protecciones</v>
          </cell>
          <cell r="E389">
            <v>6800000</v>
          </cell>
        </row>
        <row r="390">
          <cell r="B390" t="str">
            <v>ITAB1</v>
          </cell>
          <cell r="C390" t="str">
            <v>un</v>
          </cell>
          <cell r="D390" t="str">
            <v>Tablero de control eléctrico, arrancador con dos variadores de velocidad   de 50 HP, alimentación monofásica a 220/V con sistema de alternación, control PID, incluye trasductor de presion de 4 a 20 miliamperios y maniobra ABB</v>
          </cell>
          <cell r="E390">
            <v>64022000</v>
          </cell>
        </row>
        <row r="391">
          <cell r="B391" t="str">
            <v>ITAB2</v>
          </cell>
          <cell r="C391" t="str">
            <v>un</v>
          </cell>
          <cell r="D391" t="str">
            <v xml:space="preserve">Tablero en lámina Cold Rolled  de medidas 0.5m x 0.6m x 0.3m  que contiene breaker de protección 2x20A, arrancadores directos con relés térmicos y dispositivo de Protección contra sobretensiones transitorias (DPS clase B) </v>
          </cell>
          <cell r="E391">
            <v>5212200</v>
          </cell>
        </row>
        <row r="392">
          <cell r="B392" t="str">
            <v>ITABCB</v>
          </cell>
          <cell r="C392" t="str">
            <v>un</v>
          </cell>
          <cell r="D392" t="str">
            <v>Tablero de control para bombas. el cual incluye: cofre metalico, breaker industrial de caja moldeada, protecciones motores, selectores de tres posiciones, pilotos verdes, alarma interperie 220 v, pilotos rojos, minibreaker, borneras tipo riel omega, dps, cableado y plano de conexión</v>
          </cell>
          <cell r="E392">
            <v>7996799.9999999991</v>
          </cell>
        </row>
        <row r="393">
          <cell r="B393" t="str">
            <v>ITABCB1</v>
          </cell>
          <cell r="C393" t="str">
            <v>un</v>
          </cell>
          <cell r="D393" t="str">
            <v>Tablero de control para bombas. el cual incluye: cofre metalico, breaker industrial de caja moldeada, 2 variadores de velocidad de 3 hp, 2 selectores de tres posiciones, 2 lamparas verdes, 1 alarma interperie 220 v, 2 lamparas, rojas, 1 minibreaker 2x2 a, 6 borneras tipo riel omega, dps, cableado y plano de conexión</v>
          </cell>
          <cell r="E393">
            <v>5664400</v>
          </cell>
        </row>
        <row r="394">
          <cell r="B394" t="str">
            <v>ITABIP40</v>
          </cell>
          <cell r="C394" t="str">
            <v>un</v>
          </cell>
          <cell r="D394" t="str">
            <v>Tablero para uso interior (IP40), lamina cold rolled 16, acabado final pintura en polvo de aplicación electroestática, gris claro RAL 7035.</v>
          </cell>
          <cell r="E394">
            <v>10225670</v>
          </cell>
        </row>
        <row r="395">
          <cell r="B395" t="str">
            <v>ITAB3</v>
          </cell>
          <cell r="C395" t="str">
            <v>un</v>
          </cell>
          <cell r="D395" t="str">
            <v xml:space="preserve">Tablero monofásico de 4 circuitos doble tapa y tarjetero   </v>
          </cell>
          <cell r="E395">
            <v>85000</v>
          </cell>
        </row>
        <row r="396">
          <cell r="B396" t="str">
            <v>ITABM</v>
          </cell>
          <cell r="C396" t="str">
            <v>un</v>
          </cell>
          <cell r="D396" t="str">
            <v>Tablero monofásico de 18 circuitos con espacio para totalizador</v>
          </cell>
          <cell r="E396">
            <v>5593000</v>
          </cell>
        </row>
        <row r="397">
          <cell r="B397" t="str">
            <v>ITEBME/T</v>
          </cell>
          <cell r="C397" t="str">
            <v>un</v>
          </cell>
          <cell r="D397" t="str">
            <v>Tablero monofásico E/T 24 ctos</v>
          </cell>
          <cell r="E397">
            <v>390000</v>
          </cell>
        </row>
        <row r="398">
          <cell r="B398" t="str">
            <v>ITABIP</v>
          </cell>
          <cell r="C398" t="str">
            <v>un</v>
          </cell>
          <cell r="D398" t="str">
            <v>Tablero IP 44 incluye breaker Contador monofasico 15(60)A 240/120 V</v>
          </cell>
          <cell r="E398">
            <v>350000</v>
          </cell>
        </row>
        <row r="399">
          <cell r="B399" t="str">
            <v>ITABIP1</v>
          </cell>
          <cell r="C399" t="str">
            <v>un</v>
          </cell>
          <cell r="D399" t="str">
            <v>Tablero IP 44 incluye breaker 3x100A para contador monofasico Tetrafilar 15(60)A 220/127V.</v>
          </cell>
          <cell r="E399">
            <v>280000</v>
          </cell>
        </row>
        <row r="400">
          <cell r="B400" t="str">
            <v>ITABIP2</v>
          </cell>
          <cell r="C400" t="str">
            <v>un</v>
          </cell>
          <cell r="D400" t="str">
            <v>Tablero IP 65 incluye breaker 2x40 a para contador monofásico electrónico trifilar 5(60)a, 240/120 v</v>
          </cell>
          <cell r="E400">
            <v>280000</v>
          </cell>
        </row>
        <row r="401">
          <cell r="B401" t="str">
            <v>ITABM15(100)A</v>
          </cell>
          <cell r="C401" t="str">
            <v>un</v>
          </cell>
          <cell r="D401" t="str">
            <v>Tablero para contador monofásico 15(100)A, 240/120V.</v>
          </cell>
          <cell r="E401">
            <v>350000</v>
          </cell>
        </row>
        <row r="402">
          <cell r="B402" t="str">
            <v>ITAC</v>
          </cell>
          <cell r="C402" t="str">
            <v>un</v>
          </cell>
          <cell r="D402" t="str">
            <v>Tacos de madera</v>
          </cell>
          <cell r="E402">
            <v>13685</v>
          </cell>
        </row>
        <row r="403">
          <cell r="B403" t="str">
            <v>ITH100</v>
          </cell>
          <cell r="C403" t="str">
            <v>un</v>
          </cell>
          <cell r="D403" t="str">
            <v>Tanque hidroneumático tipo diafragma  de 100 Litros</v>
          </cell>
          <cell r="E403">
            <v>742990</v>
          </cell>
        </row>
        <row r="404">
          <cell r="B404" t="str">
            <v>ITP</v>
          </cell>
          <cell r="C404" t="str">
            <v>un</v>
          </cell>
          <cell r="D404" t="str">
            <v>Tanque plástico cónico para almacenamiento de agua potable V=500L, incluye tapa</v>
          </cell>
          <cell r="E404">
            <v>266441</v>
          </cell>
        </row>
        <row r="405">
          <cell r="B405" t="str">
            <v>ITFV</v>
          </cell>
          <cell r="C405" t="str">
            <v>un</v>
          </cell>
          <cell r="D405" t="str">
            <v>Tapa de poliester reforzado con fibra de vidrio (PRFV), e=6 mm, 0,72m x 0,72m</v>
          </cell>
          <cell r="E405">
            <v>187194.13999999998</v>
          </cell>
        </row>
        <row r="406">
          <cell r="B406" t="str">
            <v>ITFV1</v>
          </cell>
          <cell r="C406" t="str">
            <v>un</v>
          </cell>
          <cell r="D406" t="str">
            <v>Tapa de poliester reforzado con fibra de vidrio (PRFV), e=6 mm, 1,0m x 1,0m</v>
          </cell>
          <cell r="E406">
            <v>210994.13999999998</v>
          </cell>
        </row>
        <row r="407">
          <cell r="B407" t="str">
            <v>ITFV2</v>
          </cell>
          <cell r="C407" t="str">
            <v>un</v>
          </cell>
          <cell r="D407" t="str">
            <v>Tapa de poliester reforzado con fibra de vidrio (PRFV), e=6 mm, 0,6m x 0,6m</v>
          </cell>
          <cell r="E407">
            <v>177674.13999999998</v>
          </cell>
        </row>
        <row r="408">
          <cell r="B408" t="str">
            <v>ITFV3</v>
          </cell>
          <cell r="C408" t="str">
            <v>un</v>
          </cell>
          <cell r="D408" t="str">
            <v>Tapa de poliester reforzado con fibra de vidrio (PRFV), e=6 mm, 3,35m x 1,3m</v>
          </cell>
          <cell r="E408">
            <v>567994.14</v>
          </cell>
        </row>
        <row r="409">
          <cell r="B409" t="str">
            <v>ITFV4</v>
          </cell>
          <cell r="C409" t="str">
            <v>un</v>
          </cell>
          <cell r="D409" t="str">
            <v>Tapa de poliester reforzado con fibra de vidrio (PRFV), e=6 mm, 0,7m x 0,7m</v>
          </cell>
          <cell r="E409">
            <v>139594.13999999998</v>
          </cell>
        </row>
        <row r="410">
          <cell r="B410" t="str">
            <v>ITFV5</v>
          </cell>
          <cell r="C410" t="str">
            <v>un</v>
          </cell>
          <cell r="D410" t="str">
            <v>Tapa de poliester reforzado con fibra de vidrio (PRFV), e=6 mm, 1,0m x 0,6m</v>
          </cell>
          <cell r="E410">
            <v>208250</v>
          </cell>
        </row>
        <row r="411">
          <cell r="B411" t="str">
            <v>ITFV6</v>
          </cell>
          <cell r="C411" t="str">
            <v>un</v>
          </cell>
          <cell r="D411" t="str">
            <v>Tapa de poliester reforzado con fibra de vidrio (PRFV), e=6 mm, 3,05m x 1,5m</v>
          </cell>
          <cell r="E411">
            <v>773500</v>
          </cell>
        </row>
        <row r="412">
          <cell r="B412" t="str">
            <v>ITFV7</v>
          </cell>
          <cell r="C412" t="str">
            <v>un</v>
          </cell>
          <cell r="D412" t="str">
            <v>Tapa de poliester reforzado con fibra de vidrio (PRFV), e=6 mm, 1,75m x 1,75m</v>
          </cell>
          <cell r="E412">
            <v>509684.13999999996</v>
          </cell>
        </row>
        <row r="413">
          <cell r="B413" t="str">
            <v>ITFV8</v>
          </cell>
          <cell r="C413" t="str">
            <v>un</v>
          </cell>
          <cell r="D413" t="str">
            <v>Tapa de PRFV de 1,6x0,65m</v>
          </cell>
          <cell r="E413">
            <v>309684</v>
          </cell>
        </row>
        <row r="414">
          <cell r="B414" t="str">
            <v>ITFV9</v>
          </cell>
          <cell r="C414" t="str">
            <v>un</v>
          </cell>
          <cell r="D414" t="str">
            <v>Tapa de PRFV de 1,6x0,6m</v>
          </cell>
          <cell r="E414">
            <v>309684</v>
          </cell>
        </row>
        <row r="415">
          <cell r="B415" t="str">
            <v>ITASB</v>
          </cell>
          <cell r="C415" t="str">
            <v>un</v>
          </cell>
          <cell r="D415" t="str">
            <v>Tapa de seguridad basculante tipo metacol de 4 apoyos de 70cm de diámetro, incluye llave y marco</v>
          </cell>
          <cell r="E415">
            <v>997850.7</v>
          </cell>
        </row>
        <row r="416">
          <cell r="B416" t="str">
            <v>ITAMA</v>
          </cell>
          <cell r="C416" t="str">
            <v>un</v>
          </cell>
          <cell r="D416" t="str">
            <v xml:space="preserve">Tapa métalica y marco para acometida de acueducto </v>
          </cell>
          <cell r="E416">
            <v>89250</v>
          </cell>
        </row>
        <row r="417">
          <cell r="B417" t="str">
            <v>ITAPP</v>
          </cell>
          <cell r="C417" t="str">
            <v>un</v>
          </cell>
          <cell r="D417" t="str">
            <v>Tapa polimérica de 0,30m x 0,30m (e=4mm), Incluye bisagras</v>
          </cell>
          <cell r="E417">
            <v>130900</v>
          </cell>
        </row>
        <row r="418">
          <cell r="B418" t="str">
            <v>ITAPP4</v>
          </cell>
          <cell r="C418" t="str">
            <v>un</v>
          </cell>
          <cell r="D418" t="str">
            <v>Tapa polimérica de 0,60m x 0,60m (e=4mm), Incluye bisagras</v>
          </cell>
          <cell r="E418">
            <v>238000</v>
          </cell>
        </row>
        <row r="419">
          <cell r="B419" t="str">
            <v>ITAPP1</v>
          </cell>
          <cell r="C419" t="str">
            <v>un</v>
          </cell>
          <cell r="D419" t="str">
            <v>Tapa polimérica de 0,90m x 0,90m (e=4mm), Incluye bisagras</v>
          </cell>
          <cell r="E419">
            <v>333200</v>
          </cell>
        </row>
        <row r="420">
          <cell r="B420" t="str">
            <v>ITAPP2</v>
          </cell>
          <cell r="C420" t="str">
            <v>un</v>
          </cell>
          <cell r="D420" t="str">
            <v>Tapa polimérica de 1,00m x 0,50m (e=4mm), Incluye bisagras</v>
          </cell>
          <cell r="E420">
            <v>238000</v>
          </cell>
        </row>
        <row r="421">
          <cell r="B421" t="str">
            <v>ITAPP3</v>
          </cell>
          <cell r="C421" t="str">
            <v>un</v>
          </cell>
          <cell r="D421" t="str">
            <v>Tapa polimérica de 1,10m x 1,00m (e=4mm), Incluye bisagras</v>
          </cell>
          <cell r="E421">
            <v>416500</v>
          </cell>
        </row>
        <row r="422">
          <cell r="B422" t="str">
            <v>ITAPP5</v>
          </cell>
          <cell r="C422" t="str">
            <v>un</v>
          </cell>
          <cell r="D422" t="str">
            <v>Tapa polimérica de 0,85m x 0,90m (e=4mm), Incluye bisagras</v>
          </cell>
          <cell r="E422">
            <v>321300</v>
          </cell>
        </row>
        <row r="423">
          <cell r="B423" t="str">
            <v>ITMH1</v>
          </cell>
          <cell r="C423" t="str">
            <v>un</v>
          </cell>
          <cell r="D423" t="str">
            <v>Tapa polimérica para cámaras de inspección y/o aliviadero de alcantarillado 1,2m de diámetro</v>
          </cell>
          <cell r="E423">
            <v>307892.26999999996</v>
          </cell>
        </row>
        <row r="424">
          <cell r="B424" t="str">
            <v>ITAVM</v>
          </cell>
          <cell r="C424" t="str">
            <v>un</v>
          </cell>
          <cell r="D424" t="str">
            <v>Tapa válvula metálica</v>
          </cell>
          <cell r="E424">
            <v>22086.399999999998</v>
          </cell>
        </row>
        <row r="425">
          <cell r="B425" t="str">
            <v>ITRAA</v>
          </cell>
          <cell r="C425" t="str">
            <v>un</v>
          </cell>
          <cell r="D425" t="str">
            <v>Tarjetas para referenciación de elementos de redes de acueducto y alcantarillado</v>
          </cell>
          <cell r="E425">
            <v>749.69999999999993</v>
          </cell>
        </row>
        <row r="426">
          <cell r="B426" t="str">
            <v>ITEAC</v>
          </cell>
          <cell r="C426" t="str">
            <v>un</v>
          </cell>
          <cell r="D426" t="str">
            <v>Teja de asbesto cemento de 0,90mx1,80m</v>
          </cell>
          <cell r="E426">
            <v>23400</v>
          </cell>
        </row>
        <row r="427">
          <cell r="B427" t="str">
            <v>ITAPA</v>
          </cell>
          <cell r="C427" t="str">
            <v>un</v>
          </cell>
          <cell r="D427" t="str">
            <v>Teja AJONIT POLIC. ADRI 0,7 mm (Cristal 00) No. 10</v>
          </cell>
          <cell r="E427">
            <v>75463</v>
          </cell>
        </row>
        <row r="428">
          <cell r="B428" t="str">
            <v>IT</v>
          </cell>
          <cell r="C428" t="str">
            <v>un</v>
          </cell>
          <cell r="D428" t="str">
            <v>Toma</v>
          </cell>
          <cell r="E428">
            <v>4000</v>
          </cell>
        </row>
        <row r="429">
          <cell r="B429" t="str">
            <v>ITCD</v>
          </cell>
          <cell r="C429" t="str">
            <v>un</v>
          </cell>
          <cell r="D429" t="str">
            <v>Toma corriente doble</v>
          </cell>
          <cell r="E429">
            <v>5950</v>
          </cell>
        </row>
        <row r="430">
          <cell r="B430" t="str">
            <v>ITCGF</v>
          </cell>
          <cell r="C430" t="str">
            <v>un</v>
          </cell>
          <cell r="D430" t="str">
            <v>Toma corriente GFCI</v>
          </cell>
          <cell r="E430">
            <v>38000</v>
          </cell>
        </row>
        <row r="431">
          <cell r="B431" t="str">
            <v>ITI</v>
          </cell>
          <cell r="C431" t="str">
            <v>un</v>
          </cell>
          <cell r="D431" t="str">
            <v>Toma interruptor</v>
          </cell>
          <cell r="E431">
            <v>3000</v>
          </cell>
        </row>
        <row r="432">
          <cell r="B432" t="str">
            <v>ITDPT</v>
          </cell>
          <cell r="C432" t="str">
            <v>un</v>
          </cell>
          <cell r="D432" t="str">
            <v>Toma doble + polo a tierra</v>
          </cell>
          <cell r="E432">
            <v>3990</v>
          </cell>
        </row>
        <row r="433">
          <cell r="B433" t="str">
            <v>ITL125V</v>
          </cell>
          <cell r="C433" t="str">
            <v>un</v>
          </cell>
          <cell r="D433" t="str">
            <v>toma leviton 125 V</v>
          </cell>
          <cell r="E433">
            <v>4500</v>
          </cell>
        </row>
        <row r="434">
          <cell r="B434" t="str">
            <v>ITPC</v>
          </cell>
          <cell r="C434" t="str">
            <v>gl</v>
          </cell>
          <cell r="D434" t="str">
            <v>Tornillos, pernos y conectores</v>
          </cell>
          <cell r="E434">
            <v>65000</v>
          </cell>
        </row>
        <row r="435">
          <cell r="B435" t="str">
            <v>ITEDOR</v>
          </cell>
          <cell r="C435" t="str">
            <v>un</v>
          </cell>
          <cell r="D435" t="str">
            <v>Tornillo espaciador</v>
          </cell>
          <cell r="E435">
            <v>7600</v>
          </cell>
        </row>
        <row r="436">
          <cell r="B436" t="str">
            <v>ITE5/8</v>
          </cell>
          <cell r="C436" t="str">
            <v>un</v>
          </cell>
          <cell r="D436" t="str">
            <v>Tornillo espaciador 5/8" x 10"</v>
          </cell>
          <cell r="E436">
            <v>6000</v>
          </cell>
        </row>
        <row r="437">
          <cell r="B437" t="str">
            <v>ITE</v>
          </cell>
          <cell r="C437" t="str">
            <v>un</v>
          </cell>
          <cell r="D437" t="str">
            <v>Tornillo espigo 4.7mm x 25cm</v>
          </cell>
          <cell r="E437">
            <v>152813</v>
          </cell>
        </row>
        <row r="438">
          <cell r="B438" t="str">
            <v>ITTM3</v>
          </cell>
          <cell r="C438" t="str">
            <v>ml</v>
          </cell>
          <cell r="D438" t="str">
            <v>Torre en tubería metálica, Ø3"</v>
          </cell>
          <cell r="E438">
            <v>214329.71</v>
          </cell>
        </row>
        <row r="439">
          <cell r="B439" t="str">
            <v>ITTM4</v>
          </cell>
          <cell r="C439" t="str">
            <v>ml</v>
          </cell>
          <cell r="D439" t="str">
            <v>Torre en tubería metálica, Ø4"</v>
          </cell>
          <cell r="E439">
            <v>226229.71</v>
          </cell>
        </row>
        <row r="440">
          <cell r="B440" t="str">
            <v>ITDOR</v>
          </cell>
          <cell r="C440" t="str">
            <v>un</v>
          </cell>
          <cell r="D440" t="str">
            <v xml:space="preserve">Totalizador </v>
          </cell>
          <cell r="E440">
            <v>250000</v>
          </cell>
        </row>
        <row r="441">
          <cell r="B441" t="str">
            <v>ITDORTM18C</v>
          </cell>
          <cell r="C441" t="str">
            <v>un</v>
          </cell>
          <cell r="D441" t="str">
            <v>Totalizador para tablero monofásico de 18 circuitos</v>
          </cell>
          <cell r="E441">
            <v>190000</v>
          </cell>
        </row>
        <row r="442">
          <cell r="B442" t="str">
            <v>ITDORTM20C</v>
          </cell>
          <cell r="C442" t="str">
            <v>un</v>
          </cell>
          <cell r="D442" t="str">
            <v>Totalizador para tablero monofásico de 24 circuitos</v>
          </cell>
          <cell r="E442">
            <v>160000</v>
          </cell>
        </row>
        <row r="443">
          <cell r="B443" t="str">
            <v>ITG120L</v>
          </cell>
          <cell r="C443" t="str">
            <v>un</v>
          </cell>
          <cell r="D443" t="str">
            <v>Trampa de grasas 120L</v>
          </cell>
          <cell r="E443">
            <v>297500</v>
          </cell>
        </row>
        <row r="444">
          <cell r="B444" t="str">
            <v>ITRA10</v>
          </cell>
          <cell r="C444" t="str">
            <v>ml</v>
          </cell>
          <cell r="D444" t="str">
            <v>transformador monofásico 10 kVA</v>
          </cell>
          <cell r="E444">
            <v>1834050</v>
          </cell>
        </row>
        <row r="445">
          <cell r="B445" t="str">
            <v>ITRA37</v>
          </cell>
          <cell r="C445" t="str">
            <v>un</v>
          </cell>
          <cell r="D445" t="str">
            <v>Transformador monofásico 37.5kVA</v>
          </cell>
          <cell r="E445">
            <v>2753300</v>
          </cell>
        </row>
        <row r="446">
          <cell r="B446" t="str">
            <v>ITRAI</v>
          </cell>
          <cell r="C446" t="str">
            <v>ml</v>
          </cell>
          <cell r="D446" t="str">
            <v>Trenza de Al. N°2 AWG</v>
          </cell>
          <cell r="E446">
            <v>9500</v>
          </cell>
        </row>
        <row r="447">
          <cell r="B447" t="str">
            <v>ITRI</v>
          </cell>
          <cell r="C447" t="str">
            <v>m3</v>
          </cell>
          <cell r="D447" t="str">
            <v>Triturado</v>
          </cell>
          <cell r="E447">
            <v>60000</v>
          </cell>
        </row>
        <row r="448">
          <cell r="B448" t="str">
            <v>ITPTS</v>
          </cell>
          <cell r="C448" t="str">
            <v>m</v>
          </cell>
          <cell r="D448" t="str">
            <v>Tubería acero rectangular PTS de 50mm X 150mm</v>
          </cell>
          <cell r="E448">
            <v>77707</v>
          </cell>
        </row>
        <row r="449">
          <cell r="B449" t="str">
            <v>ITPTS1</v>
          </cell>
          <cell r="C449" t="str">
            <v>m</v>
          </cell>
          <cell r="D449" t="str">
            <v>Tubería acero rectangular PTS de 70mm X 70mm</v>
          </cell>
          <cell r="E449">
            <v>75400</v>
          </cell>
        </row>
        <row r="450">
          <cell r="B450" t="str">
            <v>ITFM3/4</v>
          </cell>
          <cell r="C450" t="str">
            <v>ml</v>
          </cell>
          <cell r="D450" t="str">
            <v>Tubería flexible metálica 3/4" #8</v>
          </cell>
          <cell r="E450">
            <v>17850</v>
          </cell>
        </row>
        <row r="451">
          <cell r="B451" t="str">
            <v>ITCE</v>
          </cell>
          <cell r="C451" t="str">
            <v>ml</v>
          </cell>
          <cell r="D451" t="str">
            <v>Tuberia cerrada estructural astm A500 grado C</v>
          </cell>
          <cell r="E451">
            <v>13783</v>
          </cell>
        </row>
        <row r="452">
          <cell r="B452" t="str">
            <v>ITO</v>
          </cell>
          <cell r="C452" t="str">
            <v>un</v>
          </cell>
          <cell r="D452" t="str">
            <v>Tuerca de ojo</v>
          </cell>
          <cell r="E452">
            <v>5250</v>
          </cell>
        </row>
        <row r="453">
          <cell r="B453" t="str">
            <v>ITIMC3/4</v>
          </cell>
          <cell r="C453" t="str">
            <v>ml</v>
          </cell>
          <cell r="D453" t="str">
            <v>Tubo IMC 3/4"</v>
          </cell>
          <cell r="E453">
            <v>10000</v>
          </cell>
        </row>
        <row r="454">
          <cell r="B454" t="str">
            <v>ITEMT</v>
          </cell>
          <cell r="C454" t="str">
            <v>un</v>
          </cell>
          <cell r="D454" t="str">
            <v>Tubo EMT</v>
          </cell>
          <cell r="E454">
            <v>5355</v>
          </cell>
        </row>
        <row r="455">
          <cell r="B455" t="str">
            <v>ITEMT1</v>
          </cell>
          <cell r="C455" t="str">
            <v>ml</v>
          </cell>
          <cell r="D455" t="str">
            <v>Tubo EMT 1''</v>
          </cell>
          <cell r="E455">
            <v>13500</v>
          </cell>
        </row>
        <row r="456">
          <cell r="B456" t="str">
            <v>ITIMC 1 1/4'' x 3m</v>
          </cell>
          <cell r="C456" t="str">
            <v>ml</v>
          </cell>
          <cell r="D456" t="str">
            <v>Tubo IMC 1 1/4'' x 3 m</v>
          </cell>
          <cell r="E456">
            <v>29166.899999999998</v>
          </cell>
        </row>
        <row r="457">
          <cell r="B457" t="str">
            <v>ITIMC2"X 3m</v>
          </cell>
          <cell r="C457" t="str">
            <v>un</v>
          </cell>
          <cell r="D457" t="str">
            <v>Tubo IMC 2'' x 3 m</v>
          </cell>
          <cell r="E457">
            <v>97223</v>
          </cell>
        </row>
        <row r="458">
          <cell r="B458" t="str">
            <v>ITICION</v>
          </cell>
          <cell r="C458" t="str">
            <v>un</v>
          </cell>
          <cell r="D458" t="str">
            <v>Tubo iluminación</v>
          </cell>
          <cell r="E458">
            <v>20000</v>
          </cell>
        </row>
        <row r="459">
          <cell r="B459" t="str">
            <v>ITPVC3/4</v>
          </cell>
          <cell r="C459" t="str">
            <v>ml</v>
          </cell>
          <cell r="D459" t="str">
            <v>Tubo PVC 3/4</v>
          </cell>
          <cell r="E459">
            <v>3201</v>
          </cell>
        </row>
        <row r="460">
          <cell r="B460" t="str">
            <v>IUIMC3/4</v>
          </cell>
          <cell r="C460" t="str">
            <v>un</v>
          </cell>
          <cell r="D460" t="str">
            <v>Union IMC 3/4"</v>
          </cell>
          <cell r="E460">
            <v>1500</v>
          </cell>
        </row>
        <row r="461">
          <cell r="B461" t="str">
            <v>IVC5/8</v>
          </cell>
          <cell r="C461" t="str">
            <v>un</v>
          </cell>
          <cell r="D461" t="str">
            <v>Varilla Copperweld 5/8" x 2.4m</v>
          </cell>
          <cell r="E461">
            <v>41061</v>
          </cell>
        </row>
        <row r="462">
          <cell r="B462" t="str">
            <v>IVA</v>
          </cell>
          <cell r="C462" t="str">
            <v>un</v>
          </cell>
          <cell r="D462" t="str">
            <v>Varilla de anclaje</v>
          </cell>
          <cell r="E462">
            <v>25000</v>
          </cell>
        </row>
        <row r="463">
          <cell r="B463" t="str">
            <v>IVA1/2</v>
          </cell>
          <cell r="C463" t="str">
            <v>un</v>
          </cell>
          <cell r="D463" t="str">
            <v xml:space="preserve">Varilla de anclaje, Ø1/2" </v>
          </cell>
          <cell r="E463">
            <v>15590</v>
          </cell>
        </row>
        <row r="464">
          <cell r="B464" t="str">
            <v>IVA5/8</v>
          </cell>
          <cell r="C464" t="str">
            <v>un</v>
          </cell>
          <cell r="D464" t="str">
            <v xml:space="preserve">Varilla de anclaje, Ø5/8" </v>
          </cell>
          <cell r="E464">
            <v>30750</v>
          </cell>
        </row>
        <row r="465">
          <cell r="B465" t="str">
            <v>IVA3/4</v>
          </cell>
          <cell r="C465" t="str">
            <v>un</v>
          </cell>
          <cell r="D465" t="str">
            <v xml:space="preserve">Varilla de anclaje, Ø3/4" </v>
          </cell>
          <cell r="E465">
            <v>46750</v>
          </cell>
        </row>
        <row r="466">
          <cell r="B466" t="str">
            <v>IVPT</v>
          </cell>
          <cell r="C466" t="str">
            <v>un</v>
          </cell>
          <cell r="D466" t="str">
            <v>Varilla puesta tierra 2,4 m</v>
          </cell>
          <cell r="E466">
            <v>91630</v>
          </cell>
        </row>
        <row r="467">
          <cell r="B467" t="str">
            <v>IVCEA</v>
          </cell>
          <cell r="C467" t="str">
            <v>un</v>
          </cell>
          <cell r="D467" t="str">
            <v xml:space="preserve">Ventana con vidrio plano fijo de1,20mx1,20m y 4mm de espesor y celosías con marco en periferia de aluminio </v>
          </cell>
          <cell r="E467">
            <v>130900</v>
          </cell>
        </row>
        <row r="468">
          <cell r="B468" t="str">
            <v>IVCR</v>
          </cell>
          <cell r="C468" t="str">
            <v>un</v>
          </cell>
          <cell r="D468" t="str">
            <v>Ventana con vidrio plano fijo de 1,0mx1,0m y 4mm de espesor, incluye dos manos de pintura anticorrosiva y reja metálica</v>
          </cell>
          <cell r="E468">
            <v>345100</v>
          </cell>
        </row>
        <row r="469">
          <cell r="B469" t="str">
            <v>IVCR1</v>
          </cell>
          <cell r="C469" t="str">
            <v>un</v>
          </cell>
          <cell r="D469" t="str">
            <v>Ventana con vidrio plano fijo de 0,60mx0,40m y 4mm de espesor, incluye dos manos de pintura anticorrosiva y reja metálica</v>
          </cell>
          <cell r="E469">
            <v>226100</v>
          </cell>
        </row>
        <row r="470">
          <cell r="B470" t="str">
            <v>IVCA</v>
          </cell>
          <cell r="C470" t="str">
            <v>un</v>
          </cell>
          <cell r="D470" t="str">
            <v>Ventana corrediza en aluminio crudo de 1m x 1m, incluye vidrio laminado de 6 mm de espesor</v>
          </cell>
          <cell r="E470">
            <v>119000</v>
          </cell>
        </row>
        <row r="471">
          <cell r="B471" t="str">
            <v>IVCA1</v>
          </cell>
          <cell r="C471" t="str">
            <v>un</v>
          </cell>
          <cell r="D471" t="str">
            <v>Ventana corrediza en aluminio crudo de 0,6m x 0,4m, incluye vidrio laminado de 6 mm de espesor</v>
          </cell>
          <cell r="E471">
            <v>65450</v>
          </cell>
        </row>
        <row r="472">
          <cell r="B472" t="str">
            <v>IVAI1</v>
          </cell>
          <cell r="C472" t="str">
            <v>un</v>
          </cell>
          <cell r="D472" t="str">
            <v>Vertedero triangular en acero inoxidable e= 5mm de 0,6m de ancho y 0,5m de altura (incluye pernos tipo ancla de cuña de 1/4" x  2 1/4" en acero inoxidable y empaque de neopreno)</v>
          </cell>
          <cell r="E472">
            <v>273700</v>
          </cell>
        </row>
        <row r="473">
          <cell r="B473" t="str">
            <v>IVAI</v>
          </cell>
          <cell r="C473" t="str">
            <v>un</v>
          </cell>
          <cell r="D473" t="str">
            <v>Vertedero rectangular y triangular soldados entre si en acero inoxidable e= 5 mm (incluye pernos tipo ancla de cuña de 1/4" x  2 1/4" en acero inoxidable y empaque de neopreno)</v>
          </cell>
          <cell r="E473">
            <v>321300</v>
          </cell>
        </row>
        <row r="474">
          <cell r="B474" t="str">
            <v>IVAI2</v>
          </cell>
          <cell r="C474" t="str">
            <v>un</v>
          </cell>
          <cell r="D474" t="str">
            <v>Vertederos rectangulares soldados entre si en acero inoxidable e= 5 mm (incluye pernos tipo ancla de cuña de 1/4" x  2 1/4" en acero inoxidable y empaque de neopreno)</v>
          </cell>
          <cell r="E474">
            <v>524076</v>
          </cell>
        </row>
        <row r="475">
          <cell r="B475" t="str">
            <v>IVM</v>
          </cell>
          <cell r="C475" t="str">
            <v>un</v>
          </cell>
          <cell r="D475" t="str">
            <v>vestida monofasica para transformador</v>
          </cell>
          <cell r="E475">
            <v>750000</v>
          </cell>
        </row>
        <row r="476">
          <cell r="B476" t="str">
            <v>IVMPP</v>
          </cell>
          <cell r="C476" t="str">
            <v>un</v>
          </cell>
          <cell r="D476" t="str">
            <v>vestida monofasica para porte primario</v>
          </cell>
          <cell r="E476">
            <v>75000</v>
          </cell>
        </row>
        <row r="477">
          <cell r="B477" t="str">
            <v>IVP</v>
          </cell>
          <cell r="C477" t="str">
            <v>un</v>
          </cell>
          <cell r="D477" t="str">
            <v>Vidrio plano transparente para ventana de 1,0m x 0,50m y 3mm de espesor</v>
          </cell>
          <cell r="E477">
            <v>124950</v>
          </cell>
        </row>
        <row r="478">
          <cell r="B478" t="str">
            <v>IVC1</v>
          </cell>
          <cell r="C478" t="str">
            <v>ml</v>
          </cell>
          <cell r="D478" t="str">
            <v>Viga cajón PHR 100X50 e=1,50 mm</v>
          </cell>
          <cell r="E478">
            <v>21637.174999999999</v>
          </cell>
        </row>
        <row r="479">
          <cell r="B479" t="str">
            <v>IVC2</v>
          </cell>
          <cell r="C479" t="str">
            <v>ml</v>
          </cell>
          <cell r="D479" t="str">
            <v>Viga cajón PHR 160X60 e=2,00 mm</v>
          </cell>
          <cell r="E479">
            <v>23115.75</v>
          </cell>
        </row>
        <row r="480">
          <cell r="B480" t="str">
            <v>IVC</v>
          </cell>
          <cell r="C480" t="str">
            <v>ml</v>
          </cell>
          <cell r="D480" t="str">
            <v>Viga cajon PHR 305X80 e=3 mm</v>
          </cell>
          <cell r="E480">
            <v>26607.269500000002</v>
          </cell>
        </row>
        <row r="481">
          <cell r="B481" t="str">
            <v>IVIPE80</v>
          </cell>
          <cell r="C481" t="str">
            <v>ml</v>
          </cell>
          <cell r="D481" t="str">
            <v>Viga IPE 80mm</v>
          </cell>
          <cell r="E481">
            <v>18000</v>
          </cell>
        </row>
        <row r="482">
          <cell r="B482" t="str">
            <v>IVIPE100</v>
          </cell>
          <cell r="C482" t="str">
            <v>ml</v>
          </cell>
          <cell r="D482" t="str">
            <v>Viga IPE 100mm</v>
          </cell>
          <cell r="E482">
            <v>28000</v>
          </cell>
        </row>
        <row r="483">
          <cell r="B483">
            <v>0</v>
          </cell>
          <cell r="C483">
            <v>0</v>
          </cell>
          <cell r="D483">
            <v>0</v>
          </cell>
          <cell r="E483">
            <v>0</v>
          </cell>
        </row>
        <row r="484">
          <cell r="B484">
            <v>0</v>
          </cell>
          <cell r="C484">
            <v>0</v>
          </cell>
          <cell r="D484">
            <v>0</v>
          </cell>
          <cell r="E484">
            <v>0</v>
          </cell>
        </row>
        <row r="485">
          <cell r="B485">
            <v>0</v>
          </cell>
          <cell r="C485">
            <v>0</v>
          </cell>
          <cell r="D485">
            <v>0</v>
          </cell>
          <cell r="E485">
            <v>0</v>
          </cell>
        </row>
        <row r="486">
          <cell r="B486">
            <v>0</v>
          </cell>
          <cell r="C486">
            <v>0</v>
          </cell>
          <cell r="D486">
            <v>0</v>
          </cell>
          <cell r="E486">
            <v>0</v>
          </cell>
        </row>
        <row r="487">
          <cell r="B487" t="str">
            <v>LISTADO DE CONCRETOS</v>
          </cell>
          <cell r="C487">
            <v>0</v>
          </cell>
          <cell r="D487">
            <v>0</v>
          </cell>
          <cell r="E487">
            <v>0</v>
          </cell>
        </row>
        <row r="488">
          <cell r="E488" t="str">
            <v>Can</v>
          </cell>
        </row>
        <row r="489">
          <cell r="B489">
            <v>0</v>
          </cell>
          <cell r="C489" t="str">
            <v>m3</v>
          </cell>
          <cell r="D489" t="str">
            <v>Concreto de 28 Mpa (4000psi)</v>
          </cell>
          <cell r="E489" t="str">
            <v>1.1,5.1,75</v>
          </cell>
        </row>
        <row r="490">
          <cell r="B490" t="str">
            <v>IARE</v>
          </cell>
          <cell r="C490" t="str">
            <v>m3</v>
          </cell>
          <cell r="D490" t="str">
            <v>Arena</v>
          </cell>
          <cell r="E490">
            <v>0.53</v>
          </cell>
        </row>
        <row r="491">
          <cell r="B491" t="str">
            <v>ITRI</v>
          </cell>
          <cell r="C491" t="str">
            <v>m3</v>
          </cell>
          <cell r="D491" t="str">
            <v>Triturado</v>
          </cell>
          <cell r="E491">
            <v>0.62</v>
          </cell>
        </row>
        <row r="492">
          <cell r="B492" t="str">
            <v>TI</v>
          </cell>
          <cell r="C492" t="str">
            <v>m3</v>
          </cell>
          <cell r="D492" t="str">
            <v>Transporte interno</v>
          </cell>
          <cell r="E492">
            <v>1.1499999999999999</v>
          </cell>
        </row>
        <row r="493">
          <cell r="B493" t="str">
            <v>ICEM</v>
          </cell>
          <cell r="C493" t="str">
            <v>bul</v>
          </cell>
          <cell r="D493" t="str">
            <v>Cemento (incluye transporte)</v>
          </cell>
          <cell r="E493">
            <v>9</v>
          </cell>
        </row>
        <row r="494">
          <cell r="B494" t="str">
            <v>ECON</v>
          </cell>
          <cell r="C494" t="str">
            <v>m3</v>
          </cell>
          <cell r="D494" t="str">
            <v>Concretadora + vibrador</v>
          </cell>
          <cell r="E494">
            <v>1</v>
          </cell>
        </row>
        <row r="495">
          <cell r="B495" t="str">
            <v>IC28Mpa</v>
          </cell>
          <cell r="C495" t="str">
            <v>m3</v>
          </cell>
          <cell r="D495" t="str">
            <v>Concreto de 28 Mpa (4000psi)</v>
          </cell>
          <cell r="E495">
            <v>0</v>
          </cell>
        </row>
        <row r="496">
          <cell r="D496">
            <v>0</v>
          </cell>
          <cell r="E496">
            <v>0</v>
          </cell>
        </row>
        <row r="497">
          <cell r="B497">
            <v>0</v>
          </cell>
          <cell r="C497" t="str">
            <v>m3</v>
          </cell>
          <cell r="D497" t="str">
            <v>Concreto de 24.5 Mpa (3500psi)</v>
          </cell>
          <cell r="E497" t="str">
            <v>1.2.2</v>
          </cell>
        </row>
        <row r="498">
          <cell r="B498" t="str">
            <v>IARE</v>
          </cell>
          <cell r="C498" t="str">
            <v>m3</v>
          </cell>
          <cell r="D498" t="str">
            <v>Arena</v>
          </cell>
          <cell r="E498">
            <v>0.67</v>
          </cell>
        </row>
        <row r="499">
          <cell r="B499" t="str">
            <v>ITRI</v>
          </cell>
          <cell r="C499" t="str">
            <v>m3</v>
          </cell>
          <cell r="D499" t="str">
            <v>Triturado</v>
          </cell>
          <cell r="E499">
            <v>0.67</v>
          </cell>
        </row>
        <row r="500">
          <cell r="B500" t="str">
            <v>TI</v>
          </cell>
          <cell r="C500" t="str">
            <v>m3</v>
          </cell>
          <cell r="D500" t="str">
            <v>Transporte interno</v>
          </cell>
          <cell r="E500">
            <v>1.34</v>
          </cell>
        </row>
        <row r="501">
          <cell r="B501" t="str">
            <v>ICEM</v>
          </cell>
          <cell r="C501" t="str">
            <v>bul</v>
          </cell>
          <cell r="D501" t="str">
            <v>Cemento (incluye transporte)</v>
          </cell>
          <cell r="E501">
            <v>8.5</v>
          </cell>
        </row>
        <row r="502">
          <cell r="B502" t="str">
            <v>ECON</v>
          </cell>
          <cell r="C502" t="str">
            <v>m3</v>
          </cell>
          <cell r="D502" t="str">
            <v>Concretadora + vibrador</v>
          </cell>
          <cell r="E502">
            <v>3</v>
          </cell>
        </row>
        <row r="503">
          <cell r="B503" t="str">
            <v>IC24Mpa</v>
          </cell>
          <cell r="C503" t="str">
            <v>m3</v>
          </cell>
          <cell r="D503" t="str">
            <v>Concreto de 24.5 Mpa (3500psi)</v>
          </cell>
          <cell r="E503">
            <v>0</v>
          </cell>
        </row>
        <row r="504">
          <cell r="D504">
            <v>0</v>
          </cell>
          <cell r="E504">
            <v>0</v>
          </cell>
        </row>
        <row r="505">
          <cell r="B505">
            <v>0</v>
          </cell>
          <cell r="C505" t="str">
            <v>m3</v>
          </cell>
          <cell r="D505" t="str">
            <v>Concreto de 21 Mpa (3000psi)</v>
          </cell>
          <cell r="E505" t="str">
            <v>1.2.3,5</v>
          </cell>
        </row>
        <row r="506">
          <cell r="B506" t="str">
            <v>IARE</v>
          </cell>
          <cell r="C506" t="str">
            <v>m3</v>
          </cell>
          <cell r="D506" t="str">
            <v>Arena</v>
          </cell>
          <cell r="E506">
            <v>0.52</v>
          </cell>
        </row>
        <row r="507">
          <cell r="B507" t="str">
            <v>ITRI</v>
          </cell>
          <cell r="C507" t="str">
            <v>m3</v>
          </cell>
          <cell r="D507" t="str">
            <v>Triturado</v>
          </cell>
          <cell r="E507">
            <v>0.9</v>
          </cell>
        </row>
        <row r="508">
          <cell r="B508" t="str">
            <v>TI</v>
          </cell>
          <cell r="C508" t="str">
            <v>m3</v>
          </cell>
          <cell r="D508" t="str">
            <v>Transporte interno</v>
          </cell>
          <cell r="E508">
            <v>1.42</v>
          </cell>
        </row>
        <row r="509">
          <cell r="B509" t="str">
            <v>ICEM</v>
          </cell>
          <cell r="C509" t="str">
            <v>bul</v>
          </cell>
          <cell r="D509" t="str">
            <v>Cemento (incluye transporte)</v>
          </cell>
          <cell r="E509">
            <v>6.5</v>
          </cell>
        </row>
        <row r="510">
          <cell r="B510" t="str">
            <v>ECON</v>
          </cell>
          <cell r="C510" t="str">
            <v>m3</v>
          </cell>
          <cell r="D510" t="str">
            <v>Concretadora + vibrador</v>
          </cell>
          <cell r="E510">
            <v>3</v>
          </cell>
        </row>
        <row r="511">
          <cell r="B511" t="str">
            <v>IC21Mpa</v>
          </cell>
          <cell r="C511" t="str">
            <v>m3</v>
          </cell>
          <cell r="D511" t="str">
            <v>Concreto de 21 Mpa (3000psi)</v>
          </cell>
          <cell r="E511">
            <v>0</v>
          </cell>
        </row>
        <row r="512">
          <cell r="D512">
            <v>0</v>
          </cell>
          <cell r="E512">
            <v>0</v>
          </cell>
        </row>
        <row r="513">
          <cell r="B513">
            <v>0</v>
          </cell>
          <cell r="C513" t="str">
            <v>m3</v>
          </cell>
          <cell r="D513" t="str">
            <v>Concreto de 17 Mpa (2500psi)</v>
          </cell>
          <cell r="E513" t="str">
            <v>1.2,5.4,5</v>
          </cell>
        </row>
        <row r="514">
          <cell r="B514" t="str">
            <v>IAREN</v>
          </cell>
          <cell r="C514" t="str">
            <v>m3</v>
          </cell>
          <cell r="D514" t="str">
            <v>Arenilla</v>
          </cell>
          <cell r="E514">
            <v>0.52</v>
          </cell>
        </row>
        <row r="515">
          <cell r="B515" t="str">
            <v>ITRI</v>
          </cell>
          <cell r="C515" t="str">
            <v>m3</v>
          </cell>
          <cell r="D515" t="str">
            <v>Triturado</v>
          </cell>
          <cell r="E515">
            <v>0.9</v>
          </cell>
        </row>
        <row r="516">
          <cell r="B516" t="str">
            <v>TI</v>
          </cell>
          <cell r="C516" t="str">
            <v>m3</v>
          </cell>
          <cell r="D516" t="str">
            <v>Transporte interno</v>
          </cell>
          <cell r="E516">
            <v>1.42</v>
          </cell>
        </row>
        <row r="517">
          <cell r="B517" t="str">
            <v>ICEM</v>
          </cell>
          <cell r="C517" t="str">
            <v>bul</v>
          </cell>
          <cell r="D517" t="str">
            <v>Cemento (incluye transporte)</v>
          </cell>
          <cell r="E517">
            <v>6.5</v>
          </cell>
        </row>
        <row r="518">
          <cell r="B518" t="str">
            <v>ECON</v>
          </cell>
          <cell r="C518" t="str">
            <v>m3</v>
          </cell>
          <cell r="D518" t="str">
            <v>Concretadora + vibrador</v>
          </cell>
          <cell r="E518">
            <v>3</v>
          </cell>
        </row>
        <row r="519">
          <cell r="B519" t="str">
            <v>IC17Mpa</v>
          </cell>
          <cell r="C519" t="str">
            <v>m3</v>
          </cell>
          <cell r="D519" t="str">
            <v>Concreto de 17 Mpa (2500psi)</v>
          </cell>
          <cell r="E519">
            <v>0</v>
          </cell>
        </row>
        <row r="520">
          <cell r="D520">
            <v>0</v>
          </cell>
          <cell r="E520">
            <v>0</v>
          </cell>
        </row>
        <row r="521">
          <cell r="B521">
            <v>0</v>
          </cell>
          <cell r="C521" t="str">
            <v>m3</v>
          </cell>
          <cell r="D521" t="str">
            <v>Concreto de 13 Mpa (2000psi)</v>
          </cell>
          <cell r="E521" t="str">
            <v>1.3.5</v>
          </cell>
        </row>
        <row r="522">
          <cell r="B522" t="str">
            <v>IAREN</v>
          </cell>
          <cell r="C522" t="str">
            <v>m3</v>
          </cell>
          <cell r="D522" t="str">
            <v>Arenilla</v>
          </cell>
          <cell r="E522">
            <v>0.55500000000000005</v>
          </cell>
        </row>
        <row r="523">
          <cell r="B523" t="str">
            <v>ITRI</v>
          </cell>
          <cell r="C523" t="str">
            <v>m3</v>
          </cell>
          <cell r="D523" t="str">
            <v>Triturado</v>
          </cell>
          <cell r="E523">
            <v>0.92</v>
          </cell>
        </row>
        <row r="524">
          <cell r="B524" t="str">
            <v>TI</v>
          </cell>
          <cell r="C524" t="str">
            <v>m3</v>
          </cell>
          <cell r="D524" t="str">
            <v>Transporte interno</v>
          </cell>
          <cell r="E524">
            <v>1.4750000000000001</v>
          </cell>
        </row>
        <row r="525">
          <cell r="B525" t="str">
            <v>ICEM</v>
          </cell>
          <cell r="C525" t="str">
            <v>bul</v>
          </cell>
          <cell r="D525" t="str">
            <v>Cemento (incluye transporte)</v>
          </cell>
          <cell r="E525">
            <v>4.5</v>
          </cell>
        </row>
        <row r="526">
          <cell r="B526" t="str">
            <v>ECON</v>
          </cell>
          <cell r="C526" t="str">
            <v>m3</v>
          </cell>
          <cell r="D526" t="str">
            <v>Concretadora + vibrador</v>
          </cell>
          <cell r="E526">
            <v>3</v>
          </cell>
        </row>
        <row r="527">
          <cell r="B527" t="str">
            <v>IC13Mpa</v>
          </cell>
          <cell r="C527" t="str">
            <v xml:space="preserve">Total </v>
          </cell>
          <cell r="D527" t="str">
            <v>Concreto de 13 Mpa (2000psi)</v>
          </cell>
          <cell r="E527">
            <v>0</v>
          </cell>
        </row>
        <row r="528">
          <cell r="D528">
            <v>0</v>
          </cell>
          <cell r="E528">
            <v>0</v>
          </cell>
        </row>
        <row r="529">
          <cell r="B529" t="str">
            <v>ICCIC</v>
          </cell>
          <cell r="C529" t="str">
            <v>m3</v>
          </cell>
          <cell r="D529" t="str">
            <v>Concreto ciclópeo de f´c=211 kg/cm2 50% sobre tamaño emáx=0,20m</v>
          </cell>
          <cell r="E529">
            <v>0</v>
          </cell>
        </row>
        <row r="530">
          <cell r="D530">
            <v>0</v>
          </cell>
          <cell r="E530">
            <v>0</v>
          </cell>
        </row>
        <row r="531">
          <cell r="B531">
            <v>0</v>
          </cell>
          <cell r="C531" t="str">
            <v>m3</v>
          </cell>
          <cell r="D531" t="str">
            <v>Mortero 17 Mpa (2500psi)</v>
          </cell>
          <cell r="E531" t="str">
            <v>1.3.5</v>
          </cell>
        </row>
        <row r="532">
          <cell r="B532" t="str">
            <v>IAREN</v>
          </cell>
          <cell r="C532" t="str">
            <v>m3</v>
          </cell>
          <cell r="D532" t="str">
            <v>Arenilla</v>
          </cell>
          <cell r="E532">
            <v>1.0900000000000001</v>
          </cell>
        </row>
        <row r="533">
          <cell r="B533" t="str">
            <v>TI</v>
          </cell>
          <cell r="C533" t="str">
            <v>m3</v>
          </cell>
          <cell r="D533" t="str">
            <v>Transporte interno</v>
          </cell>
          <cell r="E533">
            <v>1.0900000000000001</v>
          </cell>
        </row>
        <row r="534">
          <cell r="B534" t="str">
            <v>ICEM</v>
          </cell>
          <cell r="C534" t="str">
            <v>bul</v>
          </cell>
          <cell r="D534" t="str">
            <v>Cemento (incluye transporte)</v>
          </cell>
          <cell r="E534">
            <v>9</v>
          </cell>
        </row>
        <row r="535">
          <cell r="B535" t="str">
            <v>IM17Mpa</v>
          </cell>
          <cell r="C535" t="str">
            <v>m3</v>
          </cell>
          <cell r="D535" t="str">
            <v>Mortero 17 Mpa (2500psi)</v>
          </cell>
          <cell r="E535">
            <v>0</v>
          </cell>
        </row>
        <row r="536">
          <cell r="D536">
            <v>0</v>
          </cell>
          <cell r="E536">
            <v>0</v>
          </cell>
        </row>
        <row r="537">
          <cell r="D537">
            <v>0</v>
          </cell>
          <cell r="E537">
            <v>0</v>
          </cell>
        </row>
        <row r="538">
          <cell r="D538">
            <v>0</v>
          </cell>
          <cell r="E538">
            <v>0</v>
          </cell>
        </row>
      </sheetData>
      <sheetData sheetId="3" refreshError="1"/>
      <sheetData sheetId="4" refreshError="1"/>
      <sheetData sheetId="5" refreshError="1"/>
      <sheetData sheetId="6" refreshError="1"/>
      <sheetData sheetId="7"/>
      <sheetData sheetId="8" refreshError="1"/>
      <sheetData sheetId="9"/>
      <sheetData sheetId="10" refreshError="1"/>
      <sheetData sheetId="11" refreshError="1"/>
      <sheetData sheetId="12" refreshError="1"/>
      <sheetData sheetId="13"/>
      <sheetData sheetId="14" refreshError="1"/>
      <sheetData sheetId="15" refreshError="1"/>
      <sheetData sheetId="16"/>
      <sheetData sheetId="17"/>
      <sheetData sheetId="18"/>
      <sheetData sheetId="19" refreshError="1"/>
      <sheetData sheetId="20" refreshError="1"/>
      <sheetData sheetId="21" refreshError="1"/>
      <sheetData sheetId="22"/>
      <sheetData sheetId="23"/>
      <sheetData sheetId="24"/>
      <sheetData sheetId="25"/>
      <sheetData sheetId="26"/>
      <sheetData sheetId="27"/>
      <sheetData sheetId="28"/>
      <sheetData sheetId="29" refreshError="1"/>
      <sheetData sheetId="30"/>
      <sheetData sheetId="3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ne-Feb"/>
      <sheetName val="Mar-Abr"/>
      <sheetName val="May-Jun"/>
      <sheetName val="Jul-Ago"/>
      <sheetName val="Sep-Oct"/>
      <sheetName val="Ene-Oct EEPPM"/>
      <sheetName val="May-Oct Contrato"/>
    </sheetNames>
    <sheetDataSet>
      <sheetData sheetId="0" refreshError="1"/>
      <sheetData sheetId="1" refreshError="1"/>
      <sheetData sheetId="2" refreshError="1">
        <row r="33">
          <cell r="A33" t="str">
            <v>CAMBIO ACOMETIDAS CONTRATO</v>
          </cell>
          <cell r="B33">
            <v>259</v>
          </cell>
          <cell r="C33">
            <v>16</v>
          </cell>
          <cell r="D33">
            <v>3</v>
          </cell>
          <cell r="E33">
            <v>40</v>
          </cell>
          <cell r="F33">
            <v>2.2000000000000002</v>
          </cell>
          <cell r="G33">
            <v>2.2999999999999998</v>
          </cell>
          <cell r="H33">
            <v>5.8181818181818182E-2</v>
          </cell>
        </row>
        <row r="34">
          <cell r="A34" t="str">
            <v>CASAS SIN AGUA</v>
          </cell>
          <cell r="B34">
            <v>2</v>
          </cell>
          <cell r="C34">
            <v>4</v>
          </cell>
          <cell r="E34">
            <v>40</v>
          </cell>
          <cell r="F34" t="str">
            <v/>
          </cell>
          <cell r="G34" t="str">
            <v/>
          </cell>
          <cell r="H34">
            <v>0.66666666666666663</v>
          </cell>
        </row>
        <row r="35">
          <cell r="A35" t="str">
            <v>CORTE Y RECONEXION</v>
          </cell>
          <cell r="B35">
            <v>673</v>
          </cell>
          <cell r="C35">
            <v>58</v>
          </cell>
          <cell r="D35">
            <v>1</v>
          </cell>
          <cell r="E35">
            <v>40</v>
          </cell>
          <cell r="F35">
            <v>16.8</v>
          </cell>
          <cell r="G35">
            <v>18.3</v>
          </cell>
          <cell r="H35">
            <v>7.9343365253077974E-2</v>
          </cell>
        </row>
        <row r="36">
          <cell r="A36" t="str">
            <v>DAÑOS ACUEDUCTO</v>
          </cell>
          <cell r="B36">
            <v>8</v>
          </cell>
          <cell r="C36">
            <v>0</v>
          </cell>
          <cell r="E36">
            <v>40</v>
          </cell>
          <cell r="F36" t="str">
            <v/>
          </cell>
          <cell r="G36" t="str">
            <v/>
          </cell>
          <cell r="H36">
            <v>0</v>
          </cell>
        </row>
        <row r="37">
          <cell r="A37" t="str">
            <v>ESCOMBROS DAÑOS ACUEDUCTO</v>
          </cell>
          <cell r="B37">
            <v>10</v>
          </cell>
          <cell r="C37">
            <v>0</v>
          </cell>
          <cell r="E37">
            <v>40</v>
          </cell>
          <cell r="F37" t="str">
            <v/>
          </cell>
          <cell r="G37" t="str">
            <v/>
          </cell>
          <cell r="H37">
            <v>0</v>
          </cell>
        </row>
        <row r="38">
          <cell r="A38" t="str">
            <v>FRAUDES</v>
          </cell>
          <cell r="B38">
            <v>4</v>
          </cell>
          <cell r="C38">
            <v>3</v>
          </cell>
          <cell r="E38">
            <v>40</v>
          </cell>
          <cell r="F38" t="str">
            <v/>
          </cell>
          <cell r="G38" t="str">
            <v/>
          </cell>
          <cell r="H38">
            <v>0.42857142857142855</v>
          </cell>
        </row>
        <row r="39">
          <cell r="A39" t="str">
            <v>GARANTIAS INSTALACIONES</v>
          </cell>
          <cell r="B39">
            <v>96</v>
          </cell>
          <cell r="C39">
            <v>7</v>
          </cell>
          <cell r="D39">
            <v>1</v>
          </cell>
          <cell r="E39">
            <v>40</v>
          </cell>
          <cell r="F39">
            <v>2.4</v>
          </cell>
          <cell r="G39">
            <v>2.6</v>
          </cell>
          <cell r="H39">
            <v>6.7961165048543687E-2</v>
          </cell>
        </row>
        <row r="40">
          <cell r="A40" t="str">
            <v>INSTALACIONES ACUEDUCTO</v>
          </cell>
          <cell r="B40">
            <v>928</v>
          </cell>
          <cell r="C40">
            <v>131</v>
          </cell>
          <cell r="D40">
            <v>5</v>
          </cell>
          <cell r="E40">
            <v>40</v>
          </cell>
          <cell r="F40">
            <v>4.5999999999999996</v>
          </cell>
          <cell r="G40">
            <v>5.3</v>
          </cell>
          <cell r="H40">
            <v>0.12370160528800755</v>
          </cell>
        </row>
        <row r="41">
          <cell r="A41" t="str">
            <v>INSTALACIONES ALCANTARILLADO</v>
          </cell>
          <cell r="B41">
            <v>59</v>
          </cell>
          <cell r="C41">
            <v>0</v>
          </cell>
          <cell r="D41">
            <v>4</v>
          </cell>
          <cell r="E41">
            <v>40</v>
          </cell>
          <cell r="F41">
            <v>0.4</v>
          </cell>
          <cell r="G41">
            <v>0.4</v>
          </cell>
          <cell r="H41">
            <v>0</v>
          </cell>
        </row>
        <row r="42">
          <cell r="A42" t="str">
            <v>MEDIDORES 1/2 Y 1"</v>
          </cell>
          <cell r="B42">
            <v>622</v>
          </cell>
          <cell r="C42">
            <v>9</v>
          </cell>
          <cell r="D42">
            <v>2.5</v>
          </cell>
          <cell r="E42">
            <v>40</v>
          </cell>
          <cell r="F42">
            <v>6.2</v>
          </cell>
          <cell r="G42">
            <v>6.3</v>
          </cell>
          <cell r="H42">
            <v>1.4263074484944533E-2</v>
          </cell>
        </row>
        <row r="43">
          <cell r="A43" t="str">
            <v>MMTO VALVULAS E HIDRANTES</v>
          </cell>
          <cell r="B43">
            <v>256</v>
          </cell>
          <cell r="C43">
            <v>0</v>
          </cell>
          <cell r="D43">
            <v>3</v>
          </cell>
          <cell r="E43">
            <v>40</v>
          </cell>
          <cell r="F43">
            <v>2.1</v>
          </cell>
          <cell r="G43">
            <v>2.1</v>
          </cell>
          <cell r="H43">
            <v>0</v>
          </cell>
        </row>
        <row r="44">
          <cell r="A44" t="str">
            <v>OBRAS ACCESORIAS DAÑOS ACUEDUCTO</v>
          </cell>
          <cell r="B44">
            <v>289</v>
          </cell>
          <cell r="C44">
            <v>24</v>
          </cell>
          <cell r="D44">
            <v>3</v>
          </cell>
          <cell r="E44">
            <v>40</v>
          </cell>
          <cell r="F44">
            <v>2.4</v>
          </cell>
          <cell r="G44">
            <v>2.6</v>
          </cell>
          <cell r="H44">
            <v>7.6677316293929709E-2</v>
          </cell>
        </row>
        <row r="45">
          <cell r="A45" t="str">
            <v>OBRAS ACCESORIAS INSTALACIONES</v>
          </cell>
          <cell r="B45">
            <v>1125</v>
          </cell>
          <cell r="C45">
            <v>0</v>
          </cell>
          <cell r="D45">
            <v>3.5</v>
          </cell>
          <cell r="E45">
            <v>40</v>
          </cell>
          <cell r="F45">
            <v>8</v>
          </cell>
          <cell r="G45">
            <v>8</v>
          </cell>
          <cell r="H45">
            <v>0</v>
          </cell>
        </row>
        <row r="46">
          <cell r="A46" t="str">
            <v>PROYECTOS ACUEDUCTO</v>
          </cell>
          <cell r="B46">
            <v>2</v>
          </cell>
          <cell r="C46">
            <v>0</v>
          </cell>
          <cell r="E46">
            <v>40</v>
          </cell>
          <cell r="F46" t="str">
            <v/>
          </cell>
          <cell r="G46" t="str">
            <v/>
          </cell>
          <cell r="H46">
            <v>0</v>
          </cell>
        </row>
        <row r="47">
          <cell r="A47" t="str">
            <v>REFERENCIACIÓN ACUEDUCTO</v>
          </cell>
          <cell r="B47">
            <v>7</v>
          </cell>
          <cell r="C47">
            <v>1</v>
          </cell>
          <cell r="E47">
            <v>40</v>
          </cell>
          <cell r="F47" t="str">
            <v/>
          </cell>
          <cell r="G47" t="str">
            <v/>
          </cell>
          <cell r="H47">
            <v>0.125</v>
          </cell>
        </row>
        <row r="48">
          <cell r="A48" t="str">
            <v>REPARACION CAJAS DE MEDIDORES</v>
          </cell>
          <cell r="B48">
            <v>8</v>
          </cell>
          <cell r="C48">
            <v>0</v>
          </cell>
          <cell r="E48">
            <v>40</v>
          </cell>
          <cell r="F48" t="str">
            <v/>
          </cell>
          <cell r="G48" t="str">
            <v/>
          </cell>
          <cell r="H48">
            <v>0</v>
          </cell>
        </row>
        <row r="49">
          <cell r="A49" t="str">
            <v>TRASLADO MEDIDOR</v>
          </cell>
          <cell r="B49">
            <v>2</v>
          </cell>
          <cell r="C49">
            <v>0</v>
          </cell>
          <cell r="D49">
            <v>1</v>
          </cell>
          <cell r="E49">
            <v>40</v>
          </cell>
          <cell r="F49">
            <v>0.1</v>
          </cell>
          <cell r="G49">
            <v>0.1</v>
          </cell>
          <cell r="H49">
            <v>0</v>
          </cell>
        </row>
        <row r="51">
          <cell r="A51" t="str">
            <v>Total general</v>
          </cell>
          <cell r="B51">
            <v>4350</v>
          </cell>
          <cell r="C51">
            <v>253</v>
          </cell>
          <cell r="F51" t="str">
            <v/>
          </cell>
          <cell r="G51" t="str">
            <v/>
          </cell>
          <cell r="H51">
            <v>5.4964153812730829E-2</v>
          </cell>
        </row>
        <row r="52">
          <cell r="F52" t="str">
            <v/>
          </cell>
          <cell r="G52" t="str">
            <v/>
          </cell>
          <cell r="H52" t="str">
            <v/>
          </cell>
        </row>
      </sheetData>
      <sheetData sheetId="3" refreshError="1">
        <row r="30">
          <cell r="A30" t="str">
            <v>CAMBIO ACOMETIDAS CONTRATO</v>
          </cell>
          <cell r="B30">
            <v>287</v>
          </cell>
          <cell r="C30">
            <v>4</v>
          </cell>
          <cell r="D30">
            <v>3</v>
          </cell>
          <cell r="E30">
            <v>41</v>
          </cell>
          <cell r="F30">
            <v>2.2999999999999998</v>
          </cell>
          <cell r="G30">
            <v>2.4</v>
          </cell>
          <cell r="H30">
            <v>1.3745704467353952E-2</v>
          </cell>
        </row>
        <row r="31">
          <cell r="A31" t="str">
            <v>CASAS SIN AGUA</v>
          </cell>
          <cell r="B31">
            <v>6</v>
          </cell>
          <cell r="C31">
            <v>1</v>
          </cell>
          <cell r="E31">
            <v>41</v>
          </cell>
          <cell r="F31" t="str">
            <v/>
          </cell>
          <cell r="G31" t="str">
            <v/>
          </cell>
          <cell r="H31">
            <v>0.14285714285714285</v>
          </cell>
        </row>
        <row r="32">
          <cell r="A32" t="str">
            <v>CORTE Y RECONEXION</v>
          </cell>
          <cell r="B32">
            <v>741</v>
          </cell>
          <cell r="C32">
            <v>10</v>
          </cell>
          <cell r="D32">
            <v>1</v>
          </cell>
          <cell r="E32">
            <v>41</v>
          </cell>
          <cell r="F32">
            <v>18.100000000000001</v>
          </cell>
          <cell r="G32">
            <v>18.3</v>
          </cell>
          <cell r="H32">
            <v>1.3315579227696404E-2</v>
          </cell>
        </row>
        <row r="33">
          <cell r="A33" t="str">
            <v>DAÑOS ACUEDUCTO</v>
          </cell>
          <cell r="B33">
            <v>15</v>
          </cell>
          <cell r="C33">
            <v>0</v>
          </cell>
          <cell r="E33">
            <v>41</v>
          </cell>
          <cell r="F33" t="str">
            <v/>
          </cell>
          <cell r="G33" t="str">
            <v/>
          </cell>
          <cell r="H33">
            <v>0</v>
          </cell>
        </row>
        <row r="34">
          <cell r="A34" t="str">
            <v>FRAUDES</v>
          </cell>
          <cell r="B34">
            <v>8</v>
          </cell>
          <cell r="C34">
            <v>5</v>
          </cell>
          <cell r="E34">
            <v>41</v>
          </cell>
          <cell r="F34" t="str">
            <v/>
          </cell>
          <cell r="G34" t="str">
            <v/>
          </cell>
          <cell r="H34">
            <v>0.38461538461538464</v>
          </cell>
        </row>
        <row r="35">
          <cell r="A35" t="str">
            <v>GARANTIAS INSTALACIONES</v>
          </cell>
          <cell r="B35">
            <v>60</v>
          </cell>
          <cell r="C35">
            <v>5</v>
          </cell>
          <cell r="D35">
            <v>1</v>
          </cell>
          <cell r="E35">
            <v>41</v>
          </cell>
          <cell r="F35">
            <v>1.5</v>
          </cell>
          <cell r="G35">
            <v>1.6</v>
          </cell>
          <cell r="H35">
            <v>7.6923076923076927E-2</v>
          </cell>
        </row>
        <row r="36">
          <cell r="A36" t="str">
            <v>INSTALACIONES ACUEDUCTO</v>
          </cell>
          <cell r="B36">
            <v>949</v>
          </cell>
          <cell r="C36">
            <v>55</v>
          </cell>
          <cell r="D36">
            <v>5</v>
          </cell>
          <cell r="E36">
            <v>41</v>
          </cell>
          <cell r="F36">
            <v>4.5999999999999996</v>
          </cell>
          <cell r="G36">
            <v>4.9000000000000004</v>
          </cell>
          <cell r="H36">
            <v>5.4780876494023904E-2</v>
          </cell>
        </row>
        <row r="37">
          <cell r="A37" t="str">
            <v>INSTALACIONES ALCANTARILLADO</v>
          </cell>
          <cell r="B37">
            <v>7</v>
          </cell>
          <cell r="C37">
            <v>0</v>
          </cell>
          <cell r="D37">
            <v>4</v>
          </cell>
          <cell r="E37">
            <v>41</v>
          </cell>
          <cell r="F37">
            <v>0</v>
          </cell>
          <cell r="G37">
            <v>0</v>
          </cell>
          <cell r="H37">
            <v>0</v>
          </cell>
        </row>
        <row r="38">
          <cell r="A38" t="str">
            <v>MEDIDORES 1/2 Y 1"</v>
          </cell>
          <cell r="B38">
            <v>1375</v>
          </cell>
          <cell r="C38">
            <v>1</v>
          </cell>
          <cell r="D38">
            <v>3.5</v>
          </cell>
          <cell r="E38">
            <v>41</v>
          </cell>
          <cell r="F38">
            <v>9.6</v>
          </cell>
          <cell r="G38">
            <v>9.6</v>
          </cell>
          <cell r="H38">
            <v>7.2674418604651162E-4</v>
          </cell>
        </row>
        <row r="39">
          <cell r="A39" t="str">
            <v>MMTO VALVULAS E HIDRANTES</v>
          </cell>
          <cell r="B39">
            <v>114</v>
          </cell>
          <cell r="C39">
            <v>0</v>
          </cell>
          <cell r="D39">
            <v>3</v>
          </cell>
          <cell r="E39">
            <v>41</v>
          </cell>
          <cell r="F39">
            <v>0.9</v>
          </cell>
          <cell r="G39">
            <v>0.9</v>
          </cell>
          <cell r="H39">
            <v>0</v>
          </cell>
        </row>
        <row r="40">
          <cell r="A40" t="str">
            <v>OBRAS ACCESORIAS DAÑOS ACUEDUCTO</v>
          </cell>
          <cell r="B40">
            <v>150</v>
          </cell>
          <cell r="C40">
            <v>0</v>
          </cell>
          <cell r="D40">
            <v>3</v>
          </cell>
          <cell r="E40">
            <v>41</v>
          </cell>
          <cell r="F40">
            <v>1.2</v>
          </cell>
          <cell r="G40">
            <v>1.2</v>
          </cell>
          <cell r="H40">
            <v>0</v>
          </cell>
        </row>
        <row r="41">
          <cell r="A41" t="str">
            <v>OBRAS ACCESORIAS INSTALACIONES</v>
          </cell>
          <cell r="B41">
            <v>1230</v>
          </cell>
          <cell r="C41">
            <v>0</v>
          </cell>
          <cell r="D41">
            <v>2.5</v>
          </cell>
          <cell r="E41">
            <v>41</v>
          </cell>
          <cell r="F41">
            <v>12</v>
          </cell>
          <cell r="G41">
            <v>12</v>
          </cell>
          <cell r="H41">
            <v>0</v>
          </cell>
        </row>
        <row r="42">
          <cell r="A42" t="str">
            <v>PROYECTOS ACUEDUCTO</v>
          </cell>
          <cell r="B42">
            <v>91</v>
          </cell>
          <cell r="C42">
            <v>17</v>
          </cell>
          <cell r="E42">
            <v>41</v>
          </cell>
          <cell r="F42" t="str">
            <v/>
          </cell>
          <cell r="G42" t="str">
            <v/>
          </cell>
          <cell r="H42">
            <v>0.15740740740740741</v>
          </cell>
        </row>
        <row r="44">
          <cell r="A44" t="str">
            <v>Total general</v>
          </cell>
          <cell r="B44">
            <v>5033</v>
          </cell>
          <cell r="C44">
            <v>98</v>
          </cell>
          <cell r="F44" t="str">
            <v/>
          </cell>
          <cell r="G44" t="str">
            <v/>
          </cell>
          <cell r="H44">
            <v>1.9099590723055934E-2</v>
          </cell>
        </row>
        <row r="45">
          <cell r="F45" t="str">
            <v/>
          </cell>
          <cell r="G45" t="str">
            <v/>
          </cell>
          <cell r="H45" t="str">
            <v/>
          </cell>
        </row>
      </sheetData>
      <sheetData sheetId="4" refreshError="1">
        <row r="31">
          <cell r="A31" t="str">
            <v>CAMBIO ACOMETIDAS CONTRATO</v>
          </cell>
          <cell r="B31">
            <v>361</v>
          </cell>
          <cell r="C31">
            <v>4</v>
          </cell>
          <cell r="D31">
            <v>3</v>
          </cell>
          <cell r="E31">
            <v>42</v>
          </cell>
          <cell r="F31">
            <v>2.9</v>
          </cell>
          <cell r="G31">
            <v>2.9</v>
          </cell>
          <cell r="H31">
            <v>1.0958904109589041E-2</v>
          </cell>
        </row>
        <row r="32">
          <cell r="A32" t="str">
            <v>CASAS SIN AGUA</v>
          </cell>
          <cell r="B32">
            <v>7</v>
          </cell>
          <cell r="C32">
            <v>0</v>
          </cell>
          <cell r="E32">
            <v>42</v>
          </cell>
          <cell r="F32" t="str">
            <v/>
          </cell>
          <cell r="G32" t="str">
            <v/>
          </cell>
          <cell r="H32">
            <v>0</v>
          </cell>
        </row>
        <row r="33">
          <cell r="A33" t="str">
            <v>CORTE Y RECONEXION</v>
          </cell>
          <cell r="B33">
            <v>825</v>
          </cell>
          <cell r="C33">
            <v>12</v>
          </cell>
          <cell r="D33">
            <v>1</v>
          </cell>
          <cell r="E33">
            <v>42</v>
          </cell>
          <cell r="F33">
            <v>19.600000000000001</v>
          </cell>
          <cell r="G33">
            <v>19.899999999999999</v>
          </cell>
          <cell r="H33">
            <v>1.4336917562724014E-2</v>
          </cell>
        </row>
        <row r="34">
          <cell r="A34" t="str">
            <v>DAÑOS ACUEDUCTO</v>
          </cell>
          <cell r="B34">
            <v>20</v>
          </cell>
          <cell r="C34">
            <v>0</v>
          </cell>
          <cell r="E34">
            <v>42</v>
          </cell>
          <cell r="F34" t="str">
            <v/>
          </cell>
          <cell r="G34" t="str">
            <v/>
          </cell>
          <cell r="H34">
            <v>0</v>
          </cell>
        </row>
        <row r="35">
          <cell r="A35" t="str">
            <v>FRAUDES</v>
          </cell>
          <cell r="B35">
            <v>35</v>
          </cell>
          <cell r="C35">
            <v>0</v>
          </cell>
          <cell r="E35">
            <v>42</v>
          </cell>
          <cell r="F35" t="str">
            <v/>
          </cell>
          <cell r="G35" t="str">
            <v/>
          </cell>
          <cell r="H35">
            <v>0</v>
          </cell>
        </row>
        <row r="36">
          <cell r="A36" t="str">
            <v>GARANTIAS INSTALACIONES</v>
          </cell>
          <cell r="B36">
            <v>88</v>
          </cell>
          <cell r="C36">
            <v>4</v>
          </cell>
          <cell r="D36">
            <v>1</v>
          </cell>
          <cell r="E36">
            <v>42</v>
          </cell>
          <cell r="F36">
            <v>2.1</v>
          </cell>
          <cell r="G36">
            <v>2.2000000000000002</v>
          </cell>
          <cell r="H36">
            <v>4.3478260869565216E-2</v>
          </cell>
        </row>
        <row r="37">
          <cell r="A37" t="str">
            <v>INSTALACIONES ACUEDUCTO</v>
          </cell>
          <cell r="B37">
            <v>828</v>
          </cell>
          <cell r="C37">
            <v>82</v>
          </cell>
          <cell r="D37">
            <v>5</v>
          </cell>
          <cell r="E37">
            <v>42</v>
          </cell>
          <cell r="F37">
            <v>3.9</v>
          </cell>
          <cell r="G37">
            <v>4.3</v>
          </cell>
          <cell r="H37">
            <v>9.0109890109890109E-2</v>
          </cell>
        </row>
        <row r="38">
          <cell r="A38" t="str">
            <v>MEDIDORES 1/2 Y 1"</v>
          </cell>
          <cell r="B38">
            <v>578</v>
          </cell>
          <cell r="C38">
            <v>6</v>
          </cell>
          <cell r="D38">
            <v>3.5</v>
          </cell>
          <cell r="E38">
            <v>42</v>
          </cell>
          <cell r="F38">
            <v>3.9</v>
          </cell>
          <cell r="G38">
            <v>4</v>
          </cell>
          <cell r="H38">
            <v>1.0273972602739725E-2</v>
          </cell>
        </row>
        <row r="39">
          <cell r="A39" t="str">
            <v>MMTO VALVULAS E HIDRANTES</v>
          </cell>
          <cell r="B39">
            <v>563</v>
          </cell>
          <cell r="C39">
            <v>0</v>
          </cell>
          <cell r="D39">
            <v>3</v>
          </cell>
          <cell r="E39">
            <v>42</v>
          </cell>
          <cell r="F39">
            <v>4.5</v>
          </cell>
          <cell r="G39">
            <v>4.5</v>
          </cell>
          <cell r="H39">
            <v>0</v>
          </cell>
        </row>
        <row r="40">
          <cell r="A40" t="str">
            <v>OBRAS ACCESORIAS DAÑOS ACUEDUCTO</v>
          </cell>
          <cell r="B40">
            <v>60</v>
          </cell>
          <cell r="C40">
            <v>1</v>
          </cell>
          <cell r="D40">
            <v>3</v>
          </cell>
          <cell r="E40">
            <v>42</v>
          </cell>
          <cell r="F40">
            <v>0.5</v>
          </cell>
          <cell r="G40">
            <v>0.5</v>
          </cell>
          <cell r="H40">
            <v>1.6393442622950821E-2</v>
          </cell>
        </row>
        <row r="41">
          <cell r="A41" t="str">
            <v>OBRAS ACCESORIAS INSTALACIONES</v>
          </cell>
          <cell r="B41">
            <v>929</v>
          </cell>
          <cell r="C41">
            <v>0</v>
          </cell>
          <cell r="D41">
            <v>2.5</v>
          </cell>
          <cell r="E41">
            <v>42</v>
          </cell>
          <cell r="F41">
            <v>8.8000000000000007</v>
          </cell>
          <cell r="G41">
            <v>8.8000000000000007</v>
          </cell>
          <cell r="H41">
            <v>0</v>
          </cell>
        </row>
        <row r="42">
          <cell r="A42" t="str">
            <v>PROYECTOS ACUEDUCTO</v>
          </cell>
          <cell r="B42">
            <v>2</v>
          </cell>
          <cell r="C42">
            <v>0</v>
          </cell>
          <cell r="E42">
            <v>42</v>
          </cell>
          <cell r="F42" t="str">
            <v/>
          </cell>
          <cell r="G42" t="str">
            <v/>
          </cell>
          <cell r="H42">
            <v>0</v>
          </cell>
        </row>
        <row r="44">
          <cell r="A44" t="str">
            <v>Total general</v>
          </cell>
          <cell r="B44">
            <v>4296</v>
          </cell>
          <cell r="C44">
            <v>109</v>
          </cell>
          <cell r="F44" t="str">
            <v/>
          </cell>
          <cell r="G44" t="str">
            <v/>
          </cell>
          <cell r="H44">
            <v>2.474460839954597E-2</v>
          </cell>
        </row>
        <row r="45">
          <cell r="F45" t="str">
            <v/>
          </cell>
          <cell r="G45" t="str">
            <v/>
          </cell>
          <cell r="H45" t="str">
            <v/>
          </cell>
        </row>
      </sheetData>
      <sheetData sheetId="5" refreshError="1"/>
      <sheetData sheetId="6"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OTALES"/>
      <sheetName val="T133-134"/>
      <sheetName val="T132-133"/>
      <sheetName val="T130-131"/>
      <sheetName val="Jul-Ago"/>
      <sheetName val="May-Jun"/>
      <sheetName val="Sep-Oct"/>
    </sheetNames>
    <sheetDataSet>
      <sheetData sheetId="0" refreshError="1">
        <row r="11">
          <cell r="D11" t="str">
            <v>m3</v>
          </cell>
        </row>
        <row r="13">
          <cell r="D13" t="str">
            <v>m3</v>
          </cell>
        </row>
        <row r="15">
          <cell r="D15" t="str">
            <v>m2</v>
          </cell>
        </row>
        <row r="17">
          <cell r="D17" t="str">
            <v>m</v>
          </cell>
        </row>
        <row r="19">
          <cell r="D19" t="str">
            <v xml:space="preserve"> </v>
          </cell>
        </row>
        <row r="21">
          <cell r="D21" t="str">
            <v xml:space="preserve"> m3</v>
          </cell>
        </row>
        <row r="23">
          <cell r="D23" t="str">
            <v xml:space="preserve"> m3</v>
          </cell>
        </row>
        <row r="25">
          <cell r="D25" t="str">
            <v xml:space="preserve"> m3</v>
          </cell>
        </row>
        <row r="27">
          <cell r="D27" t="str">
            <v xml:space="preserve"> m3</v>
          </cell>
        </row>
        <row r="29">
          <cell r="D29" t="str">
            <v>un</v>
          </cell>
        </row>
        <row r="31">
          <cell r="D31" t="str">
            <v xml:space="preserve"> m3</v>
          </cell>
        </row>
        <row r="33">
          <cell r="D33" t="str">
            <v>un</v>
          </cell>
        </row>
        <row r="37">
          <cell r="D37" t="str">
            <v>m3</v>
          </cell>
        </row>
        <row r="39">
          <cell r="D39" t="str">
            <v>m3</v>
          </cell>
        </row>
        <row r="41">
          <cell r="D41" t="str">
            <v>m3</v>
          </cell>
        </row>
        <row r="45">
          <cell r="D45" t="str">
            <v>m2</v>
          </cell>
        </row>
        <row r="47">
          <cell r="D47" t="str">
            <v>m2</v>
          </cell>
        </row>
        <row r="49">
          <cell r="D49" t="str">
            <v>m2</v>
          </cell>
        </row>
        <row r="51">
          <cell r="D51" t="str">
            <v>m3</v>
          </cell>
        </row>
        <row r="55">
          <cell r="D55" t="str">
            <v>m3</v>
          </cell>
        </row>
        <row r="57">
          <cell r="D57" t="str">
            <v>m3</v>
          </cell>
        </row>
        <row r="59">
          <cell r="D59" t="str">
            <v>m3</v>
          </cell>
        </row>
        <row r="63">
          <cell r="D63" t="str">
            <v>m3</v>
          </cell>
        </row>
        <row r="65">
          <cell r="D65" t="str">
            <v>m3</v>
          </cell>
        </row>
        <row r="67">
          <cell r="D67" t="str">
            <v>m2</v>
          </cell>
        </row>
        <row r="71">
          <cell r="D71" t="str">
            <v>m2</v>
          </cell>
        </row>
        <row r="73">
          <cell r="D73" t="str">
            <v>m2</v>
          </cell>
        </row>
        <row r="75">
          <cell r="D75" t="str">
            <v>m2</v>
          </cell>
        </row>
        <row r="77">
          <cell r="D77" t="str">
            <v>m3</v>
          </cell>
        </row>
        <row r="79">
          <cell r="D79" t="str">
            <v>m3</v>
          </cell>
        </row>
        <row r="81">
          <cell r="D81" t="str">
            <v>m2</v>
          </cell>
        </row>
        <row r="85">
          <cell r="D85" t="str">
            <v>m2</v>
          </cell>
        </row>
        <row r="87">
          <cell r="D87" t="str">
            <v>m2</v>
          </cell>
        </row>
        <row r="91">
          <cell r="D91" t="str">
            <v>m3</v>
          </cell>
        </row>
        <row r="93">
          <cell r="D93" t="str">
            <v>m3</v>
          </cell>
        </row>
        <row r="95">
          <cell r="D95" t="str">
            <v>m3</v>
          </cell>
        </row>
        <row r="99">
          <cell r="D99" t="str">
            <v>m3</v>
          </cell>
        </row>
        <row r="101">
          <cell r="D101" t="str">
            <v>m3</v>
          </cell>
        </row>
        <row r="103">
          <cell r="D103" t="str">
            <v>m3</v>
          </cell>
        </row>
        <row r="105">
          <cell r="D105" t="str">
            <v>m3</v>
          </cell>
        </row>
        <row r="109">
          <cell r="D109" t="str">
            <v>Kg</v>
          </cell>
        </row>
        <row r="111">
          <cell r="D111" t="str">
            <v>Kg</v>
          </cell>
        </row>
        <row r="113">
          <cell r="D113" t="str">
            <v>un</v>
          </cell>
        </row>
        <row r="117">
          <cell r="D117" t="str">
            <v>un</v>
          </cell>
        </row>
        <row r="119">
          <cell r="D119" t="str">
            <v>un</v>
          </cell>
        </row>
        <row r="121">
          <cell r="D121" t="str">
            <v>un</v>
          </cell>
        </row>
        <row r="123">
          <cell r="D123" t="str">
            <v>un</v>
          </cell>
        </row>
        <row r="129">
          <cell r="D129" t="str">
            <v>m</v>
          </cell>
        </row>
        <row r="131">
          <cell r="D131" t="str">
            <v>m</v>
          </cell>
        </row>
        <row r="133">
          <cell r="D133" t="str">
            <v>m</v>
          </cell>
        </row>
        <row r="135">
          <cell r="D135" t="str">
            <v>m</v>
          </cell>
        </row>
        <row r="137">
          <cell r="D137" t="str">
            <v>m</v>
          </cell>
        </row>
        <row r="139">
          <cell r="D139" t="str">
            <v>m</v>
          </cell>
        </row>
        <row r="143">
          <cell r="D143" t="str">
            <v>m</v>
          </cell>
        </row>
        <row r="145">
          <cell r="D145" t="str">
            <v>m</v>
          </cell>
        </row>
        <row r="147">
          <cell r="D147" t="str">
            <v>m</v>
          </cell>
        </row>
        <row r="149">
          <cell r="D149" t="str">
            <v>m</v>
          </cell>
        </row>
        <row r="153">
          <cell r="D153" t="str">
            <v>m</v>
          </cell>
        </row>
        <row r="155">
          <cell r="D155" t="str">
            <v>m</v>
          </cell>
        </row>
        <row r="157">
          <cell r="D157" t="str">
            <v>m</v>
          </cell>
        </row>
        <row r="159">
          <cell r="D159" t="str">
            <v>m</v>
          </cell>
        </row>
        <row r="161">
          <cell r="D161" t="str">
            <v>m</v>
          </cell>
        </row>
        <row r="163">
          <cell r="D163" t="str">
            <v>m</v>
          </cell>
        </row>
        <row r="167">
          <cell r="D167" t="str">
            <v>m</v>
          </cell>
        </row>
        <row r="169">
          <cell r="D169" t="str">
            <v>m</v>
          </cell>
        </row>
        <row r="171">
          <cell r="D171" t="str">
            <v>m</v>
          </cell>
        </row>
        <row r="175">
          <cell r="D175" t="str">
            <v>m</v>
          </cell>
        </row>
        <row r="177">
          <cell r="D177" t="str">
            <v>m</v>
          </cell>
        </row>
        <row r="179">
          <cell r="D179" t="str">
            <v>m</v>
          </cell>
        </row>
        <row r="181">
          <cell r="D181" t="str">
            <v>m</v>
          </cell>
        </row>
        <row r="183">
          <cell r="D183" t="str">
            <v>m</v>
          </cell>
        </row>
        <row r="185">
          <cell r="D185" t="str">
            <v>m</v>
          </cell>
        </row>
        <row r="187">
          <cell r="D187" t="str">
            <v>m</v>
          </cell>
        </row>
        <row r="191">
          <cell r="D191" t="str">
            <v>m</v>
          </cell>
        </row>
        <row r="193">
          <cell r="D193" t="str">
            <v>m</v>
          </cell>
        </row>
        <row r="194">
          <cell r="D194" t="str">
            <v xml:space="preserve"> </v>
          </cell>
        </row>
        <row r="197">
          <cell r="D197" t="str">
            <v>m</v>
          </cell>
        </row>
        <row r="199">
          <cell r="D199" t="str">
            <v>m</v>
          </cell>
        </row>
        <row r="201">
          <cell r="D201" t="str">
            <v>m</v>
          </cell>
        </row>
        <row r="205">
          <cell r="D205" t="str">
            <v>un</v>
          </cell>
        </row>
        <row r="207">
          <cell r="D207" t="str">
            <v>un</v>
          </cell>
        </row>
        <row r="209">
          <cell r="D209" t="str">
            <v>un</v>
          </cell>
        </row>
        <row r="211">
          <cell r="D211" t="str">
            <v>un</v>
          </cell>
        </row>
        <row r="213">
          <cell r="D213" t="str">
            <v>un</v>
          </cell>
        </row>
        <row r="219">
          <cell r="D219" t="str">
            <v>un</v>
          </cell>
        </row>
        <row r="221">
          <cell r="D221" t="str">
            <v>un</v>
          </cell>
        </row>
        <row r="223">
          <cell r="D223" t="str">
            <v>un</v>
          </cell>
        </row>
        <row r="225">
          <cell r="D225" t="str">
            <v>un</v>
          </cell>
        </row>
        <row r="227">
          <cell r="D227" t="str">
            <v>un</v>
          </cell>
        </row>
        <row r="229">
          <cell r="D229" t="str">
            <v>un</v>
          </cell>
        </row>
        <row r="233">
          <cell r="D233" t="str">
            <v>un</v>
          </cell>
        </row>
        <row r="235">
          <cell r="D235" t="str">
            <v>un</v>
          </cell>
        </row>
        <row r="237">
          <cell r="D237" t="str">
            <v>un</v>
          </cell>
        </row>
        <row r="239">
          <cell r="D239" t="str">
            <v>un</v>
          </cell>
        </row>
        <row r="243">
          <cell r="D243" t="str">
            <v>un</v>
          </cell>
        </row>
        <row r="245">
          <cell r="D245" t="str">
            <v>un</v>
          </cell>
        </row>
        <row r="249">
          <cell r="D249" t="str">
            <v>un</v>
          </cell>
        </row>
        <row r="251">
          <cell r="D251" t="str">
            <v>un</v>
          </cell>
        </row>
        <row r="255">
          <cell r="D255" t="str">
            <v>un</v>
          </cell>
        </row>
        <row r="257">
          <cell r="D257" t="str">
            <v>un</v>
          </cell>
        </row>
        <row r="259">
          <cell r="D259" t="str">
            <v>un</v>
          </cell>
        </row>
        <row r="261">
          <cell r="D261" t="str">
            <v>un</v>
          </cell>
        </row>
        <row r="263">
          <cell r="D263" t="str">
            <v>un</v>
          </cell>
        </row>
        <row r="265">
          <cell r="D265" t="str">
            <v>un</v>
          </cell>
        </row>
        <row r="269">
          <cell r="D269" t="str">
            <v>un</v>
          </cell>
        </row>
        <row r="271">
          <cell r="D271" t="str">
            <v>un</v>
          </cell>
        </row>
        <row r="273">
          <cell r="D273" t="str">
            <v>un</v>
          </cell>
        </row>
        <row r="275">
          <cell r="D275" t="str">
            <v>un</v>
          </cell>
        </row>
        <row r="277">
          <cell r="D277" t="str">
            <v>un</v>
          </cell>
        </row>
        <row r="279">
          <cell r="D279" t="str">
            <v>un</v>
          </cell>
        </row>
        <row r="283">
          <cell r="D283" t="str">
            <v>un</v>
          </cell>
        </row>
        <row r="285">
          <cell r="D285" t="str">
            <v>un</v>
          </cell>
        </row>
        <row r="287">
          <cell r="D287" t="str">
            <v>un</v>
          </cell>
        </row>
        <row r="289">
          <cell r="D289" t="str">
            <v>un</v>
          </cell>
        </row>
        <row r="291">
          <cell r="D291" t="str">
            <v>un</v>
          </cell>
        </row>
        <row r="293">
          <cell r="D293" t="str">
            <v>un</v>
          </cell>
        </row>
        <row r="297">
          <cell r="D297" t="str">
            <v>un</v>
          </cell>
        </row>
        <row r="299">
          <cell r="D299" t="str">
            <v>un</v>
          </cell>
        </row>
        <row r="301">
          <cell r="D301" t="str">
            <v>un</v>
          </cell>
        </row>
        <row r="303">
          <cell r="D303" t="str">
            <v>un</v>
          </cell>
        </row>
        <row r="305">
          <cell r="D305" t="str">
            <v>un</v>
          </cell>
        </row>
        <row r="307">
          <cell r="D307" t="str">
            <v>un</v>
          </cell>
        </row>
        <row r="309">
          <cell r="D309" t="str">
            <v>un</v>
          </cell>
        </row>
        <row r="311">
          <cell r="D311" t="str">
            <v>un</v>
          </cell>
        </row>
        <row r="313">
          <cell r="D313" t="str">
            <v>un</v>
          </cell>
        </row>
        <row r="317">
          <cell r="D317" t="str">
            <v>un</v>
          </cell>
        </row>
        <row r="319">
          <cell r="D319" t="str">
            <v>un</v>
          </cell>
        </row>
        <row r="321">
          <cell r="D321" t="str">
            <v>un</v>
          </cell>
        </row>
        <row r="323">
          <cell r="D323" t="str">
            <v>un</v>
          </cell>
        </row>
        <row r="325">
          <cell r="D325" t="str">
            <v>un</v>
          </cell>
        </row>
        <row r="327">
          <cell r="D327" t="str">
            <v>un</v>
          </cell>
        </row>
        <row r="331">
          <cell r="D331" t="str">
            <v>un</v>
          </cell>
        </row>
        <row r="333">
          <cell r="D333" t="str">
            <v>un</v>
          </cell>
        </row>
        <row r="335">
          <cell r="D335" t="str">
            <v>un</v>
          </cell>
        </row>
        <row r="337">
          <cell r="D337" t="str">
            <v>un</v>
          </cell>
        </row>
        <row r="339">
          <cell r="D339" t="str">
            <v>un</v>
          </cell>
        </row>
        <row r="341">
          <cell r="D341" t="str">
            <v>un</v>
          </cell>
        </row>
        <row r="343">
          <cell r="D343" t="str">
            <v>un</v>
          </cell>
        </row>
        <row r="345">
          <cell r="D345" t="str">
            <v>un</v>
          </cell>
        </row>
        <row r="349">
          <cell r="D349" t="str">
            <v>un</v>
          </cell>
        </row>
        <row r="351">
          <cell r="D351" t="str">
            <v>un</v>
          </cell>
        </row>
        <row r="353">
          <cell r="D353" t="str">
            <v>un</v>
          </cell>
        </row>
        <row r="355">
          <cell r="D355" t="str">
            <v>un</v>
          </cell>
        </row>
        <row r="357">
          <cell r="D357" t="str">
            <v>un</v>
          </cell>
        </row>
        <row r="359">
          <cell r="D359" t="str">
            <v>un</v>
          </cell>
        </row>
        <row r="361">
          <cell r="D361" t="str">
            <v>un</v>
          </cell>
        </row>
        <row r="363">
          <cell r="D363" t="str">
            <v>un</v>
          </cell>
        </row>
        <row r="367">
          <cell r="D367" t="str">
            <v>un</v>
          </cell>
        </row>
        <row r="369">
          <cell r="D369" t="str">
            <v>un</v>
          </cell>
        </row>
        <row r="371">
          <cell r="D371" t="str">
            <v>un</v>
          </cell>
        </row>
        <row r="373">
          <cell r="D373" t="str">
            <v>un</v>
          </cell>
        </row>
        <row r="377">
          <cell r="D377" t="str">
            <v>un</v>
          </cell>
        </row>
        <row r="379">
          <cell r="D379" t="str">
            <v>un</v>
          </cell>
        </row>
        <row r="381">
          <cell r="D381" t="str">
            <v>un</v>
          </cell>
        </row>
        <row r="383">
          <cell r="D383" t="str">
            <v>un</v>
          </cell>
        </row>
        <row r="388">
          <cell r="D388" t="str">
            <v>un</v>
          </cell>
        </row>
        <row r="390">
          <cell r="D390" t="str">
            <v>un</v>
          </cell>
        </row>
        <row r="392">
          <cell r="D392" t="str">
            <v>un</v>
          </cell>
        </row>
        <row r="396">
          <cell r="D396" t="str">
            <v>un</v>
          </cell>
        </row>
        <row r="398">
          <cell r="D398" t="str">
            <v>un</v>
          </cell>
        </row>
        <row r="400">
          <cell r="D400" t="str">
            <v>un</v>
          </cell>
        </row>
        <row r="402">
          <cell r="D402" t="str">
            <v>un</v>
          </cell>
        </row>
        <row r="406">
          <cell r="D406" t="str">
            <v>un</v>
          </cell>
        </row>
        <row r="408">
          <cell r="D408" t="str">
            <v>un</v>
          </cell>
        </row>
        <row r="410">
          <cell r="D410" t="str">
            <v>un</v>
          </cell>
        </row>
        <row r="412">
          <cell r="D412" t="str">
            <v>un</v>
          </cell>
        </row>
        <row r="414">
          <cell r="D414" t="str">
            <v>un</v>
          </cell>
        </row>
        <row r="416">
          <cell r="D416" t="str">
            <v>un</v>
          </cell>
        </row>
        <row r="420">
          <cell r="D420" t="str">
            <v>un</v>
          </cell>
        </row>
        <row r="422">
          <cell r="D422" t="str">
            <v>un</v>
          </cell>
        </row>
        <row r="424">
          <cell r="D424" t="str">
            <v>un</v>
          </cell>
        </row>
        <row r="426">
          <cell r="D426" t="str">
            <v>un</v>
          </cell>
        </row>
        <row r="428">
          <cell r="D428" t="str">
            <v>un</v>
          </cell>
        </row>
        <row r="432">
          <cell r="D432" t="str">
            <v>un</v>
          </cell>
        </row>
        <row r="434">
          <cell r="D434" t="str">
            <v>un</v>
          </cell>
        </row>
        <row r="436">
          <cell r="D436" t="str">
            <v>un</v>
          </cell>
        </row>
        <row r="438">
          <cell r="D438" t="str">
            <v>un</v>
          </cell>
        </row>
        <row r="440">
          <cell r="D440" t="str">
            <v>un</v>
          </cell>
        </row>
        <row r="444">
          <cell r="D444" t="str">
            <v>un</v>
          </cell>
        </row>
        <row r="446">
          <cell r="D446" t="str">
            <v>un</v>
          </cell>
        </row>
        <row r="448">
          <cell r="D448" t="str">
            <v>un</v>
          </cell>
        </row>
        <row r="450">
          <cell r="D450" t="str">
            <v>un</v>
          </cell>
        </row>
        <row r="452">
          <cell r="D452" t="str">
            <v>un</v>
          </cell>
        </row>
        <row r="456">
          <cell r="D456" t="str">
            <v>un</v>
          </cell>
        </row>
        <row r="458">
          <cell r="D458" t="str">
            <v>un</v>
          </cell>
        </row>
        <row r="460">
          <cell r="D460" t="str">
            <v>un</v>
          </cell>
        </row>
        <row r="462">
          <cell r="D462" t="str">
            <v>un</v>
          </cell>
        </row>
        <row r="464">
          <cell r="D464" t="str">
            <v>un</v>
          </cell>
        </row>
        <row r="466">
          <cell r="D466" t="str">
            <v>un</v>
          </cell>
        </row>
        <row r="468">
          <cell r="D468" t="str">
            <v>un</v>
          </cell>
        </row>
        <row r="470">
          <cell r="D470" t="str">
            <v>un</v>
          </cell>
        </row>
        <row r="472">
          <cell r="D472" t="str">
            <v>un</v>
          </cell>
        </row>
        <row r="473">
          <cell r="D473">
            <v>0</v>
          </cell>
        </row>
        <row r="474">
          <cell r="D474" t="str">
            <v>cm2</v>
          </cell>
        </row>
        <row r="476">
          <cell r="D476" t="str">
            <v>un</v>
          </cell>
        </row>
        <row r="480">
          <cell r="D480" t="str">
            <v>un</v>
          </cell>
        </row>
        <row r="482">
          <cell r="D482" t="str">
            <v>un</v>
          </cell>
        </row>
        <row r="484">
          <cell r="D484" t="str">
            <v>un</v>
          </cell>
        </row>
        <row r="486">
          <cell r="D486" t="str">
            <v>un</v>
          </cell>
        </row>
        <row r="488">
          <cell r="D488" t="str">
            <v>un</v>
          </cell>
        </row>
        <row r="490">
          <cell r="D490" t="str">
            <v>un</v>
          </cell>
        </row>
        <row r="494">
          <cell r="D494" t="str">
            <v>un</v>
          </cell>
        </row>
        <row r="496">
          <cell r="D496" t="str">
            <v>un</v>
          </cell>
        </row>
        <row r="498">
          <cell r="D498" t="str">
            <v>un</v>
          </cell>
        </row>
        <row r="500">
          <cell r="D500" t="str">
            <v>un</v>
          </cell>
        </row>
        <row r="502">
          <cell r="D502" t="str">
            <v>un</v>
          </cell>
        </row>
        <row r="504">
          <cell r="D504" t="str">
            <v>un</v>
          </cell>
        </row>
        <row r="506">
          <cell r="D506" t="str">
            <v>un</v>
          </cell>
        </row>
        <row r="508">
          <cell r="D508" t="str">
            <v>un</v>
          </cell>
        </row>
        <row r="510">
          <cell r="D510" t="str">
            <v>un</v>
          </cell>
        </row>
        <row r="512">
          <cell r="D512" t="str">
            <v>un</v>
          </cell>
        </row>
        <row r="514">
          <cell r="D514" t="str">
            <v>un</v>
          </cell>
        </row>
        <row r="518">
          <cell r="D518" t="str">
            <v xml:space="preserve"> cm</v>
          </cell>
        </row>
        <row r="520">
          <cell r="D520" t="str">
            <v xml:space="preserve"> cm</v>
          </cell>
        </row>
        <row r="522">
          <cell r="D522" t="str">
            <v>cm</v>
          </cell>
        </row>
        <row r="524">
          <cell r="D524" t="str">
            <v>un</v>
          </cell>
        </row>
        <row r="530">
          <cell r="D530" t="str">
            <v>m</v>
          </cell>
        </row>
        <row r="532">
          <cell r="D532" t="str">
            <v>m</v>
          </cell>
        </row>
        <row r="534">
          <cell r="D534" t="str">
            <v>m</v>
          </cell>
        </row>
        <row r="536">
          <cell r="D536" t="str">
            <v>m</v>
          </cell>
        </row>
        <row r="538">
          <cell r="D538" t="str">
            <v>m</v>
          </cell>
        </row>
        <row r="540">
          <cell r="D540" t="str">
            <v>m</v>
          </cell>
        </row>
        <row r="544">
          <cell r="D544" t="str">
            <v>m</v>
          </cell>
        </row>
        <row r="546">
          <cell r="D546" t="str">
            <v>m</v>
          </cell>
        </row>
        <row r="548">
          <cell r="D548" t="str">
            <v>m</v>
          </cell>
        </row>
        <row r="550">
          <cell r="D550" t="str">
            <v>un</v>
          </cell>
        </row>
        <row r="554">
          <cell r="D554" t="str">
            <v>un</v>
          </cell>
        </row>
        <row r="556">
          <cell r="D556" t="str">
            <v>un</v>
          </cell>
        </row>
        <row r="558">
          <cell r="D558" t="str">
            <v>un</v>
          </cell>
        </row>
        <row r="560">
          <cell r="D560" t="str">
            <v>m</v>
          </cell>
        </row>
        <row r="564">
          <cell r="D564" t="str">
            <v>un</v>
          </cell>
        </row>
        <row r="566">
          <cell r="D566" t="str">
            <v>un</v>
          </cell>
        </row>
        <row r="568">
          <cell r="D568" t="str">
            <v>un</v>
          </cell>
        </row>
        <row r="572">
          <cell r="D572" t="str">
            <v>un</v>
          </cell>
        </row>
        <row r="574">
          <cell r="D574" t="str">
            <v>un</v>
          </cell>
        </row>
        <row r="576">
          <cell r="D576" t="str">
            <v>un</v>
          </cell>
        </row>
        <row r="578">
          <cell r="D578" t="str">
            <v>un</v>
          </cell>
        </row>
        <row r="580">
          <cell r="D580" t="str">
            <v>un</v>
          </cell>
        </row>
        <row r="584">
          <cell r="D584" t="str">
            <v>un</v>
          </cell>
        </row>
        <row r="586">
          <cell r="D586" t="str">
            <v>un</v>
          </cell>
        </row>
        <row r="588">
          <cell r="D588" t="str">
            <v>un</v>
          </cell>
        </row>
        <row r="590">
          <cell r="D590" t="str">
            <v>un</v>
          </cell>
        </row>
        <row r="592">
          <cell r="D592" t="str">
            <v>un</v>
          </cell>
        </row>
        <row r="596">
          <cell r="D596" t="str">
            <v>un</v>
          </cell>
        </row>
        <row r="598">
          <cell r="D598" t="str">
            <v>un</v>
          </cell>
        </row>
        <row r="600">
          <cell r="D600" t="str">
            <v>un</v>
          </cell>
        </row>
        <row r="604">
          <cell r="D604" t="str">
            <v>un</v>
          </cell>
        </row>
        <row r="606">
          <cell r="D606" t="str">
            <v>un</v>
          </cell>
        </row>
        <row r="608">
          <cell r="D608" t="str">
            <v>un</v>
          </cell>
        </row>
        <row r="610">
          <cell r="D610" t="str">
            <v>un</v>
          </cell>
        </row>
        <row r="612">
          <cell r="D612" t="str">
            <v>un</v>
          </cell>
        </row>
        <row r="614">
          <cell r="D614" t="str">
            <v>un</v>
          </cell>
        </row>
        <row r="616">
          <cell r="D616" t="str">
            <v>un</v>
          </cell>
        </row>
        <row r="618">
          <cell r="D618" t="str">
            <v>un</v>
          </cell>
        </row>
        <row r="622">
          <cell r="D622" t="str">
            <v>m</v>
          </cell>
        </row>
        <row r="624">
          <cell r="D624" t="str">
            <v>m</v>
          </cell>
        </row>
        <row r="626">
          <cell r="D626" t="str">
            <v>un</v>
          </cell>
        </row>
        <row r="628">
          <cell r="D628" t="str">
            <v>un</v>
          </cell>
        </row>
        <row r="632">
          <cell r="D632" t="str">
            <v>h</v>
          </cell>
        </row>
        <row r="634">
          <cell r="D634" t="str">
            <v>h</v>
          </cell>
        </row>
        <row r="636">
          <cell r="D636" t="str">
            <v>h</v>
          </cell>
        </row>
        <row r="638">
          <cell r="D638" t="str">
            <v>h</v>
          </cell>
        </row>
        <row r="640">
          <cell r="D640" t="str">
            <v>h</v>
          </cell>
        </row>
        <row r="642">
          <cell r="D642" t="str">
            <v>h</v>
          </cell>
        </row>
        <row r="646">
          <cell r="D646" t="str">
            <v>h</v>
          </cell>
        </row>
        <row r="648">
          <cell r="D648" t="str">
            <v>h</v>
          </cell>
        </row>
        <row r="650">
          <cell r="D650" t="str">
            <v>un</v>
          </cell>
        </row>
        <row r="654">
          <cell r="D654" t="str">
            <v>sg</v>
          </cell>
        </row>
      </sheetData>
      <sheetData sheetId="1"/>
      <sheetData sheetId="2"/>
      <sheetData sheetId="3"/>
      <sheetData sheetId="4" refreshError="1"/>
      <sheetData sheetId="5" refreshError="1"/>
      <sheetData sheetId="6"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IMENSIONES"/>
      <sheetName val="CANALETA9"/>
      <sheetName val="CANALETA (6&quot;)"/>
      <sheetName val="CAUDALES PARSHALL"/>
      <sheetName val="GRÁFICO PARSHALL"/>
      <sheetName val="VISCOSIDAD"/>
    </sheetNames>
    <sheetDataSet>
      <sheetData sheetId="0"/>
      <sheetData sheetId="1"/>
      <sheetData sheetId="2"/>
      <sheetData sheetId="3"/>
      <sheetData sheetId="4"/>
      <sheetData sheetId="5"/>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Gráfica 2.1"/>
      <sheetName val="Tablas 3.1-3.9"/>
      <sheetName val="Tabla 4.1"/>
      <sheetName val="Tabla 4.2"/>
      <sheetName val="Tabla 5.2"/>
      <sheetName val="Tabla 6.7"/>
      <sheetName val="Tabla 1.1"/>
      <sheetName val="Tabla 2.1"/>
      <sheetName val="Tabla 5.1"/>
      <sheetName val="Tabla 6.1"/>
      <sheetName val="Tabla 6.2"/>
      <sheetName val="Tabla 6.3"/>
      <sheetName val="Tabla 6.4"/>
      <sheetName val="Tabla 6.5"/>
      <sheetName val="Tabla 6.6"/>
      <sheetName val="Gráfica 6.1"/>
      <sheetName val="Tabla 7.1"/>
      <sheetName val="Tabla 7.2"/>
      <sheetName val="Tabla 7.3"/>
      <sheetName val="Tabla 8.1"/>
      <sheetName val="Tabla 8.2"/>
      <sheetName val="Tabla 8.3"/>
      <sheetName val="Tabla 8.4"/>
      <sheetName val="Hoja1"/>
      <sheetName val="Gráfica_2_1"/>
      <sheetName val="Tablas_3_1-3_9"/>
      <sheetName val="Tabla_4_1"/>
      <sheetName val="Tabla_4_2"/>
      <sheetName val="Tabla_5_2"/>
      <sheetName val="Tabla_6_7"/>
      <sheetName val="Tabla_1_1"/>
      <sheetName val="Tabla_2_1"/>
      <sheetName val="Tabla_5_1"/>
      <sheetName val="Tabla_6_1"/>
      <sheetName val="Tabla_6_2"/>
      <sheetName val="Tabla_6_3"/>
      <sheetName val="Tabla_6_4"/>
      <sheetName val="Tabla_6_5"/>
      <sheetName val="Tabla_6_6"/>
      <sheetName val="Gráfica_6_1"/>
      <sheetName val="Tabla_7_1"/>
      <sheetName val="Tabla_7_2"/>
      <sheetName val="Tabla_7_3"/>
      <sheetName val="Tabla_8_1"/>
      <sheetName val="Tabla_8_2"/>
      <sheetName val="Tabla_8_3"/>
      <sheetName val="Tabla_8_4"/>
      <sheetName val="Informe de Obra Extra"/>
      <sheetName val="CF y CV"/>
      <sheetName val="CANALETA9"/>
      <sheetName val="Solicitud de Servicios"/>
      <sheetName val="INSUMO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 sheetId="16"/>
      <sheetData sheetId="17"/>
      <sheetData sheetId="18"/>
      <sheetData sheetId="19"/>
      <sheetData sheetId="20"/>
      <sheetData sheetId="21"/>
      <sheetData sheetId="22"/>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OBRAS ALCANTARILLADO"/>
      <sheetName val="REDES SEC SUR"/>
      <sheetName val="APU REDES SEC SUR"/>
      <sheetName val="COLECTOR SUR "/>
      <sheetName val="APU COL SUR"/>
      <sheetName val="PTAR SUR"/>
      <sheetName val="REDES SEC NORTE"/>
      <sheetName val="APU REDES SEC NORTE"/>
      <sheetName val="COLECTOR NORTE"/>
      <sheetName val="APU COLEC NORTE"/>
      <sheetName val="PTAR NORTE"/>
      <sheetName val="APU PTAR NORTE"/>
      <sheetName val="REDES SEC Travesía."/>
      <sheetName val="APU REDES Travesía"/>
      <sheetName val="PTAR Travesía"/>
      <sheetName val="APU PTAR Travesía"/>
      <sheetName val="REDES SEC Mulatos"/>
      <sheetName val="APU REDES Mulatos"/>
      <sheetName val="PTAR Mulatos"/>
      <sheetName val="APU PTAR Mulatos"/>
      <sheetName val="REDES SEC Escuela"/>
      <sheetName val="APU REDES Escuela"/>
      <sheetName val="PTAR Escuela"/>
      <sheetName val="APU PTAR Escuela"/>
      <sheetName val="BASE CTOS"/>
      <sheetName val="BASE"/>
      <sheetName val="materiales"/>
      <sheetName val="APU PTAR SU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row r="58">
          <cell r="D58">
            <v>225000</v>
          </cell>
        </row>
        <row r="306">
          <cell r="D306">
            <v>100</v>
          </cell>
        </row>
      </sheetData>
      <sheetData sheetId="26" refreshError="1"/>
      <sheetData sheetId="27"/>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2"/>
      <sheetName val="TotalesReposicion"/>
      <sheetName val="TotalesOptimizacion"/>
      <sheetName val="TOTAL SUB1"/>
      <sheetName val="TOTAL1(MODIF.)"/>
    </sheetNames>
    <sheetDataSet>
      <sheetData sheetId="0" refreshError="1"/>
      <sheetData sheetId="1"/>
      <sheetData sheetId="2"/>
      <sheetData sheetId="3"/>
      <sheetData sheetId="4"/>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
      <sheetName val="FORMULARIO AIU"/>
      <sheetName val="PRESTA"/>
      <sheetName val="BASE CTOS"/>
      <sheetName val="RESUMEN OBRAS"/>
      <sheetName val="COLECTOR SANTA_ROSA"/>
      <sheetName val="APU COLECTOR SUR"/>
    </sheetNames>
    <sheetDataSet>
      <sheetData sheetId="0" refreshError="1">
        <row r="268">
          <cell r="D268">
            <v>91640</v>
          </cell>
        </row>
        <row r="269">
          <cell r="D269">
            <v>147320</v>
          </cell>
        </row>
        <row r="271">
          <cell r="D271">
            <v>641480</v>
          </cell>
        </row>
      </sheetData>
      <sheetData sheetId="1"/>
      <sheetData sheetId="2"/>
      <sheetData sheetId="3"/>
      <sheetData sheetId="4"/>
      <sheetData sheetId="5"/>
      <sheetData sheetId="6"/>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949E9-6E29-4BEC-8D6B-8AA9D65DD0FE}">
  <dimension ref="A1:A2"/>
  <sheetViews>
    <sheetView tabSelected="1" zoomScale="120" zoomScaleNormal="120" workbookViewId="0">
      <selection activeCell="A2" sqref="A2"/>
    </sheetView>
  </sheetViews>
  <sheetFormatPr baseColWidth="10" defaultRowHeight="15"/>
  <cols>
    <col min="1" max="1" width="47.85546875" customWidth="1"/>
  </cols>
  <sheetData>
    <row r="1" spans="1:1">
      <c r="A1" s="1" t="s">
        <v>1</v>
      </c>
    </row>
    <row r="2" spans="1:1">
      <c r="A2" s="25" t="s">
        <v>85</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C6E89F-8E52-427F-B6FA-AAA9DA0C63CF}">
  <dimension ref="A1:I45"/>
  <sheetViews>
    <sheetView topLeftCell="A10" zoomScale="90" zoomScaleNormal="90" zoomScaleSheetLayoutView="90" workbookViewId="0">
      <selection activeCell="F48" sqref="F48"/>
    </sheetView>
  </sheetViews>
  <sheetFormatPr baseColWidth="10" defaultColWidth="11.5703125" defaultRowHeight="16.5"/>
  <cols>
    <col min="1" max="1" width="8" style="29" customWidth="1"/>
    <col min="2" max="2" width="48" style="29" customWidth="1"/>
    <col min="3" max="3" width="14.42578125" style="29" customWidth="1"/>
    <col min="4" max="4" width="16.42578125" style="29" customWidth="1"/>
    <col min="5" max="5" width="16" style="29" customWidth="1"/>
    <col min="6" max="6" width="11.28515625" style="29" customWidth="1"/>
    <col min="7" max="7" width="12.42578125" style="29" bestFit="1" customWidth="1"/>
    <col min="8" max="8" width="12.5703125" style="29" customWidth="1"/>
    <col min="9" max="16384" width="11.5703125" style="29"/>
  </cols>
  <sheetData>
    <row r="1" spans="1:9">
      <c r="A1" s="34"/>
      <c r="B1" s="34"/>
      <c r="C1" s="34"/>
      <c r="D1" s="34"/>
      <c r="E1" s="35"/>
    </row>
    <row r="2" spans="1:9">
      <c r="A2" s="28"/>
      <c r="B2" s="28"/>
      <c r="C2" s="28"/>
      <c r="D2" s="28"/>
      <c r="E2" s="28"/>
    </row>
    <row r="3" spans="1:9" ht="33.75" customHeight="1">
      <c r="A3" s="80" t="s">
        <v>22</v>
      </c>
      <c r="B3" s="80"/>
      <c r="C3" s="80"/>
      <c r="D3" s="80"/>
      <c r="E3" s="81"/>
      <c r="F3" s="79" t="str">
        <f>+OFERENTES!A2</f>
        <v>ALMACEN Y TALLER YALCORBIN</v>
      </c>
      <c r="G3" s="79"/>
    </row>
    <row r="4" spans="1:9">
      <c r="A4" s="36" t="s">
        <v>0</v>
      </c>
      <c r="B4" s="30" t="s">
        <v>18</v>
      </c>
      <c r="C4" s="36" t="s">
        <v>19</v>
      </c>
      <c r="D4" s="30" t="s">
        <v>24</v>
      </c>
      <c r="E4" s="40" t="s">
        <v>25</v>
      </c>
      <c r="F4" s="36" t="s">
        <v>19</v>
      </c>
      <c r="G4" s="30" t="s">
        <v>24</v>
      </c>
    </row>
    <row r="5" spans="1:9">
      <c r="A5" s="31">
        <v>1</v>
      </c>
      <c r="B5" s="32" t="s">
        <v>26</v>
      </c>
      <c r="C5" s="31">
        <v>1</v>
      </c>
      <c r="D5" s="37">
        <v>3275</v>
      </c>
      <c r="E5" s="41">
        <f>+D5*C5</f>
        <v>3275</v>
      </c>
      <c r="F5" s="31">
        <v>1</v>
      </c>
      <c r="G5" s="56">
        <v>3000</v>
      </c>
      <c r="H5" s="52"/>
      <c r="I5" s="52">
        <f>+D5-G5</f>
        <v>275</v>
      </c>
    </row>
    <row r="6" spans="1:9" ht="27">
      <c r="A6" s="31">
        <v>2</v>
      </c>
      <c r="B6" s="32" t="s">
        <v>27</v>
      </c>
      <c r="C6" s="31">
        <v>1</v>
      </c>
      <c r="D6" s="37">
        <v>63000</v>
      </c>
      <c r="E6" s="41">
        <f>+D6*C6</f>
        <v>63000</v>
      </c>
      <c r="F6" s="31">
        <v>1</v>
      </c>
      <c r="G6" s="58">
        <v>40000</v>
      </c>
      <c r="H6" s="52"/>
      <c r="I6" s="52">
        <f t="shared" ref="I6:I40" si="0">+D6-G6</f>
        <v>23000</v>
      </c>
    </row>
    <row r="7" spans="1:9">
      <c r="A7" s="31">
        <v>3</v>
      </c>
      <c r="B7" s="32" t="s">
        <v>28</v>
      </c>
      <c r="C7" s="31">
        <v>1</v>
      </c>
      <c r="D7" s="37">
        <v>53666.666666666664</v>
      </c>
      <c r="E7" s="41">
        <f>+D7*C7</f>
        <v>53666.666666666664</v>
      </c>
      <c r="F7" s="31">
        <v>1</v>
      </c>
      <c r="G7" s="56">
        <v>40000</v>
      </c>
      <c r="H7" s="52"/>
      <c r="I7" s="52">
        <f t="shared" si="0"/>
        <v>13666.666666666664</v>
      </c>
    </row>
    <row r="8" spans="1:9">
      <c r="A8" s="31">
        <v>4</v>
      </c>
      <c r="B8" s="32" t="s">
        <v>29</v>
      </c>
      <c r="C8" s="31">
        <v>1</v>
      </c>
      <c r="D8" s="37">
        <v>55250</v>
      </c>
      <c r="E8" s="41">
        <f t="shared" ref="E8:E40" si="1">+D8*C8</f>
        <v>55250</v>
      </c>
      <c r="F8" s="31">
        <v>1</v>
      </c>
      <c r="G8" s="56">
        <v>50000</v>
      </c>
      <c r="H8" s="52"/>
      <c r="I8" s="52">
        <f t="shared" si="0"/>
        <v>5250</v>
      </c>
    </row>
    <row r="9" spans="1:9" ht="27">
      <c r="A9" s="31">
        <v>5</v>
      </c>
      <c r="B9" s="32" t="s">
        <v>30</v>
      </c>
      <c r="C9" s="31">
        <v>1</v>
      </c>
      <c r="D9" s="37">
        <v>41000</v>
      </c>
      <c r="E9" s="41">
        <f t="shared" si="1"/>
        <v>41000</v>
      </c>
      <c r="F9" s="31">
        <v>1</v>
      </c>
      <c r="G9" s="58">
        <v>38000</v>
      </c>
      <c r="H9" s="52"/>
      <c r="I9" s="52">
        <f t="shared" si="0"/>
        <v>3000</v>
      </c>
    </row>
    <row r="10" spans="1:9" ht="27">
      <c r="A10" s="31">
        <v>6</v>
      </c>
      <c r="B10" s="32" t="s">
        <v>31</v>
      </c>
      <c r="C10" s="31">
        <v>1</v>
      </c>
      <c r="D10" s="37">
        <v>40333.333333333336</v>
      </c>
      <c r="E10" s="41">
        <f t="shared" si="1"/>
        <v>40333.333333333336</v>
      </c>
      <c r="F10" s="31">
        <v>1</v>
      </c>
      <c r="G10" s="58">
        <v>38000</v>
      </c>
      <c r="H10" s="52"/>
      <c r="I10" s="52">
        <f t="shared" si="0"/>
        <v>2333.3333333333358</v>
      </c>
    </row>
    <row r="11" spans="1:9">
      <c r="A11" s="31">
        <v>7</v>
      </c>
      <c r="B11" s="32" t="s">
        <v>32</v>
      </c>
      <c r="C11" s="31">
        <v>1</v>
      </c>
      <c r="D11" s="37">
        <v>51666.666666666664</v>
      </c>
      <c r="E11" s="41">
        <f t="shared" si="1"/>
        <v>51666.666666666664</v>
      </c>
      <c r="F11" s="31">
        <v>1</v>
      </c>
      <c r="G11" s="56">
        <v>50000</v>
      </c>
      <c r="H11" s="52"/>
      <c r="I11" s="52">
        <f t="shared" si="0"/>
        <v>1666.6666666666642</v>
      </c>
    </row>
    <row r="12" spans="1:9">
      <c r="A12" s="31">
        <v>8</v>
      </c>
      <c r="B12" s="32" t="s">
        <v>33</v>
      </c>
      <c r="C12" s="31">
        <v>1</v>
      </c>
      <c r="D12" s="37">
        <v>53750</v>
      </c>
      <c r="E12" s="41">
        <f t="shared" si="1"/>
        <v>53750</v>
      </c>
      <c r="F12" s="31">
        <v>1</v>
      </c>
      <c r="G12" s="56">
        <v>50000</v>
      </c>
      <c r="H12" s="52"/>
      <c r="I12" s="52">
        <f t="shared" si="0"/>
        <v>3750</v>
      </c>
    </row>
    <row r="13" spans="1:9">
      <c r="A13" s="31">
        <v>9</v>
      </c>
      <c r="B13" s="32" t="s">
        <v>34</v>
      </c>
      <c r="C13" s="31">
        <v>1</v>
      </c>
      <c r="D13" s="37">
        <v>52750</v>
      </c>
      <c r="E13" s="41">
        <f t="shared" si="1"/>
        <v>52750</v>
      </c>
      <c r="F13" s="31">
        <v>1</v>
      </c>
      <c r="G13" s="56">
        <v>50000</v>
      </c>
      <c r="H13" s="52"/>
      <c r="I13" s="52">
        <f t="shared" si="0"/>
        <v>2750</v>
      </c>
    </row>
    <row r="14" spans="1:9">
      <c r="A14" s="31">
        <v>10</v>
      </c>
      <c r="B14" s="32" t="s">
        <v>35</v>
      </c>
      <c r="C14" s="31">
        <v>1</v>
      </c>
      <c r="D14" s="37">
        <v>53666.666666666664</v>
      </c>
      <c r="E14" s="41">
        <f t="shared" si="1"/>
        <v>53666.666666666664</v>
      </c>
      <c r="F14" s="31">
        <v>1</v>
      </c>
      <c r="G14" s="56">
        <v>50000</v>
      </c>
      <c r="H14" s="52"/>
      <c r="I14" s="52">
        <f t="shared" si="0"/>
        <v>3666.6666666666642</v>
      </c>
    </row>
    <row r="15" spans="1:9">
      <c r="A15" s="31">
        <v>11</v>
      </c>
      <c r="B15" s="32" t="s">
        <v>63</v>
      </c>
      <c r="C15" s="31">
        <v>1</v>
      </c>
      <c r="D15" s="37">
        <v>58666.666666666664</v>
      </c>
      <c r="E15" s="41">
        <f t="shared" si="1"/>
        <v>58666.666666666664</v>
      </c>
      <c r="F15" s="31">
        <v>1</v>
      </c>
      <c r="G15" s="58">
        <v>55000</v>
      </c>
      <c r="H15" s="52"/>
      <c r="I15" s="52">
        <f t="shared" si="0"/>
        <v>3666.6666666666642</v>
      </c>
    </row>
    <row r="16" spans="1:9">
      <c r="A16" s="31">
        <v>12</v>
      </c>
      <c r="B16" s="32" t="s">
        <v>36</v>
      </c>
      <c r="C16" s="31">
        <v>1</v>
      </c>
      <c r="D16" s="37">
        <v>97666.666666666672</v>
      </c>
      <c r="E16" s="41">
        <f t="shared" si="1"/>
        <v>97666.666666666672</v>
      </c>
      <c r="F16" s="31">
        <v>1</v>
      </c>
      <c r="G16" s="58">
        <v>95000</v>
      </c>
      <c r="H16" s="52"/>
      <c r="I16" s="52">
        <f t="shared" si="0"/>
        <v>2666.6666666666715</v>
      </c>
    </row>
    <row r="17" spans="1:9">
      <c r="A17" s="31">
        <v>13</v>
      </c>
      <c r="B17" s="32" t="s">
        <v>37</v>
      </c>
      <c r="C17" s="31">
        <v>1</v>
      </c>
      <c r="D17" s="37">
        <v>96000</v>
      </c>
      <c r="E17" s="41">
        <f t="shared" si="1"/>
        <v>96000</v>
      </c>
      <c r="F17" s="31">
        <v>1</v>
      </c>
      <c r="G17" s="58">
        <v>92000</v>
      </c>
      <c r="H17" s="52"/>
      <c r="I17" s="52">
        <f t="shared" si="0"/>
        <v>4000</v>
      </c>
    </row>
    <row r="18" spans="1:9">
      <c r="A18" s="31">
        <v>14</v>
      </c>
      <c r="B18" s="32" t="s">
        <v>38</v>
      </c>
      <c r="C18" s="31">
        <v>1</v>
      </c>
      <c r="D18" s="37">
        <v>55250</v>
      </c>
      <c r="E18" s="41">
        <f t="shared" si="1"/>
        <v>55250</v>
      </c>
      <c r="F18" s="31">
        <v>1</v>
      </c>
      <c r="G18" s="58">
        <v>50000</v>
      </c>
      <c r="H18" s="52"/>
      <c r="I18" s="52">
        <f t="shared" si="0"/>
        <v>5250</v>
      </c>
    </row>
    <row r="19" spans="1:9">
      <c r="A19" s="31">
        <v>15</v>
      </c>
      <c r="B19" s="32" t="s">
        <v>39</v>
      </c>
      <c r="C19" s="31">
        <v>1</v>
      </c>
      <c r="D19" s="37">
        <v>47666.666666666664</v>
      </c>
      <c r="E19" s="41">
        <f t="shared" si="1"/>
        <v>47666.666666666664</v>
      </c>
      <c r="F19" s="31">
        <v>1</v>
      </c>
      <c r="G19" s="58">
        <v>45000</v>
      </c>
      <c r="H19" s="52"/>
      <c r="I19" s="52">
        <f t="shared" si="0"/>
        <v>2666.6666666666642</v>
      </c>
    </row>
    <row r="20" spans="1:9">
      <c r="A20" s="31">
        <v>16</v>
      </c>
      <c r="B20" s="32" t="s">
        <v>40</v>
      </c>
      <c r="C20" s="31">
        <v>1</v>
      </c>
      <c r="D20" s="37">
        <v>90000</v>
      </c>
      <c r="E20" s="41">
        <f t="shared" si="1"/>
        <v>90000</v>
      </c>
      <c r="F20" s="31">
        <v>1</v>
      </c>
      <c r="G20" s="58">
        <v>85000</v>
      </c>
      <c r="H20" s="52"/>
      <c r="I20" s="52">
        <f t="shared" si="0"/>
        <v>5000</v>
      </c>
    </row>
    <row r="21" spans="1:9" ht="27">
      <c r="A21" s="31">
        <v>17</v>
      </c>
      <c r="B21" s="32" t="s">
        <v>41</v>
      </c>
      <c r="C21" s="31">
        <v>1</v>
      </c>
      <c r="D21" s="37">
        <v>63250</v>
      </c>
      <c r="E21" s="41">
        <f t="shared" si="1"/>
        <v>63250</v>
      </c>
      <c r="F21" s="31">
        <v>1</v>
      </c>
      <c r="G21" s="59">
        <v>55000</v>
      </c>
      <c r="H21" s="52"/>
      <c r="I21" s="52">
        <f t="shared" si="0"/>
        <v>8250</v>
      </c>
    </row>
    <row r="22" spans="1:9">
      <c r="A22" s="31">
        <v>18</v>
      </c>
      <c r="B22" s="32" t="s">
        <v>42</v>
      </c>
      <c r="C22" s="31">
        <v>1</v>
      </c>
      <c r="D22" s="37">
        <v>46000</v>
      </c>
      <c r="E22" s="41">
        <f t="shared" si="1"/>
        <v>46000</v>
      </c>
      <c r="F22" s="31">
        <v>1</v>
      </c>
      <c r="G22" s="58">
        <v>45000</v>
      </c>
      <c r="H22" s="52"/>
      <c r="I22" s="52">
        <f t="shared" si="0"/>
        <v>1000</v>
      </c>
    </row>
    <row r="23" spans="1:9">
      <c r="A23" s="31">
        <v>19</v>
      </c>
      <c r="B23" s="32" t="s">
        <v>43</v>
      </c>
      <c r="C23" s="31">
        <v>1</v>
      </c>
      <c r="D23" s="37">
        <v>208500</v>
      </c>
      <c r="E23" s="41">
        <f t="shared" si="1"/>
        <v>208500</v>
      </c>
      <c r="F23" s="31">
        <v>1</v>
      </c>
      <c r="G23" s="58">
        <v>200000</v>
      </c>
      <c r="H23" s="52"/>
      <c r="I23" s="52">
        <f t="shared" si="0"/>
        <v>8500</v>
      </c>
    </row>
    <row r="24" spans="1:9">
      <c r="A24" s="31">
        <v>20</v>
      </c>
      <c r="B24" s="32" t="s">
        <v>44</v>
      </c>
      <c r="C24" s="31">
        <v>1</v>
      </c>
      <c r="D24" s="37">
        <v>116250</v>
      </c>
      <c r="E24" s="41">
        <f t="shared" si="1"/>
        <v>116250</v>
      </c>
      <c r="F24" s="31">
        <v>1</v>
      </c>
      <c r="G24" s="58">
        <v>95000</v>
      </c>
      <c r="H24" s="52"/>
      <c r="I24" s="52">
        <f t="shared" si="0"/>
        <v>21250</v>
      </c>
    </row>
    <row r="25" spans="1:9">
      <c r="A25" s="31">
        <v>21</v>
      </c>
      <c r="B25" s="32" t="s">
        <v>45</v>
      </c>
      <c r="C25" s="31">
        <v>1</v>
      </c>
      <c r="D25" s="37">
        <v>100750</v>
      </c>
      <c r="E25" s="41">
        <f t="shared" si="1"/>
        <v>100750</v>
      </c>
      <c r="F25" s="31">
        <v>1</v>
      </c>
      <c r="G25" s="58">
        <v>95000</v>
      </c>
      <c r="H25" s="52"/>
      <c r="I25" s="52">
        <f t="shared" si="0"/>
        <v>5750</v>
      </c>
    </row>
    <row r="26" spans="1:9">
      <c r="A26" s="31">
        <v>22</v>
      </c>
      <c r="B26" s="32" t="s">
        <v>46</v>
      </c>
      <c r="C26" s="31">
        <v>1</v>
      </c>
      <c r="D26" s="37">
        <v>101500</v>
      </c>
      <c r="E26" s="41">
        <f t="shared" si="1"/>
        <v>101500</v>
      </c>
      <c r="F26" s="31">
        <v>1</v>
      </c>
      <c r="G26" s="56">
        <v>100000</v>
      </c>
      <c r="H26" s="52"/>
      <c r="I26" s="52">
        <f t="shared" si="0"/>
        <v>1500</v>
      </c>
    </row>
    <row r="27" spans="1:9">
      <c r="A27" s="31">
        <v>23</v>
      </c>
      <c r="B27" s="32" t="s">
        <v>47</v>
      </c>
      <c r="C27" s="31">
        <v>1</v>
      </c>
      <c r="D27" s="37">
        <v>89000</v>
      </c>
      <c r="E27" s="41">
        <f t="shared" si="1"/>
        <v>89000</v>
      </c>
      <c r="F27" s="31">
        <v>1</v>
      </c>
      <c r="G27" s="58">
        <v>85000</v>
      </c>
      <c r="H27" s="52"/>
      <c r="I27" s="52">
        <f t="shared" si="0"/>
        <v>4000</v>
      </c>
    </row>
    <row r="28" spans="1:9">
      <c r="A28" s="31">
        <v>24</v>
      </c>
      <c r="B28" s="32" t="s">
        <v>48</v>
      </c>
      <c r="C28" s="31">
        <v>1</v>
      </c>
      <c r="D28" s="37">
        <v>268250</v>
      </c>
      <c r="E28" s="41">
        <f t="shared" si="1"/>
        <v>268250</v>
      </c>
      <c r="F28" s="31">
        <v>1</v>
      </c>
      <c r="G28" s="58">
        <v>265000</v>
      </c>
      <c r="H28" s="52"/>
      <c r="I28" s="52">
        <f t="shared" si="0"/>
        <v>3250</v>
      </c>
    </row>
    <row r="29" spans="1:9">
      <c r="A29" s="31">
        <v>25</v>
      </c>
      <c r="B29" s="32" t="s">
        <v>49</v>
      </c>
      <c r="C29" s="31">
        <v>1</v>
      </c>
      <c r="D29" s="37">
        <v>52666.666666666664</v>
      </c>
      <c r="E29" s="41">
        <f t="shared" si="1"/>
        <v>52666.666666666664</v>
      </c>
      <c r="F29" s="31">
        <v>1</v>
      </c>
      <c r="G29" s="58">
        <v>46000</v>
      </c>
      <c r="H29" s="52"/>
      <c r="I29" s="52">
        <f t="shared" si="0"/>
        <v>6666.6666666666642</v>
      </c>
    </row>
    <row r="30" spans="1:9">
      <c r="A30" s="31">
        <v>26</v>
      </c>
      <c r="B30" s="32" t="s">
        <v>50</v>
      </c>
      <c r="C30" s="31">
        <v>1</v>
      </c>
      <c r="D30" s="37">
        <v>53000</v>
      </c>
      <c r="E30" s="41">
        <f t="shared" si="1"/>
        <v>53000</v>
      </c>
      <c r="F30" s="31">
        <v>1</v>
      </c>
      <c r="G30" s="58">
        <v>50000</v>
      </c>
      <c r="H30" s="52"/>
      <c r="I30" s="52">
        <f t="shared" si="0"/>
        <v>3000</v>
      </c>
    </row>
    <row r="31" spans="1:9">
      <c r="A31" s="31">
        <v>27</v>
      </c>
      <c r="B31" s="32" t="s">
        <v>51</v>
      </c>
      <c r="C31" s="31">
        <v>1</v>
      </c>
      <c r="D31" s="37">
        <v>53750</v>
      </c>
      <c r="E31" s="41">
        <f t="shared" si="1"/>
        <v>53750</v>
      </c>
      <c r="F31" s="31">
        <v>1</v>
      </c>
      <c r="G31" s="58">
        <v>45000</v>
      </c>
      <c r="H31" s="52"/>
      <c r="I31" s="52">
        <f t="shared" si="0"/>
        <v>8750</v>
      </c>
    </row>
    <row r="32" spans="1:9">
      <c r="A32" s="31">
        <v>28</v>
      </c>
      <c r="B32" s="32" t="s">
        <v>52</v>
      </c>
      <c r="C32" s="31">
        <v>1</v>
      </c>
      <c r="D32" s="37">
        <v>92750</v>
      </c>
      <c r="E32" s="41">
        <f t="shared" si="1"/>
        <v>92750</v>
      </c>
      <c r="F32" s="31">
        <v>1</v>
      </c>
      <c r="G32" s="58">
        <v>90000</v>
      </c>
      <c r="H32" s="52"/>
      <c r="I32" s="52">
        <f t="shared" si="0"/>
        <v>2750</v>
      </c>
    </row>
    <row r="33" spans="1:9">
      <c r="A33" s="31">
        <v>29</v>
      </c>
      <c r="B33" s="32" t="s">
        <v>53</v>
      </c>
      <c r="C33" s="31">
        <v>1</v>
      </c>
      <c r="D33" s="37">
        <v>268333.33333333331</v>
      </c>
      <c r="E33" s="41">
        <f t="shared" si="1"/>
        <v>268333.33333333331</v>
      </c>
      <c r="F33" s="31">
        <v>1</v>
      </c>
      <c r="G33" s="58">
        <v>260000</v>
      </c>
      <c r="H33" s="52"/>
      <c r="I33" s="52">
        <f t="shared" si="0"/>
        <v>8333.3333333333139</v>
      </c>
    </row>
    <row r="34" spans="1:9">
      <c r="A34" s="31">
        <v>30</v>
      </c>
      <c r="B34" s="32" t="s">
        <v>54</v>
      </c>
      <c r="C34" s="31">
        <v>1</v>
      </c>
      <c r="D34" s="37">
        <v>151000</v>
      </c>
      <c r="E34" s="41">
        <f t="shared" si="1"/>
        <v>151000</v>
      </c>
      <c r="F34" s="31">
        <v>1</v>
      </c>
      <c r="G34" s="58">
        <v>135000</v>
      </c>
      <c r="H34" s="52"/>
      <c r="I34" s="52">
        <f t="shared" si="0"/>
        <v>16000</v>
      </c>
    </row>
    <row r="35" spans="1:9">
      <c r="A35" s="31">
        <v>31</v>
      </c>
      <c r="B35" s="32" t="s">
        <v>55</v>
      </c>
      <c r="C35" s="31">
        <v>1</v>
      </c>
      <c r="D35" s="37">
        <v>206500</v>
      </c>
      <c r="E35" s="41">
        <f t="shared" si="1"/>
        <v>206500</v>
      </c>
      <c r="F35" s="31">
        <v>1</v>
      </c>
      <c r="G35" s="58">
        <v>185000</v>
      </c>
      <c r="H35" s="52"/>
      <c r="I35" s="52">
        <f t="shared" si="0"/>
        <v>21500</v>
      </c>
    </row>
    <row r="36" spans="1:9">
      <c r="A36" s="31">
        <v>32</v>
      </c>
      <c r="B36" s="32" t="s">
        <v>56</v>
      </c>
      <c r="C36" s="31">
        <v>1</v>
      </c>
      <c r="D36" s="37">
        <v>500</v>
      </c>
      <c r="E36" s="41">
        <f t="shared" si="1"/>
        <v>500</v>
      </c>
      <c r="F36" s="31">
        <v>1</v>
      </c>
      <c r="G36" s="57">
        <v>500</v>
      </c>
      <c r="H36" s="52"/>
      <c r="I36" s="52">
        <f t="shared" si="0"/>
        <v>0</v>
      </c>
    </row>
    <row r="37" spans="1:9">
      <c r="A37" s="31">
        <v>33</v>
      </c>
      <c r="B37" s="32" t="s">
        <v>57</v>
      </c>
      <c r="C37" s="31">
        <v>1</v>
      </c>
      <c r="D37" s="37">
        <v>75500</v>
      </c>
      <c r="E37" s="41">
        <f t="shared" si="1"/>
        <v>75500</v>
      </c>
      <c r="F37" s="31">
        <v>1</v>
      </c>
      <c r="G37" s="58">
        <v>75000</v>
      </c>
      <c r="H37" s="52"/>
      <c r="I37" s="52">
        <f t="shared" si="0"/>
        <v>500</v>
      </c>
    </row>
    <row r="38" spans="1:9">
      <c r="A38" s="31">
        <v>34</v>
      </c>
      <c r="B38" s="32" t="s">
        <v>58</v>
      </c>
      <c r="C38" s="31">
        <v>1</v>
      </c>
      <c r="D38" s="37">
        <v>124333.33333333333</v>
      </c>
      <c r="E38" s="41">
        <f t="shared" si="1"/>
        <v>124333.33333333333</v>
      </c>
      <c r="F38" s="31">
        <v>1</v>
      </c>
      <c r="G38" s="58">
        <v>120000</v>
      </c>
      <c r="H38" s="52"/>
      <c r="I38" s="52">
        <f t="shared" si="0"/>
        <v>4333.3333333333285</v>
      </c>
    </row>
    <row r="39" spans="1:9">
      <c r="A39" s="31">
        <v>35</v>
      </c>
      <c r="B39" s="32" t="s">
        <v>59</v>
      </c>
      <c r="C39" s="31">
        <v>1</v>
      </c>
      <c r="D39" s="37">
        <v>193000</v>
      </c>
      <c r="E39" s="41">
        <f t="shared" si="1"/>
        <v>193000</v>
      </c>
      <c r="F39" s="31">
        <v>1</v>
      </c>
      <c r="G39" s="58">
        <v>190000</v>
      </c>
      <c r="H39" s="52"/>
      <c r="I39" s="52">
        <f t="shared" si="0"/>
        <v>3000</v>
      </c>
    </row>
    <row r="40" spans="1:9">
      <c r="A40" s="33" t="s">
        <v>60</v>
      </c>
      <c r="B40" s="32" t="s">
        <v>61</v>
      </c>
      <c r="C40" s="31">
        <v>1</v>
      </c>
      <c r="D40" s="37">
        <v>686666.66666666663</v>
      </c>
      <c r="E40" s="41">
        <f t="shared" si="1"/>
        <v>686666.66666666663</v>
      </c>
      <c r="F40" s="31">
        <v>1</v>
      </c>
      <c r="G40" s="56">
        <v>650000</v>
      </c>
      <c r="H40" s="52"/>
      <c r="I40" s="52">
        <f t="shared" si="0"/>
        <v>36666.666666666628</v>
      </c>
    </row>
    <row r="41" spans="1:9">
      <c r="A41" s="76" t="s">
        <v>20</v>
      </c>
      <c r="B41" s="77"/>
      <c r="C41" s="77"/>
      <c r="D41" s="78"/>
      <c r="E41" s="38">
        <f>SUM(E5:E40)</f>
        <v>3865108.3333333335</v>
      </c>
      <c r="G41" s="43">
        <f>SUM(G5:G40)</f>
        <v>3617500</v>
      </c>
    </row>
    <row r="42" spans="1:9">
      <c r="A42" s="76" t="s">
        <v>21</v>
      </c>
      <c r="B42" s="77"/>
      <c r="C42" s="77"/>
      <c r="D42" s="78"/>
      <c r="E42" s="38">
        <f>E41*0.19</f>
        <v>734370.58333333337</v>
      </c>
      <c r="G42" s="44">
        <f>+G41*19%</f>
        <v>687325</v>
      </c>
    </row>
    <row r="43" spans="1:9">
      <c r="A43" s="76" t="s">
        <v>62</v>
      </c>
      <c r="B43" s="77"/>
      <c r="C43" s="77"/>
      <c r="D43" s="78"/>
      <c r="E43" s="38">
        <f>SUM(E41+E42)</f>
        <v>4599478.916666667</v>
      </c>
      <c r="G43" s="44">
        <f>+G41+G42</f>
        <v>4304825</v>
      </c>
    </row>
    <row r="44" spans="1:9">
      <c r="G44" s="55" t="s">
        <v>79</v>
      </c>
    </row>
    <row r="45" spans="1:9">
      <c r="G45" s="47"/>
    </row>
  </sheetData>
  <mergeCells count="5">
    <mergeCell ref="A41:D41"/>
    <mergeCell ref="A42:D42"/>
    <mergeCell ref="A43:D43"/>
    <mergeCell ref="F3:G3"/>
    <mergeCell ref="A3:E3"/>
  </mergeCells>
  <pageMargins left="0.7" right="0.7" top="0.75" bottom="0.75" header="0.3" footer="0.3"/>
  <pageSetup scale="6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A76AA-E9C5-4D43-880F-4D5F5BF8AD8A}">
  <dimension ref="A2:I12"/>
  <sheetViews>
    <sheetView view="pageBreakPreview" zoomScale="90" zoomScaleNormal="80" zoomScaleSheetLayoutView="90" workbookViewId="0">
      <selection activeCell="F8" sqref="F8:F10"/>
    </sheetView>
  </sheetViews>
  <sheetFormatPr baseColWidth="10" defaultColWidth="11.5703125" defaultRowHeight="12.75"/>
  <cols>
    <col min="1" max="1" width="16.7109375" style="4" customWidth="1"/>
    <col min="2" max="2" width="19.7109375" style="4" customWidth="1"/>
    <col min="3" max="3" width="11.5703125" style="4"/>
    <col min="4" max="4" width="32.85546875" style="4" customWidth="1"/>
    <col min="5" max="5" width="11.5703125" style="4"/>
    <col min="6" max="6" width="28.85546875" style="4" customWidth="1"/>
    <col min="7" max="16384" width="11.5703125" style="4"/>
  </cols>
  <sheetData>
    <row r="2" spans="1:9">
      <c r="A2" s="84" t="s">
        <v>66</v>
      </c>
      <c r="B2" s="85"/>
      <c r="C2" s="85"/>
      <c r="D2" s="85"/>
      <c r="E2" s="85"/>
      <c r="F2" s="85"/>
    </row>
    <row r="3" spans="1:9">
      <c r="A3" s="50"/>
      <c r="B3" s="50"/>
    </row>
    <row r="4" spans="1:9" ht="83.25" customHeight="1">
      <c r="A4" s="86" t="s">
        <v>73</v>
      </c>
      <c r="B4" s="86"/>
      <c r="C4" s="86"/>
      <c r="D4" s="86"/>
      <c r="E4" s="86"/>
      <c r="F4" s="86"/>
    </row>
    <row r="6" spans="1:9" ht="15" customHeight="1">
      <c r="A6" s="87" t="s">
        <v>4</v>
      </c>
      <c r="B6" s="87" t="s">
        <v>67</v>
      </c>
      <c r="C6" s="88" t="s">
        <v>68</v>
      </c>
      <c r="D6" s="89"/>
      <c r="E6" s="90"/>
      <c r="F6" s="82" t="s">
        <v>69</v>
      </c>
    </row>
    <row r="7" spans="1:9">
      <c r="A7" s="87"/>
      <c r="B7" s="87"/>
      <c r="C7" s="65" t="s">
        <v>15</v>
      </c>
      <c r="D7" s="66" t="s">
        <v>70</v>
      </c>
      <c r="E7" s="66" t="s">
        <v>105</v>
      </c>
      <c r="F7" s="82"/>
    </row>
    <row r="8" spans="1:9" ht="95.25" customHeight="1">
      <c r="A8" s="94" t="s">
        <v>86</v>
      </c>
      <c r="B8" s="91" t="s">
        <v>104</v>
      </c>
      <c r="C8" s="68" t="s">
        <v>106</v>
      </c>
      <c r="D8" s="69" t="s">
        <v>107</v>
      </c>
      <c r="E8" s="72">
        <v>1.17</v>
      </c>
      <c r="F8" s="67" t="s">
        <v>79</v>
      </c>
      <c r="G8" s="70">
        <v>44195</v>
      </c>
      <c r="H8" s="71">
        <f>+G8-G9</f>
        <v>343</v>
      </c>
      <c r="I8" s="4">
        <f>+ROUND((H8/30),2)</f>
        <v>11.43</v>
      </c>
    </row>
    <row r="9" spans="1:9" ht="95.25" customHeight="1">
      <c r="A9" s="95"/>
      <c r="B9" s="92"/>
      <c r="C9" s="68" t="s">
        <v>87</v>
      </c>
      <c r="D9" s="69" t="s">
        <v>108</v>
      </c>
      <c r="E9" s="72">
        <v>11.57</v>
      </c>
      <c r="F9" s="67" t="s">
        <v>79</v>
      </c>
      <c r="G9" s="70">
        <v>43852</v>
      </c>
      <c r="H9" s="71"/>
    </row>
    <row r="10" spans="1:9" ht="95.25" customHeight="1">
      <c r="A10" s="96"/>
      <c r="B10" s="93"/>
      <c r="C10" s="68" t="s">
        <v>109</v>
      </c>
      <c r="D10" s="69" t="s">
        <v>108</v>
      </c>
      <c r="E10" s="72">
        <v>11.43</v>
      </c>
      <c r="F10" s="67" t="s">
        <v>79</v>
      </c>
      <c r="G10" s="70"/>
      <c r="H10" s="71"/>
    </row>
    <row r="11" spans="1:9">
      <c r="A11" s="83" t="s">
        <v>7</v>
      </c>
      <c r="B11" s="83"/>
      <c r="C11" s="83"/>
      <c r="D11" s="83"/>
      <c r="E11" s="73">
        <f>SUM(E8:E10)</f>
        <v>24.17</v>
      </c>
      <c r="F11" s="51" t="s">
        <v>79</v>
      </c>
    </row>
    <row r="12" spans="1:9" ht="27" customHeight="1"/>
  </sheetData>
  <mergeCells count="9">
    <mergeCell ref="F6:F7"/>
    <mergeCell ref="A11:D11"/>
    <mergeCell ref="A2:F2"/>
    <mergeCell ref="A4:F4"/>
    <mergeCell ref="A6:A7"/>
    <mergeCell ref="B6:B7"/>
    <mergeCell ref="C6:E6"/>
    <mergeCell ref="B8:B10"/>
    <mergeCell ref="A8:A10"/>
  </mergeCells>
  <pageMargins left="0.7" right="0.7" top="0.75" bottom="0.75" header="0.3" footer="0.3"/>
  <pageSetup scale="48"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5004FD-5908-4CD5-AD3F-7FB3C74371D2}">
  <dimension ref="A1:F18"/>
  <sheetViews>
    <sheetView view="pageBreakPreview" topLeftCell="A15" zoomScale="120" zoomScaleNormal="110" zoomScaleSheetLayoutView="120" workbookViewId="0">
      <selection activeCell="C23" sqref="C23"/>
    </sheetView>
  </sheetViews>
  <sheetFormatPr baseColWidth="10" defaultRowHeight="12.75"/>
  <cols>
    <col min="1" max="1" width="30.140625" style="4" customWidth="1"/>
    <col min="2" max="2" width="26.42578125" style="4" customWidth="1"/>
    <col min="3" max="3" width="36" style="4" customWidth="1"/>
    <col min="4" max="4" width="26.7109375" style="4" customWidth="1"/>
    <col min="5" max="5" width="37.7109375" style="4" customWidth="1"/>
    <col min="6" max="6" width="37" style="4" customWidth="1"/>
    <col min="7" max="252" width="11.42578125" style="4"/>
    <col min="253" max="253" width="25.7109375" style="4" customWidth="1"/>
    <col min="254" max="254" width="25.5703125" style="4" customWidth="1"/>
    <col min="255" max="255" width="10" style="4" customWidth="1"/>
    <col min="256" max="256" width="12.7109375" style="4" customWidth="1"/>
    <col min="257" max="257" width="15.7109375" style="4" customWidth="1"/>
    <col min="258" max="508" width="11.42578125" style="4"/>
    <col min="509" max="509" width="25.7109375" style="4" customWidth="1"/>
    <col min="510" max="510" width="25.5703125" style="4" customWidth="1"/>
    <col min="511" max="511" width="10" style="4" customWidth="1"/>
    <col min="512" max="512" width="12.7109375" style="4" customWidth="1"/>
    <col min="513" max="513" width="15.7109375" style="4" customWidth="1"/>
    <col min="514" max="764" width="11.42578125" style="4"/>
    <col min="765" max="765" width="25.7109375" style="4" customWidth="1"/>
    <col min="766" max="766" width="25.5703125" style="4" customWidth="1"/>
    <col min="767" max="767" width="10" style="4" customWidth="1"/>
    <col min="768" max="768" width="12.7109375" style="4" customWidth="1"/>
    <col min="769" max="769" width="15.7109375" style="4" customWidth="1"/>
    <col min="770" max="1020" width="11.42578125" style="4"/>
    <col min="1021" max="1021" width="25.7109375" style="4" customWidth="1"/>
    <col min="1022" max="1022" width="25.5703125" style="4" customWidth="1"/>
    <col min="1023" max="1023" width="10" style="4" customWidth="1"/>
    <col min="1024" max="1024" width="12.7109375" style="4" customWidth="1"/>
    <col min="1025" max="1025" width="15.7109375" style="4" customWidth="1"/>
    <col min="1026" max="1276" width="11.42578125" style="4"/>
    <col min="1277" max="1277" width="25.7109375" style="4" customWidth="1"/>
    <col min="1278" max="1278" width="25.5703125" style="4" customWidth="1"/>
    <col min="1279" max="1279" width="10" style="4" customWidth="1"/>
    <col min="1280" max="1280" width="12.7109375" style="4" customWidth="1"/>
    <col min="1281" max="1281" width="15.7109375" style="4" customWidth="1"/>
    <col min="1282" max="1532" width="11.42578125" style="4"/>
    <col min="1533" max="1533" width="25.7109375" style="4" customWidth="1"/>
    <col min="1534" max="1534" width="25.5703125" style="4" customWidth="1"/>
    <col min="1535" max="1535" width="10" style="4" customWidth="1"/>
    <col min="1536" max="1536" width="12.7109375" style="4" customWidth="1"/>
    <col min="1537" max="1537" width="15.7109375" style="4" customWidth="1"/>
    <col min="1538" max="1788" width="11.42578125" style="4"/>
    <col min="1789" max="1789" width="25.7109375" style="4" customWidth="1"/>
    <col min="1790" max="1790" width="25.5703125" style="4" customWidth="1"/>
    <col min="1791" max="1791" width="10" style="4" customWidth="1"/>
    <col min="1792" max="1792" width="12.7109375" style="4" customWidth="1"/>
    <col min="1793" max="1793" width="15.7109375" style="4" customWidth="1"/>
    <col min="1794" max="2044" width="11.42578125" style="4"/>
    <col min="2045" max="2045" width="25.7109375" style="4" customWidth="1"/>
    <col min="2046" max="2046" width="25.5703125" style="4" customWidth="1"/>
    <col min="2047" max="2047" width="10" style="4" customWidth="1"/>
    <col min="2048" max="2048" width="12.7109375" style="4" customWidth="1"/>
    <col min="2049" max="2049" width="15.7109375" style="4" customWidth="1"/>
    <col min="2050" max="2300" width="11.42578125" style="4"/>
    <col min="2301" max="2301" width="25.7109375" style="4" customWidth="1"/>
    <col min="2302" max="2302" width="25.5703125" style="4" customWidth="1"/>
    <col min="2303" max="2303" width="10" style="4" customWidth="1"/>
    <col min="2304" max="2304" width="12.7109375" style="4" customWidth="1"/>
    <col min="2305" max="2305" width="15.7109375" style="4" customWidth="1"/>
    <col min="2306" max="2556" width="11.42578125" style="4"/>
    <col min="2557" max="2557" width="25.7109375" style="4" customWidth="1"/>
    <col min="2558" max="2558" width="25.5703125" style="4" customWidth="1"/>
    <col min="2559" max="2559" width="10" style="4" customWidth="1"/>
    <col min="2560" max="2560" width="12.7109375" style="4" customWidth="1"/>
    <col min="2561" max="2561" width="15.7109375" style="4" customWidth="1"/>
    <col min="2562" max="2812" width="11.42578125" style="4"/>
    <col min="2813" max="2813" width="25.7109375" style="4" customWidth="1"/>
    <col min="2814" max="2814" width="25.5703125" style="4" customWidth="1"/>
    <col min="2815" max="2815" width="10" style="4" customWidth="1"/>
    <col min="2816" max="2816" width="12.7109375" style="4" customWidth="1"/>
    <col min="2817" max="2817" width="15.7109375" style="4" customWidth="1"/>
    <col min="2818" max="3068" width="11.42578125" style="4"/>
    <col min="3069" max="3069" width="25.7109375" style="4" customWidth="1"/>
    <col min="3070" max="3070" width="25.5703125" style="4" customWidth="1"/>
    <col min="3071" max="3071" width="10" style="4" customWidth="1"/>
    <col min="3072" max="3072" width="12.7109375" style="4" customWidth="1"/>
    <col min="3073" max="3073" width="15.7109375" style="4" customWidth="1"/>
    <col min="3074" max="3324" width="11.42578125" style="4"/>
    <col min="3325" max="3325" width="25.7109375" style="4" customWidth="1"/>
    <col min="3326" max="3326" width="25.5703125" style="4" customWidth="1"/>
    <col min="3327" max="3327" width="10" style="4" customWidth="1"/>
    <col min="3328" max="3328" width="12.7109375" style="4" customWidth="1"/>
    <col min="3329" max="3329" width="15.7109375" style="4" customWidth="1"/>
    <col min="3330" max="3580" width="11.42578125" style="4"/>
    <col min="3581" max="3581" width="25.7109375" style="4" customWidth="1"/>
    <col min="3582" max="3582" width="25.5703125" style="4" customWidth="1"/>
    <col min="3583" max="3583" width="10" style="4" customWidth="1"/>
    <col min="3584" max="3584" width="12.7109375" style="4" customWidth="1"/>
    <col min="3585" max="3585" width="15.7109375" style="4" customWidth="1"/>
    <col min="3586" max="3836" width="11.42578125" style="4"/>
    <col min="3837" max="3837" width="25.7109375" style="4" customWidth="1"/>
    <col min="3838" max="3838" width="25.5703125" style="4" customWidth="1"/>
    <col min="3839" max="3839" width="10" style="4" customWidth="1"/>
    <col min="3840" max="3840" width="12.7109375" style="4" customWidth="1"/>
    <col min="3841" max="3841" width="15.7109375" style="4" customWidth="1"/>
    <col min="3842" max="4092" width="11.42578125" style="4"/>
    <col min="4093" max="4093" width="25.7109375" style="4" customWidth="1"/>
    <col min="4094" max="4094" width="25.5703125" style="4" customWidth="1"/>
    <col min="4095" max="4095" width="10" style="4" customWidth="1"/>
    <col min="4096" max="4096" width="12.7109375" style="4" customWidth="1"/>
    <col min="4097" max="4097" width="15.7109375" style="4" customWidth="1"/>
    <col min="4098" max="4348" width="11.42578125" style="4"/>
    <col min="4349" max="4349" width="25.7109375" style="4" customWidth="1"/>
    <col min="4350" max="4350" width="25.5703125" style="4" customWidth="1"/>
    <col min="4351" max="4351" width="10" style="4" customWidth="1"/>
    <col min="4352" max="4352" width="12.7109375" style="4" customWidth="1"/>
    <col min="4353" max="4353" width="15.7109375" style="4" customWidth="1"/>
    <col min="4354" max="4604" width="11.42578125" style="4"/>
    <col min="4605" max="4605" width="25.7109375" style="4" customWidth="1"/>
    <col min="4606" max="4606" width="25.5703125" style="4" customWidth="1"/>
    <col min="4607" max="4607" width="10" style="4" customWidth="1"/>
    <col min="4608" max="4608" width="12.7109375" style="4" customWidth="1"/>
    <col min="4609" max="4609" width="15.7109375" style="4" customWidth="1"/>
    <col min="4610" max="4860" width="11.42578125" style="4"/>
    <col min="4861" max="4861" width="25.7109375" style="4" customWidth="1"/>
    <col min="4862" max="4862" width="25.5703125" style="4" customWidth="1"/>
    <col min="4863" max="4863" width="10" style="4" customWidth="1"/>
    <col min="4864" max="4864" width="12.7109375" style="4" customWidth="1"/>
    <col min="4865" max="4865" width="15.7109375" style="4" customWidth="1"/>
    <col min="4866" max="5116" width="11.42578125" style="4"/>
    <col min="5117" max="5117" width="25.7109375" style="4" customWidth="1"/>
    <col min="5118" max="5118" width="25.5703125" style="4" customWidth="1"/>
    <col min="5119" max="5119" width="10" style="4" customWidth="1"/>
    <col min="5120" max="5120" width="12.7109375" style="4" customWidth="1"/>
    <col min="5121" max="5121" width="15.7109375" style="4" customWidth="1"/>
    <col min="5122" max="5372" width="11.42578125" style="4"/>
    <col min="5373" max="5373" width="25.7109375" style="4" customWidth="1"/>
    <col min="5374" max="5374" width="25.5703125" style="4" customWidth="1"/>
    <col min="5375" max="5375" width="10" style="4" customWidth="1"/>
    <col min="5376" max="5376" width="12.7109375" style="4" customWidth="1"/>
    <col min="5377" max="5377" width="15.7109375" style="4" customWidth="1"/>
    <col min="5378" max="5628" width="11.42578125" style="4"/>
    <col min="5629" max="5629" width="25.7109375" style="4" customWidth="1"/>
    <col min="5630" max="5630" width="25.5703125" style="4" customWidth="1"/>
    <col min="5631" max="5631" width="10" style="4" customWidth="1"/>
    <col min="5632" max="5632" width="12.7109375" style="4" customWidth="1"/>
    <col min="5633" max="5633" width="15.7109375" style="4" customWidth="1"/>
    <col min="5634" max="5884" width="11.42578125" style="4"/>
    <col min="5885" max="5885" width="25.7109375" style="4" customWidth="1"/>
    <col min="5886" max="5886" width="25.5703125" style="4" customWidth="1"/>
    <col min="5887" max="5887" width="10" style="4" customWidth="1"/>
    <col min="5888" max="5888" width="12.7109375" style="4" customWidth="1"/>
    <col min="5889" max="5889" width="15.7109375" style="4" customWidth="1"/>
    <col min="5890" max="6140" width="11.42578125" style="4"/>
    <col min="6141" max="6141" width="25.7109375" style="4" customWidth="1"/>
    <col min="6142" max="6142" width="25.5703125" style="4" customWidth="1"/>
    <col min="6143" max="6143" width="10" style="4" customWidth="1"/>
    <col min="6144" max="6144" width="12.7109375" style="4" customWidth="1"/>
    <col min="6145" max="6145" width="15.7109375" style="4" customWidth="1"/>
    <col min="6146" max="6396" width="11.42578125" style="4"/>
    <col min="6397" max="6397" width="25.7109375" style="4" customWidth="1"/>
    <col min="6398" max="6398" width="25.5703125" style="4" customWidth="1"/>
    <col min="6399" max="6399" width="10" style="4" customWidth="1"/>
    <col min="6400" max="6400" width="12.7109375" style="4" customWidth="1"/>
    <col min="6401" max="6401" width="15.7109375" style="4" customWidth="1"/>
    <col min="6402" max="6652" width="11.42578125" style="4"/>
    <col min="6653" max="6653" width="25.7109375" style="4" customWidth="1"/>
    <col min="6654" max="6654" width="25.5703125" style="4" customWidth="1"/>
    <col min="6655" max="6655" width="10" style="4" customWidth="1"/>
    <col min="6656" max="6656" width="12.7109375" style="4" customWidth="1"/>
    <col min="6657" max="6657" width="15.7109375" style="4" customWidth="1"/>
    <col min="6658" max="6908" width="11.42578125" style="4"/>
    <col min="6909" max="6909" width="25.7109375" style="4" customWidth="1"/>
    <col min="6910" max="6910" width="25.5703125" style="4" customWidth="1"/>
    <col min="6911" max="6911" width="10" style="4" customWidth="1"/>
    <col min="6912" max="6912" width="12.7109375" style="4" customWidth="1"/>
    <col min="6913" max="6913" width="15.7109375" style="4" customWidth="1"/>
    <col min="6914" max="7164" width="11.42578125" style="4"/>
    <col min="7165" max="7165" width="25.7109375" style="4" customWidth="1"/>
    <col min="7166" max="7166" width="25.5703125" style="4" customWidth="1"/>
    <col min="7167" max="7167" width="10" style="4" customWidth="1"/>
    <col min="7168" max="7168" width="12.7109375" style="4" customWidth="1"/>
    <col min="7169" max="7169" width="15.7109375" style="4" customWidth="1"/>
    <col min="7170" max="7420" width="11.42578125" style="4"/>
    <col min="7421" max="7421" width="25.7109375" style="4" customWidth="1"/>
    <col min="7422" max="7422" width="25.5703125" style="4" customWidth="1"/>
    <col min="7423" max="7423" width="10" style="4" customWidth="1"/>
    <col min="7424" max="7424" width="12.7109375" style="4" customWidth="1"/>
    <col min="7425" max="7425" width="15.7109375" style="4" customWidth="1"/>
    <col min="7426" max="7676" width="11.42578125" style="4"/>
    <col min="7677" max="7677" width="25.7109375" style="4" customWidth="1"/>
    <col min="7678" max="7678" width="25.5703125" style="4" customWidth="1"/>
    <col min="7679" max="7679" width="10" style="4" customWidth="1"/>
    <col min="7680" max="7680" width="12.7109375" style="4" customWidth="1"/>
    <col min="7681" max="7681" width="15.7109375" style="4" customWidth="1"/>
    <col min="7682" max="7932" width="11.42578125" style="4"/>
    <col min="7933" max="7933" width="25.7109375" style="4" customWidth="1"/>
    <col min="7934" max="7934" width="25.5703125" style="4" customWidth="1"/>
    <col min="7935" max="7935" width="10" style="4" customWidth="1"/>
    <col min="7936" max="7936" width="12.7109375" style="4" customWidth="1"/>
    <col min="7937" max="7937" width="15.7109375" style="4" customWidth="1"/>
    <col min="7938" max="8188" width="11.42578125" style="4"/>
    <col min="8189" max="8189" width="25.7109375" style="4" customWidth="1"/>
    <col min="8190" max="8190" width="25.5703125" style="4" customWidth="1"/>
    <col min="8191" max="8191" width="10" style="4" customWidth="1"/>
    <col min="8192" max="8192" width="12.7109375" style="4" customWidth="1"/>
    <col min="8193" max="8193" width="15.7109375" style="4" customWidth="1"/>
    <col min="8194" max="8444" width="11.42578125" style="4"/>
    <col min="8445" max="8445" width="25.7109375" style="4" customWidth="1"/>
    <col min="8446" max="8446" width="25.5703125" style="4" customWidth="1"/>
    <col min="8447" max="8447" width="10" style="4" customWidth="1"/>
    <col min="8448" max="8448" width="12.7109375" style="4" customWidth="1"/>
    <col min="8449" max="8449" width="15.7109375" style="4" customWidth="1"/>
    <col min="8450" max="8700" width="11.42578125" style="4"/>
    <col min="8701" max="8701" width="25.7109375" style="4" customWidth="1"/>
    <col min="8702" max="8702" width="25.5703125" style="4" customWidth="1"/>
    <col min="8703" max="8703" width="10" style="4" customWidth="1"/>
    <col min="8704" max="8704" width="12.7109375" style="4" customWidth="1"/>
    <col min="8705" max="8705" width="15.7109375" style="4" customWidth="1"/>
    <col min="8706" max="8956" width="11.42578125" style="4"/>
    <col min="8957" max="8957" width="25.7109375" style="4" customWidth="1"/>
    <col min="8958" max="8958" width="25.5703125" style="4" customWidth="1"/>
    <col min="8959" max="8959" width="10" style="4" customWidth="1"/>
    <col min="8960" max="8960" width="12.7109375" style="4" customWidth="1"/>
    <col min="8961" max="8961" width="15.7109375" style="4" customWidth="1"/>
    <col min="8962" max="9212" width="11.42578125" style="4"/>
    <col min="9213" max="9213" width="25.7109375" style="4" customWidth="1"/>
    <col min="9214" max="9214" width="25.5703125" style="4" customWidth="1"/>
    <col min="9215" max="9215" width="10" style="4" customWidth="1"/>
    <col min="9216" max="9216" width="12.7109375" style="4" customWidth="1"/>
    <col min="9217" max="9217" width="15.7109375" style="4" customWidth="1"/>
    <col min="9218" max="9468" width="11.42578125" style="4"/>
    <col min="9469" max="9469" width="25.7109375" style="4" customWidth="1"/>
    <col min="9470" max="9470" width="25.5703125" style="4" customWidth="1"/>
    <col min="9471" max="9471" width="10" style="4" customWidth="1"/>
    <col min="9472" max="9472" width="12.7109375" style="4" customWidth="1"/>
    <col min="9473" max="9473" width="15.7109375" style="4" customWidth="1"/>
    <col min="9474" max="9724" width="11.42578125" style="4"/>
    <col min="9725" max="9725" width="25.7109375" style="4" customWidth="1"/>
    <col min="9726" max="9726" width="25.5703125" style="4" customWidth="1"/>
    <col min="9727" max="9727" width="10" style="4" customWidth="1"/>
    <col min="9728" max="9728" width="12.7109375" style="4" customWidth="1"/>
    <col min="9729" max="9729" width="15.7109375" style="4" customWidth="1"/>
    <col min="9730" max="9980" width="11.42578125" style="4"/>
    <col min="9981" max="9981" width="25.7109375" style="4" customWidth="1"/>
    <col min="9982" max="9982" width="25.5703125" style="4" customWidth="1"/>
    <col min="9983" max="9983" width="10" style="4" customWidth="1"/>
    <col min="9984" max="9984" width="12.7109375" style="4" customWidth="1"/>
    <col min="9985" max="9985" width="15.7109375" style="4" customWidth="1"/>
    <col min="9986" max="10236" width="11.42578125" style="4"/>
    <col min="10237" max="10237" width="25.7109375" style="4" customWidth="1"/>
    <col min="10238" max="10238" width="25.5703125" style="4" customWidth="1"/>
    <col min="10239" max="10239" width="10" style="4" customWidth="1"/>
    <col min="10240" max="10240" width="12.7109375" style="4" customWidth="1"/>
    <col min="10241" max="10241" width="15.7109375" style="4" customWidth="1"/>
    <col min="10242" max="10492" width="11.42578125" style="4"/>
    <col min="10493" max="10493" width="25.7109375" style="4" customWidth="1"/>
    <col min="10494" max="10494" width="25.5703125" style="4" customWidth="1"/>
    <col min="10495" max="10495" width="10" style="4" customWidth="1"/>
    <col min="10496" max="10496" width="12.7109375" style="4" customWidth="1"/>
    <col min="10497" max="10497" width="15.7109375" style="4" customWidth="1"/>
    <col min="10498" max="10748" width="11.42578125" style="4"/>
    <col min="10749" max="10749" width="25.7109375" style="4" customWidth="1"/>
    <col min="10750" max="10750" width="25.5703125" style="4" customWidth="1"/>
    <col min="10751" max="10751" width="10" style="4" customWidth="1"/>
    <col min="10752" max="10752" width="12.7109375" style="4" customWidth="1"/>
    <col min="10753" max="10753" width="15.7109375" style="4" customWidth="1"/>
    <col min="10754" max="11004" width="11.42578125" style="4"/>
    <col min="11005" max="11005" width="25.7109375" style="4" customWidth="1"/>
    <col min="11006" max="11006" width="25.5703125" style="4" customWidth="1"/>
    <col min="11007" max="11007" width="10" style="4" customWidth="1"/>
    <col min="11008" max="11008" width="12.7109375" style="4" customWidth="1"/>
    <col min="11009" max="11009" width="15.7109375" style="4" customWidth="1"/>
    <col min="11010" max="11260" width="11.42578125" style="4"/>
    <col min="11261" max="11261" width="25.7109375" style="4" customWidth="1"/>
    <col min="11262" max="11262" width="25.5703125" style="4" customWidth="1"/>
    <col min="11263" max="11263" width="10" style="4" customWidth="1"/>
    <col min="11264" max="11264" width="12.7109375" style="4" customWidth="1"/>
    <col min="11265" max="11265" width="15.7109375" style="4" customWidth="1"/>
    <col min="11266" max="11516" width="11.42578125" style="4"/>
    <col min="11517" max="11517" width="25.7109375" style="4" customWidth="1"/>
    <col min="11518" max="11518" width="25.5703125" style="4" customWidth="1"/>
    <col min="11519" max="11519" width="10" style="4" customWidth="1"/>
    <col min="11520" max="11520" width="12.7109375" style="4" customWidth="1"/>
    <col min="11521" max="11521" width="15.7109375" style="4" customWidth="1"/>
    <col min="11522" max="11772" width="11.42578125" style="4"/>
    <col min="11773" max="11773" width="25.7109375" style="4" customWidth="1"/>
    <col min="11774" max="11774" width="25.5703125" style="4" customWidth="1"/>
    <col min="11775" max="11775" width="10" style="4" customWidth="1"/>
    <col min="11776" max="11776" width="12.7109375" style="4" customWidth="1"/>
    <col min="11777" max="11777" width="15.7109375" style="4" customWidth="1"/>
    <col min="11778" max="12028" width="11.42578125" style="4"/>
    <col min="12029" max="12029" width="25.7109375" style="4" customWidth="1"/>
    <col min="12030" max="12030" width="25.5703125" style="4" customWidth="1"/>
    <col min="12031" max="12031" width="10" style="4" customWidth="1"/>
    <col min="12032" max="12032" width="12.7109375" style="4" customWidth="1"/>
    <col min="12033" max="12033" width="15.7109375" style="4" customWidth="1"/>
    <col min="12034" max="12284" width="11.42578125" style="4"/>
    <col min="12285" max="12285" width="25.7109375" style="4" customWidth="1"/>
    <col min="12286" max="12286" width="25.5703125" style="4" customWidth="1"/>
    <col min="12287" max="12287" width="10" style="4" customWidth="1"/>
    <col min="12288" max="12288" width="12.7109375" style="4" customWidth="1"/>
    <col min="12289" max="12289" width="15.7109375" style="4" customWidth="1"/>
    <col min="12290" max="12540" width="11.42578125" style="4"/>
    <col min="12541" max="12541" width="25.7109375" style="4" customWidth="1"/>
    <col min="12542" max="12542" width="25.5703125" style="4" customWidth="1"/>
    <col min="12543" max="12543" width="10" style="4" customWidth="1"/>
    <col min="12544" max="12544" width="12.7109375" style="4" customWidth="1"/>
    <col min="12545" max="12545" width="15.7109375" style="4" customWidth="1"/>
    <col min="12546" max="12796" width="11.42578125" style="4"/>
    <col min="12797" max="12797" width="25.7109375" style="4" customWidth="1"/>
    <col min="12798" max="12798" width="25.5703125" style="4" customWidth="1"/>
    <col min="12799" max="12799" width="10" style="4" customWidth="1"/>
    <col min="12800" max="12800" width="12.7109375" style="4" customWidth="1"/>
    <col min="12801" max="12801" width="15.7109375" style="4" customWidth="1"/>
    <col min="12802" max="13052" width="11.42578125" style="4"/>
    <col min="13053" max="13053" width="25.7109375" style="4" customWidth="1"/>
    <col min="13054" max="13054" width="25.5703125" style="4" customWidth="1"/>
    <col min="13055" max="13055" width="10" style="4" customWidth="1"/>
    <col min="13056" max="13056" width="12.7109375" style="4" customWidth="1"/>
    <col min="13057" max="13057" width="15.7109375" style="4" customWidth="1"/>
    <col min="13058" max="13308" width="11.42578125" style="4"/>
    <col min="13309" max="13309" width="25.7109375" style="4" customWidth="1"/>
    <col min="13310" max="13310" width="25.5703125" style="4" customWidth="1"/>
    <col min="13311" max="13311" width="10" style="4" customWidth="1"/>
    <col min="13312" max="13312" width="12.7109375" style="4" customWidth="1"/>
    <col min="13313" max="13313" width="15.7109375" style="4" customWidth="1"/>
    <col min="13314" max="13564" width="11.42578125" style="4"/>
    <col min="13565" max="13565" width="25.7109375" style="4" customWidth="1"/>
    <col min="13566" max="13566" width="25.5703125" style="4" customWidth="1"/>
    <col min="13567" max="13567" width="10" style="4" customWidth="1"/>
    <col min="13568" max="13568" width="12.7109375" style="4" customWidth="1"/>
    <col min="13569" max="13569" width="15.7109375" style="4" customWidth="1"/>
    <col min="13570" max="13820" width="11.42578125" style="4"/>
    <col min="13821" max="13821" width="25.7109375" style="4" customWidth="1"/>
    <col min="13822" max="13822" width="25.5703125" style="4" customWidth="1"/>
    <col min="13823" max="13823" width="10" style="4" customWidth="1"/>
    <col min="13824" max="13824" width="12.7109375" style="4" customWidth="1"/>
    <col min="13825" max="13825" width="15.7109375" style="4" customWidth="1"/>
    <col min="13826" max="14076" width="11.42578125" style="4"/>
    <col min="14077" max="14077" width="25.7109375" style="4" customWidth="1"/>
    <col min="14078" max="14078" width="25.5703125" style="4" customWidth="1"/>
    <col min="14079" max="14079" width="10" style="4" customWidth="1"/>
    <col min="14080" max="14080" width="12.7109375" style="4" customWidth="1"/>
    <col min="14081" max="14081" width="15.7109375" style="4" customWidth="1"/>
    <col min="14082" max="14332" width="11.42578125" style="4"/>
    <col min="14333" max="14333" width="25.7109375" style="4" customWidth="1"/>
    <col min="14334" max="14334" width="25.5703125" style="4" customWidth="1"/>
    <col min="14335" max="14335" width="10" style="4" customWidth="1"/>
    <col min="14336" max="14336" width="12.7109375" style="4" customWidth="1"/>
    <col min="14337" max="14337" width="15.7109375" style="4" customWidth="1"/>
    <col min="14338" max="14588" width="11.42578125" style="4"/>
    <col min="14589" max="14589" width="25.7109375" style="4" customWidth="1"/>
    <col min="14590" max="14590" width="25.5703125" style="4" customWidth="1"/>
    <col min="14591" max="14591" width="10" style="4" customWidth="1"/>
    <col min="14592" max="14592" width="12.7109375" style="4" customWidth="1"/>
    <col min="14593" max="14593" width="15.7109375" style="4" customWidth="1"/>
    <col min="14594" max="14844" width="11.42578125" style="4"/>
    <col min="14845" max="14845" width="25.7109375" style="4" customWidth="1"/>
    <col min="14846" max="14846" width="25.5703125" style="4" customWidth="1"/>
    <col min="14847" max="14847" width="10" style="4" customWidth="1"/>
    <col min="14848" max="14848" width="12.7109375" style="4" customWidth="1"/>
    <col min="14849" max="14849" width="15.7109375" style="4" customWidth="1"/>
    <col min="14850" max="15100" width="11.42578125" style="4"/>
    <col min="15101" max="15101" width="25.7109375" style="4" customWidth="1"/>
    <col min="15102" max="15102" width="25.5703125" style="4" customWidth="1"/>
    <col min="15103" max="15103" width="10" style="4" customWidth="1"/>
    <col min="15104" max="15104" width="12.7109375" style="4" customWidth="1"/>
    <col min="15105" max="15105" width="15.7109375" style="4" customWidth="1"/>
    <col min="15106" max="15356" width="11.42578125" style="4"/>
    <col min="15357" max="15357" width="25.7109375" style="4" customWidth="1"/>
    <col min="15358" max="15358" width="25.5703125" style="4" customWidth="1"/>
    <col min="15359" max="15359" width="10" style="4" customWidth="1"/>
    <col min="15360" max="15360" width="12.7109375" style="4" customWidth="1"/>
    <col min="15361" max="15361" width="15.7109375" style="4" customWidth="1"/>
    <col min="15362" max="15612" width="11.42578125" style="4"/>
    <col min="15613" max="15613" width="25.7109375" style="4" customWidth="1"/>
    <col min="15614" max="15614" width="25.5703125" style="4" customWidth="1"/>
    <col min="15615" max="15615" width="10" style="4" customWidth="1"/>
    <col min="15616" max="15616" width="12.7109375" style="4" customWidth="1"/>
    <col min="15617" max="15617" width="15.7109375" style="4" customWidth="1"/>
    <col min="15618" max="15868" width="11.42578125" style="4"/>
    <col min="15869" max="15869" width="25.7109375" style="4" customWidth="1"/>
    <col min="15870" max="15870" width="25.5703125" style="4" customWidth="1"/>
    <col min="15871" max="15871" width="10" style="4" customWidth="1"/>
    <col min="15872" max="15872" width="12.7109375" style="4" customWidth="1"/>
    <col min="15873" max="15873" width="15.7109375" style="4" customWidth="1"/>
    <col min="15874" max="16124" width="11.42578125" style="4"/>
    <col min="16125" max="16125" width="25.7109375" style="4" customWidth="1"/>
    <col min="16126" max="16126" width="25.5703125" style="4" customWidth="1"/>
    <col min="16127" max="16127" width="10" style="4" customWidth="1"/>
    <col min="16128" max="16128" width="12.7109375" style="4" customWidth="1"/>
    <col min="16129" max="16129" width="15.7109375" style="4" customWidth="1"/>
    <col min="16130" max="16384" width="11.42578125" style="4"/>
  </cols>
  <sheetData>
    <row r="1" spans="1:6">
      <c r="A1" s="97"/>
      <c r="B1" s="97"/>
      <c r="C1" s="97"/>
      <c r="D1" s="97"/>
      <c r="E1" s="3"/>
    </row>
    <row r="2" spans="1:6" ht="12.75" customHeight="1">
      <c r="A2" s="98" t="s">
        <v>2</v>
      </c>
      <c r="B2" s="99"/>
      <c r="C2" s="99"/>
      <c r="D2" s="99"/>
      <c r="E2" s="99"/>
      <c r="F2" s="99"/>
    </row>
    <row r="3" spans="1:6">
      <c r="A3" s="5"/>
      <c r="B3" s="5"/>
      <c r="C3" s="5"/>
      <c r="D3" s="5"/>
      <c r="E3" s="5"/>
      <c r="F3" s="49"/>
    </row>
    <row r="4" spans="1:6" ht="93" customHeight="1">
      <c r="A4" s="100" t="s">
        <v>71</v>
      </c>
      <c r="B4" s="101"/>
      <c r="C4" s="101"/>
      <c r="D4" s="101"/>
      <c r="E4" s="101"/>
      <c r="F4" s="102"/>
    </row>
    <row r="5" spans="1:6">
      <c r="A5" s="6"/>
      <c r="B5" s="6"/>
      <c r="C5" s="7"/>
      <c r="D5" s="7"/>
      <c r="E5" s="7"/>
      <c r="F5" s="7"/>
    </row>
    <row r="6" spans="1:6">
      <c r="A6" s="8" t="s">
        <v>3</v>
      </c>
      <c r="B6" s="9">
        <v>23000000</v>
      </c>
      <c r="C6" s="7"/>
      <c r="D6" s="7"/>
      <c r="E6" s="7"/>
      <c r="F6" s="7"/>
    </row>
    <row r="7" spans="1:6">
      <c r="A7" s="18">
        <v>1.5</v>
      </c>
      <c r="B7" s="9">
        <f>+B6*1.5</f>
        <v>34500000</v>
      </c>
      <c r="C7" s="7"/>
      <c r="D7" s="7"/>
      <c r="E7" s="7"/>
      <c r="F7" s="7"/>
    </row>
    <row r="8" spans="1:6">
      <c r="A8" s="6"/>
      <c r="B8" s="6"/>
      <c r="C8" s="7"/>
      <c r="D8" s="7"/>
      <c r="E8" s="7"/>
      <c r="F8" s="7"/>
    </row>
    <row r="9" spans="1:6">
      <c r="A9" s="103"/>
      <c r="B9" s="104"/>
      <c r="C9" s="104"/>
      <c r="D9" s="104"/>
      <c r="E9" s="104"/>
      <c r="F9" s="105"/>
    </row>
    <row r="10" spans="1:6">
      <c r="F10" s="42"/>
    </row>
    <row r="11" spans="1:6">
      <c r="A11" s="106" t="s">
        <v>8</v>
      </c>
      <c r="B11" s="107"/>
      <c r="C11" s="107"/>
      <c r="D11" s="107"/>
      <c r="E11" s="107"/>
      <c r="F11" s="108"/>
    </row>
    <row r="12" spans="1:6">
      <c r="A12" s="60" t="s">
        <v>4</v>
      </c>
      <c r="B12" s="10" t="s">
        <v>15</v>
      </c>
      <c r="C12" s="10" t="s">
        <v>17</v>
      </c>
      <c r="D12" s="10" t="s">
        <v>5</v>
      </c>
      <c r="E12" s="11" t="s">
        <v>13</v>
      </c>
      <c r="F12" s="11" t="s">
        <v>6</v>
      </c>
    </row>
    <row r="13" spans="1:6" ht="51">
      <c r="A13" s="109" t="s">
        <v>86</v>
      </c>
      <c r="B13" s="21" t="s">
        <v>87</v>
      </c>
      <c r="C13" s="20" t="s">
        <v>88</v>
      </c>
      <c r="D13" s="26" t="s">
        <v>89</v>
      </c>
      <c r="E13" s="61">
        <v>25000000</v>
      </c>
      <c r="F13" s="53" t="s">
        <v>79</v>
      </c>
    </row>
    <row r="14" spans="1:6" ht="57" customHeight="1">
      <c r="A14" s="110"/>
      <c r="B14" s="21" t="s">
        <v>90</v>
      </c>
      <c r="C14" s="20" t="s">
        <v>88</v>
      </c>
      <c r="D14" s="26" t="s">
        <v>89</v>
      </c>
      <c r="E14" s="61">
        <v>25000000</v>
      </c>
      <c r="F14" s="53" t="s">
        <v>79</v>
      </c>
    </row>
    <row r="15" spans="1:6" ht="153.75" customHeight="1">
      <c r="A15" s="110"/>
      <c r="B15" s="21" t="s">
        <v>91</v>
      </c>
      <c r="C15" s="20" t="s">
        <v>92</v>
      </c>
      <c r="D15" s="26" t="s">
        <v>93</v>
      </c>
      <c r="E15" s="61">
        <v>159309500</v>
      </c>
      <c r="F15" s="53" t="s">
        <v>100</v>
      </c>
    </row>
    <row r="16" spans="1:6" ht="168" customHeight="1">
      <c r="A16" s="110"/>
      <c r="B16" s="21" t="s">
        <v>94</v>
      </c>
      <c r="C16" s="20" t="s">
        <v>95</v>
      </c>
      <c r="D16" s="26" t="s">
        <v>96</v>
      </c>
      <c r="E16" s="61">
        <v>34795330</v>
      </c>
      <c r="F16" s="53" t="s">
        <v>101</v>
      </c>
    </row>
    <row r="17" spans="1:6" ht="67.5" customHeight="1">
      <c r="A17" s="111"/>
      <c r="B17" s="21" t="s">
        <v>98</v>
      </c>
      <c r="C17" s="20" t="s">
        <v>99</v>
      </c>
      <c r="D17" s="26" t="s">
        <v>97</v>
      </c>
      <c r="E17" s="61">
        <v>2280300</v>
      </c>
      <c r="F17" s="53" t="s">
        <v>79</v>
      </c>
    </row>
    <row r="18" spans="1:6" ht="15" customHeight="1">
      <c r="A18" s="62" t="s">
        <v>74</v>
      </c>
      <c r="B18" s="63"/>
      <c r="C18" s="63"/>
      <c r="D18" s="63"/>
      <c r="E18" s="64">
        <f>+E13+E14+E17</f>
        <v>52280300</v>
      </c>
      <c r="F18" s="27" t="s">
        <v>79</v>
      </c>
    </row>
  </sheetData>
  <mergeCells count="6">
    <mergeCell ref="A13:A17"/>
    <mergeCell ref="A1:D1"/>
    <mergeCell ref="A2:F2"/>
    <mergeCell ref="A4:F4"/>
    <mergeCell ref="A9:F9"/>
    <mergeCell ref="A11:F11"/>
  </mergeCells>
  <pageMargins left="0.7" right="0.7" top="0.75" bottom="0.75" header="0.3" footer="0.3"/>
  <pageSetup scale="3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58337D-4D0D-4120-8D0E-C403F4E098BA}">
  <dimension ref="A1:H34"/>
  <sheetViews>
    <sheetView view="pageBreakPreview" topLeftCell="A2" zoomScale="120" zoomScaleNormal="110" zoomScaleSheetLayoutView="120" workbookViewId="0">
      <selection activeCell="D15" sqref="D15"/>
    </sheetView>
  </sheetViews>
  <sheetFormatPr baseColWidth="10" defaultRowHeight="12.75"/>
  <cols>
    <col min="1" max="1" width="30.140625" style="4" customWidth="1"/>
    <col min="2" max="2" width="26.42578125" style="4" customWidth="1"/>
    <col min="3" max="3" width="22.7109375" style="4" customWidth="1"/>
    <col min="4" max="4" width="38.85546875" style="4" customWidth="1"/>
    <col min="5" max="5" width="37.7109375" style="4" customWidth="1"/>
    <col min="6" max="6" width="32.7109375" style="4" customWidth="1"/>
    <col min="7" max="256" width="11.42578125" style="4"/>
    <col min="257" max="257" width="25.7109375" style="4" customWidth="1"/>
    <col min="258" max="258" width="25.5703125" style="4" customWidth="1"/>
    <col min="259" max="259" width="10" style="4" customWidth="1"/>
    <col min="260" max="260" width="12.7109375" style="4" customWidth="1"/>
    <col min="261" max="261" width="15.7109375" style="4" customWidth="1"/>
    <col min="262" max="512" width="11.42578125" style="4"/>
    <col min="513" max="513" width="25.7109375" style="4" customWidth="1"/>
    <col min="514" max="514" width="25.5703125" style="4" customWidth="1"/>
    <col min="515" max="515" width="10" style="4" customWidth="1"/>
    <col min="516" max="516" width="12.7109375" style="4" customWidth="1"/>
    <col min="517" max="517" width="15.7109375" style="4" customWidth="1"/>
    <col min="518" max="768" width="11.42578125" style="4"/>
    <col min="769" max="769" width="25.7109375" style="4" customWidth="1"/>
    <col min="770" max="770" width="25.5703125" style="4" customWidth="1"/>
    <col min="771" max="771" width="10" style="4" customWidth="1"/>
    <col min="772" max="772" width="12.7109375" style="4" customWidth="1"/>
    <col min="773" max="773" width="15.7109375" style="4" customWidth="1"/>
    <col min="774" max="1024" width="11.42578125" style="4"/>
    <col min="1025" max="1025" width="25.7109375" style="4" customWidth="1"/>
    <col min="1026" max="1026" width="25.5703125" style="4" customWidth="1"/>
    <col min="1027" max="1027" width="10" style="4" customWidth="1"/>
    <col min="1028" max="1028" width="12.7109375" style="4" customWidth="1"/>
    <col min="1029" max="1029" width="15.7109375" style="4" customWidth="1"/>
    <col min="1030" max="1280" width="11.42578125" style="4"/>
    <col min="1281" max="1281" width="25.7109375" style="4" customWidth="1"/>
    <col min="1282" max="1282" width="25.5703125" style="4" customWidth="1"/>
    <col min="1283" max="1283" width="10" style="4" customWidth="1"/>
    <col min="1284" max="1284" width="12.7109375" style="4" customWidth="1"/>
    <col min="1285" max="1285" width="15.7109375" style="4" customWidth="1"/>
    <col min="1286" max="1536" width="11.42578125" style="4"/>
    <col min="1537" max="1537" width="25.7109375" style="4" customWidth="1"/>
    <col min="1538" max="1538" width="25.5703125" style="4" customWidth="1"/>
    <col min="1539" max="1539" width="10" style="4" customWidth="1"/>
    <col min="1540" max="1540" width="12.7109375" style="4" customWidth="1"/>
    <col min="1541" max="1541" width="15.7109375" style="4" customWidth="1"/>
    <col min="1542" max="1792" width="11.42578125" style="4"/>
    <col min="1793" max="1793" width="25.7109375" style="4" customWidth="1"/>
    <col min="1794" max="1794" width="25.5703125" style="4" customWidth="1"/>
    <col min="1795" max="1795" width="10" style="4" customWidth="1"/>
    <col min="1796" max="1796" width="12.7109375" style="4" customWidth="1"/>
    <col min="1797" max="1797" width="15.7109375" style="4" customWidth="1"/>
    <col min="1798" max="2048" width="11.42578125" style="4"/>
    <col min="2049" max="2049" width="25.7109375" style="4" customWidth="1"/>
    <col min="2050" max="2050" width="25.5703125" style="4" customWidth="1"/>
    <col min="2051" max="2051" width="10" style="4" customWidth="1"/>
    <col min="2052" max="2052" width="12.7109375" style="4" customWidth="1"/>
    <col min="2053" max="2053" width="15.7109375" style="4" customWidth="1"/>
    <col min="2054" max="2304" width="11.42578125" style="4"/>
    <col min="2305" max="2305" width="25.7109375" style="4" customWidth="1"/>
    <col min="2306" max="2306" width="25.5703125" style="4" customWidth="1"/>
    <col min="2307" max="2307" width="10" style="4" customWidth="1"/>
    <col min="2308" max="2308" width="12.7109375" style="4" customWidth="1"/>
    <col min="2309" max="2309" width="15.7109375" style="4" customWidth="1"/>
    <col min="2310" max="2560" width="11.42578125" style="4"/>
    <col min="2561" max="2561" width="25.7109375" style="4" customWidth="1"/>
    <col min="2562" max="2562" width="25.5703125" style="4" customWidth="1"/>
    <col min="2563" max="2563" width="10" style="4" customWidth="1"/>
    <col min="2564" max="2564" width="12.7109375" style="4" customWidth="1"/>
    <col min="2565" max="2565" width="15.7109375" style="4" customWidth="1"/>
    <col min="2566" max="2816" width="11.42578125" style="4"/>
    <col min="2817" max="2817" width="25.7109375" style="4" customWidth="1"/>
    <col min="2818" max="2818" width="25.5703125" style="4" customWidth="1"/>
    <col min="2819" max="2819" width="10" style="4" customWidth="1"/>
    <col min="2820" max="2820" width="12.7109375" style="4" customWidth="1"/>
    <col min="2821" max="2821" width="15.7109375" style="4" customWidth="1"/>
    <col min="2822" max="3072" width="11.42578125" style="4"/>
    <col min="3073" max="3073" width="25.7109375" style="4" customWidth="1"/>
    <col min="3074" max="3074" width="25.5703125" style="4" customWidth="1"/>
    <col min="3075" max="3075" width="10" style="4" customWidth="1"/>
    <col min="3076" max="3076" width="12.7109375" style="4" customWidth="1"/>
    <col min="3077" max="3077" width="15.7109375" style="4" customWidth="1"/>
    <col min="3078" max="3328" width="11.42578125" style="4"/>
    <col min="3329" max="3329" width="25.7109375" style="4" customWidth="1"/>
    <col min="3330" max="3330" width="25.5703125" style="4" customWidth="1"/>
    <col min="3331" max="3331" width="10" style="4" customWidth="1"/>
    <col min="3332" max="3332" width="12.7109375" style="4" customWidth="1"/>
    <col min="3333" max="3333" width="15.7109375" style="4" customWidth="1"/>
    <col min="3334" max="3584" width="11.42578125" style="4"/>
    <col min="3585" max="3585" width="25.7109375" style="4" customWidth="1"/>
    <col min="3586" max="3586" width="25.5703125" style="4" customWidth="1"/>
    <col min="3587" max="3587" width="10" style="4" customWidth="1"/>
    <col min="3588" max="3588" width="12.7109375" style="4" customWidth="1"/>
    <col min="3589" max="3589" width="15.7109375" style="4" customWidth="1"/>
    <col min="3590" max="3840" width="11.42578125" style="4"/>
    <col min="3841" max="3841" width="25.7109375" style="4" customWidth="1"/>
    <col min="3842" max="3842" width="25.5703125" style="4" customWidth="1"/>
    <col min="3843" max="3843" width="10" style="4" customWidth="1"/>
    <col min="3844" max="3844" width="12.7109375" style="4" customWidth="1"/>
    <col min="3845" max="3845" width="15.7109375" style="4" customWidth="1"/>
    <col min="3846" max="4096" width="11.42578125" style="4"/>
    <col min="4097" max="4097" width="25.7109375" style="4" customWidth="1"/>
    <col min="4098" max="4098" width="25.5703125" style="4" customWidth="1"/>
    <col min="4099" max="4099" width="10" style="4" customWidth="1"/>
    <col min="4100" max="4100" width="12.7109375" style="4" customWidth="1"/>
    <col min="4101" max="4101" width="15.7109375" style="4" customWidth="1"/>
    <col min="4102" max="4352" width="11.42578125" style="4"/>
    <col min="4353" max="4353" width="25.7109375" style="4" customWidth="1"/>
    <col min="4354" max="4354" width="25.5703125" style="4" customWidth="1"/>
    <col min="4355" max="4355" width="10" style="4" customWidth="1"/>
    <col min="4356" max="4356" width="12.7109375" style="4" customWidth="1"/>
    <col min="4357" max="4357" width="15.7109375" style="4" customWidth="1"/>
    <col min="4358" max="4608" width="11.42578125" style="4"/>
    <col min="4609" max="4609" width="25.7109375" style="4" customWidth="1"/>
    <col min="4610" max="4610" width="25.5703125" style="4" customWidth="1"/>
    <col min="4611" max="4611" width="10" style="4" customWidth="1"/>
    <col min="4612" max="4612" width="12.7109375" style="4" customWidth="1"/>
    <col min="4613" max="4613" width="15.7109375" style="4" customWidth="1"/>
    <col min="4614" max="4864" width="11.42578125" style="4"/>
    <col min="4865" max="4865" width="25.7109375" style="4" customWidth="1"/>
    <col min="4866" max="4866" width="25.5703125" style="4" customWidth="1"/>
    <col min="4867" max="4867" width="10" style="4" customWidth="1"/>
    <col min="4868" max="4868" width="12.7109375" style="4" customWidth="1"/>
    <col min="4869" max="4869" width="15.7109375" style="4" customWidth="1"/>
    <col min="4870" max="5120" width="11.42578125" style="4"/>
    <col min="5121" max="5121" width="25.7109375" style="4" customWidth="1"/>
    <col min="5122" max="5122" width="25.5703125" style="4" customWidth="1"/>
    <col min="5123" max="5123" width="10" style="4" customWidth="1"/>
    <col min="5124" max="5124" width="12.7109375" style="4" customWidth="1"/>
    <col min="5125" max="5125" width="15.7109375" style="4" customWidth="1"/>
    <col min="5126" max="5376" width="11.42578125" style="4"/>
    <col min="5377" max="5377" width="25.7109375" style="4" customWidth="1"/>
    <col min="5378" max="5378" width="25.5703125" style="4" customWidth="1"/>
    <col min="5379" max="5379" width="10" style="4" customWidth="1"/>
    <col min="5380" max="5380" width="12.7109375" style="4" customWidth="1"/>
    <col min="5381" max="5381" width="15.7109375" style="4" customWidth="1"/>
    <col min="5382" max="5632" width="11.42578125" style="4"/>
    <col min="5633" max="5633" width="25.7109375" style="4" customWidth="1"/>
    <col min="5634" max="5634" width="25.5703125" style="4" customWidth="1"/>
    <col min="5635" max="5635" width="10" style="4" customWidth="1"/>
    <col min="5636" max="5636" width="12.7109375" style="4" customWidth="1"/>
    <col min="5637" max="5637" width="15.7109375" style="4" customWidth="1"/>
    <col min="5638" max="5888" width="11.42578125" style="4"/>
    <col min="5889" max="5889" width="25.7109375" style="4" customWidth="1"/>
    <col min="5890" max="5890" width="25.5703125" style="4" customWidth="1"/>
    <col min="5891" max="5891" width="10" style="4" customWidth="1"/>
    <col min="5892" max="5892" width="12.7109375" style="4" customWidth="1"/>
    <col min="5893" max="5893" width="15.7109375" style="4" customWidth="1"/>
    <col min="5894" max="6144" width="11.42578125" style="4"/>
    <col min="6145" max="6145" width="25.7109375" style="4" customWidth="1"/>
    <col min="6146" max="6146" width="25.5703125" style="4" customWidth="1"/>
    <col min="6147" max="6147" width="10" style="4" customWidth="1"/>
    <col min="6148" max="6148" width="12.7109375" style="4" customWidth="1"/>
    <col min="6149" max="6149" width="15.7109375" style="4" customWidth="1"/>
    <col min="6150" max="6400" width="11.42578125" style="4"/>
    <col min="6401" max="6401" width="25.7109375" style="4" customWidth="1"/>
    <col min="6402" max="6402" width="25.5703125" style="4" customWidth="1"/>
    <col min="6403" max="6403" width="10" style="4" customWidth="1"/>
    <col min="6404" max="6404" width="12.7109375" style="4" customWidth="1"/>
    <col min="6405" max="6405" width="15.7109375" style="4" customWidth="1"/>
    <col min="6406" max="6656" width="11.42578125" style="4"/>
    <col min="6657" max="6657" width="25.7109375" style="4" customWidth="1"/>
    <col min="6658" max="6658" width="25.5703125" style="4" customWidth="1"/>
    <col min="6659" max="6659" width="10" style="4" customWidth="1"/>
    <col min="6660" max="6660" width="12.7109375" style="4" customWidth="1"/>
    <col min="6661" max="6661" width="15.7109375" style="4" customWidth="1"/>
    <col min="6662" max="6912" width="11.42578125" style="4"/>
    <col min="6913" max="6913" width="25.7109375" style="4" customWidth="1"/>
    <col min="6914" max="6914" width="25.5703125" style="4" customWidth="1"/>
    <col min="6915" max="6915" width="10" style="4" customWidth="1"/>
    <col min="6916" max="6916" width="12.7109375" style="4" customWidth="1"/>
    <col min="6917" max="6917" width="15.7109375" style="4" customWidth="1"/>
    <col min="6918" max="7168" width="11.42578125" style="4"/>
    <col min="7169" max="7169" width="25.7109375" style="4" customWidth="1"/>
    <col min="7170" max="7170" width="25.5703125" style="4" customWidth="1"/>
    <col min="7171" max="7171" width="10" style="4" customWidth="1"/>
    <col min="7172" max="7172" width="12.7109375" style="4" customWidth="1"/>
    <col min="7173" max="7173" width="15.7109375" style="4" customWidth="1"/>
    <col min="7174" max="7424" width="11.42578125" style="4"/>
    <col min="7425" max="7425" width="25.7109375" style="4" customWidth="1"/>
    <col min="7426" max="7426" width="25.5703125" style="4" customWidth="1"/>
    <col min="7427" max="7427" width="10" style="4" customWidth="1"/>
    <col min="7428" max="7428" width="12.7109375" style="4" customWidth="1"/>
    <col min="7429" max="7429" width="15.7109375" style="4" customWidth="1"/>
    <col min="7430" max="7680" width="11.42578125" style="4"/>
    <col min="7681" max="7681" width="25.7109375" style="4" customWidth="1"/>
    <col min="7682" max="7682" width="25.5703125" style="4" customWidth="1"/>
    <col min="7683" max="7683" width="10" style="4" customWidth="1"/>
    <col min="7684" max="7684" width="12.7109375" style="4" customWidth="1"/>
    <col min="7685" max="7685" width="15.7109375" style="4" customWidth="1"/>
    <col min="7686" max="7936" width="11.42578125" style="4"/>
    <col min="7937" max="7937" width="25.7109375" style="4" customWidth="1"/>
    <col min="7938" max="7938" width="25.5703125" style="4" customWidth="1"/>
    <col min="7939" max="7939" width="10" style="4" customWidth="1"/>
    <col min="7940" max="7940" width="12.7109375" style="4" customWidth="1"/>
    <col min="7941" max="7941" width="15.7109375" style="4" customWidth="1"/>
    <col min="7942" max="8192" width="11.42578125" style="4"/>
    <col min="8193" max="8193" width="25.7109375" style="4" customWidth="1"/>
    <col min="8194" max="8194" width="25.5703125" style="4" customWidth="1"/>
    <col min="8195" max="8195" width="10" style="4" customWidth="1"/>
    <col min="8196" max="8196" width="12.7109375" style="4" customWidth="1"/>
    <col min="8197" max="8197" width="15.7109375" style="4" customWidth="1"/>
    <col min="8198" max="8448" width="11.42578125" style="4"/>
    <col min="8449" max="8449" width="25.7109375" style="4" customWidth="1"/>
    <col min="8450" max="8450" width="25.5703125" style="4" customWidth="1"/>
    <col min="8451" max="8451" width="10" style="4" customWidth="1"/>
    <col min="8452" max="8452" width="12.7109375" style="4" customWidth="1"/>
    <col min="8453" max="8453" width="15.7109375" style="4" customWidth="1"/>
    <col min="8454" max="8704" width="11.42578125" style="4"/>
    <col min="8705" max="8705" width="25.7109375" style="4" customWidth="1"/>
    <col min="8706" max="8706" width="25.5703125" style="4" customWidth="1"/>
    <col min="8707" max="8707" width="10" style="4" customWidth="1"/>
    <col min="8708" max="8708" width="12.7109375" style="4" customWidth="1"/>
    <col min="8709" max="8709" width="15.7109375" style="4" customWidth="1"/>
    <col min="8710" max="8960" width="11.42578125" style="4"/>
    <col min="8961" max="8961" width="25.7109375" style="4" customWidth="1"/>
    <col min="8962" max="8962" width="25.5703125" style="4" customWidth="1"/>
    <col min="8963" max="8963" width="10" style="4" customWidth="1"/>
    <col min="8964" max="8964" width="12.7109375" style="4" customWidth="1"/>
    <col min="8965" max="8965" width="15.7109375" style="4" customWidth="1"/>
    <col min="8966" max="9216" width="11.42578125" style="4"/>
    <col min="9217" max="9217" width="25.7109375" style="4" customWidth="1"/>
    <col min="9218" max="9218" width="25.5703125" style="4" customWidth="1"/>
    <col min="9219" max="9219" width="10" style="4" customWidth="1"/>
    <col min="9220" max="9220" width="12.7109375" style="4" customWidth="1"/>
    <col min="9221" max="9221" width="15.7109375" style="4" customWidth="1"/>
    <col min="9222" max="9472" width="11.42578125" style="4"/>
    <col min="9473" max="9473" width="25.7109375" style="4" customWidth="1"/>
    <col min="9474" max="9474" width="25.5703125" style="4" customWidth="1"/>
    <col min="9475" max="9475" width="10" style="4" customWidth="1"/>
    <col min="9476" max="9476" width="12.7109375" style="4" customWidth="1"/>
    <col min="9477" max="9477" width="15.7109375" style="4" customWidth="1"/>
    <col min="9478" max="9728" width="11.42578125" style="4"/>
    <col min="9729" max="9729" width="25.7109375" style="4" customWidth="1"/>
    <col min="9730" max="9730" width="25.5703125" style="4" customWidth="1"/>
    <col min="9731" max="9731" width="10" style="4" customWidth="1"/>
    <col min="9732" max="9732" width="12.7109375" style="4" customWidth="1"/>
    <col min="9733" max="9733" width="15.7109375" style="4" customWidth="1"/>
    <col min="9734" max="9984" width="11.42578125" style="4"/>
    <col min="9985" max="9985" width="25.7109375" style="4" customWidth="1"/>
    <col min="9986" max="9986" width="25.5703125" style="4" customWidth="1"/>
    <col min="9987" max="9987" width="10" style="4" customWidth="1"/>
    <col min="9988" max="9988" width="12.7109375" style="4" customWidth="1"/>
    <col min="9989" max="9989" width="15.7109375" style="4" customWidth="1"/>
    <col min="9990" max="10240" width="11.42578125" style="4"/>
    <col min="10241" max="10241" width="25.7109375" style="4" customWidth="1"/>
    <col min="10242" max="10242" width="25.5703125" style="4" customWidth="1"/>
    <col min="10243" max="10243" width="10" style="4" customWidth="1"/>
    <col min="10244" max="10244" width="12.7109375" style="4" customWidth="1"/>
    <col min="10245" max="10245" width="15.7109375" style="4" customWidth="1"/>
    <col min="10246" max="10496" width="11.42578125" style="4"/>
    <col min="10497" max="10497" width="25.7109375" style="4" customWidth="1"/>
    <col min="10498" max="10498" width="25.5703125" style="4" customWidth="1"/>
    <col min="10499" max="10499" width="10" style="4" customWidth="1"/>
    <col min="10500" max="10500" width="12.7109375" style="4" customWidth="1"/>
    <col min="10501" max="10501" width="15.7109375" style="4" customWidth="1"/>
    <col min="10502" max="10752" width="11.42578125" style="4"/>
    <col min="10753" max="10753" width="25.7109375" style="4" customWidth="1"/>
    <col min="10754" max="10754" width="25.5703125" style="4" customWidth="1"/>
    <col min="10755" max="10755" width="10" style="4" customWidth="1"/>
    <col min="10756" max="10756" width="12.7109375" style="4" customWidth="1"/>
    <col min="10757" max="10757" width="15.7109375" style="4" customWidth="1"/>
    <col min="10758" max="11008" width="11.42578125" style="4"/>
    <col min="11009" max="11009" width="25.7109375" style="4" customWidth="1"/>
    <col min="11010" max="11010" width="25.5703125" style="4" customWidth="1"/>
    <col min="11011" max="11011" width="10" style="4" customWidth="1"/>
    <col min="11012" max="11012" width="12.7109375" style="4" customWidth="1"/>
    <col min="11013" max="11013" width="15.7109375" style="4" customWidth="1"/>
    <col min="11014" max="11264" width="11.42578125" style="4"/>
    <col min="11265" max="11265" width="25.7109375" style="4" customWidth="1"/>
    <col min="11266" max="11266" width="25.5703125" style="4" customWidth="1"/>
    <col min="11267" max="11267" width="10" style="4" customWidth="1"/>
    <col min="11268" max="11268" width="12.7109375" style="4" customWidth="1"/>
    <col min="11269" max="11269" width="15.7109375" style="4" customWidth="1"/>
    <col min="11270" max="11520" width="11.42578125" style="4"/>
    <col min="11521" max="11521" width="25.7109375" style="4" customWidth="1"/>
    <col min="11522" max="11522" width="25.5703125" style="4" customWidth="1"/>
    <col min="11523" max="11523" width="10" style="4" customWidth="1"/>
    <col min="11524" max="11524" width="12.7109375" style="4" customWidth="1"/>
    <col min="11525" max="11525" width="15.7109375" style="4" customWidth="1"/>
    <col min="11526" max="11776" width="11.42578125" style="4"/>
    <col min="11777" max="11777" width="25.7109375" style="4" customWidth="1"/>
    <col min="11778" max="11778" width="25.5703125" style="4" customWidth="1"/>
    <col min="11779" max="11779" width="10" style="4" customWidth="1"/>
    <col min="11780" max="11780" width="12.7109375" style="4" customWidth="1"/>
    <col min="11781" max="11781" width="15.7109375" style="4" customWidth="1"/>
    <col min="11782" max="12032" width="11.42578125" style="4"/>
    <col min="12033" max="12033" width="25.7109375" style="4" customWidth="1"/>
    <col min="12034" max="12034" width="25.5703125" style="4" customWidth="1"/>
    <col min="12035" max="12035" width="10" style="4" customWidth="1"/>
    <col min="12036" max="12036" width="12.7109375" style="4" customWidth="1"/>
    <col min="12037" max="12037" width="15.7109375" style="4" customWidth="1"/>
    <col min="12038" max="12288" width="11.42578125" style="4"/>
    <col min="12289" max="12289" width="25.7109375" style="4" customWidth="1"/>
    <col min="12290" max="12290" width="25.5703125" style="4" customWidth="1"/>
    <col min="12291" max="12291" width="10" style="4" customWidth="1"/>
    <col min="12292" max="12292" width="12.7109375" style="4" customWidth="1"/>
    <col min="12293" max="12293" width="15.7109375" style="4" customWidth="1"/>
    <col min="12294" max="12544" width="11.42578125" style="4"/>
    <col min="12545" max="12545" width="25.7109375" style="4" customWidth="1"/>
    <col min="12546" max="12546" width="25.5703125" style="4" customWidth="1"/>
    <col min="12547" max="12547" width="10" style="4" customWidth="1"/>
    <col min="12548" max="12548" width="12.7109375" style="4" customWidth="1"/>
    <col min="12549" max="12549" width="15.7109375" style="4" customWidth="1"/>
    <col min="12550" max="12800" width="11.42578125" style="4"/>
    <col min="12801" max="12801" width="25.7109375" style="4" customWidth="1"/>
    <col min="12802" max="12802" width="25.5703125" style="4" customWidth="1"/>
    <col min="12803" max="12803" width="10" style="4" customWidth="1"/>
    <col min="12804" max="12804" width="12.7109375" style="4" customWidth="1"/>
    <col min="12805" max="12805" width="15.7109375" style="4" customWidth="1"/>
    <col min="12806" max="13056" width="11.42578125" style="4"/>
    <col min="13057" max="13057" width="25.7109375" style="4" customWidth="1"/>
    <col min="13058" max="13058" width="25.5703125" style="4" customWidth="1"/>
    <col min="13059" max="13059" width="10" style="4" customWidth="1"/>
    <col min="13060" max="13060" width="12.7109375" style="4" customWidth="1"/>
    <col min="13061" max="13061" width="15.7109375" style="4" customWidth="1"/>
    <col min="13062" max="13312" width="11.42578125" style="4"/>
    <col min="13313" max="13313" width="25.7109375" style="4" customWidth="1"/>
    <col min="13314" max="13314" width="25.5703125" style="4" customWidth="1"/>
    <col min="13315" max="13315" width="10" style="4" customWidth="1"/>
    <col min="13316" max="13316" width="12.7109375" style="4" customWidth="1"/>
    <col min="13317" max="13317" width="15.7109375" style="4" customWidth="1"/>
    <col min="13318" max="13568" width="11.42578125" style="4"/>
    <col min="13569" max="13569" width="25.7109375" style="4" customWidth="1"/>
    <col min="13570" max="13570" width="25.5703125" style="4" customWidth="1"/>
    <col min="13571" max="13571" width="10" style="4" customWidth="1"/>
    <col min="13572" max="13572" width="12.7109375" style="4" customWidth="1"/>
    <col min="13573" max="13573" width="15.7109375" style="4" customWidth="1"/>
    <col min="13574" max="13824" width="11.42578125" style="4"/>
    <col min="13825" max="13825" width="25.7109375" style="4" customWidth="1"/>
    <col min="13826" max="13826" width="25.5703125" style="4" customWidth="1"/>
    <col min="13827" max="13827" width="10" style="4" customWidth="1"/>
    <col min="13828" max="13828" width="12.7109375" style="4" customWidth="1"/>
    <col min="13829" max="13829" width="15.7109375" style="4" customWidth="1"/>
    <col min="13830" max="14080" width="11.42578125" style="4"/>
    <col min="14081" max="14081" width="25.7109375" style="4" customWidth="1"/>
    <col min="14082" max="14082" width="25.5703125" style="4" customWidth="1"/>
    <col min="14083" max="14083" width="10" style="4" customWidth="1"/>
    <col min="14084" max="14084" width="12.7109375" style="4" customWidth="1"/>
    <col min="14085" max="14085" width="15.7109375" style="4" customWidth="1"/>
    <col min="14086" max="14336" width="11.42578125" style="4"/>
    <col min="14337" max="14337" width="25.7109375" style="4" customWidth="1"/>
    <col min="14338" max="14338" width="25.5703125" style="4" customWidth="1"/>
    <col min="14339" max="14339" width="10" style="4" customWidth="1"/>
    <col min="14340" max="14340" width="12.7109375" style="4" customWidth="1"/>
    <col min="14341" max="14341" width="15.7109375" style="4" customWidth="1"/>
    <col min="14342" max="14592" width="11.42578125" style="4"/>
    <col min="14593" max="14593" width="25.7109375" style="4" customWidth="1"/>
    <col min="14594" max="14594" width="25.5703125" style="4" customWidth="1"/>
    <col min="14595" max="14595" width="10" style="4" customWidth="1"/>
    <col min="14596" max="14596" width="12.7109375" style="4" customWidth="1"/>
    <col min="14597" max="14597" width="15.7109375" style="4" customWidth="1"/>
    <col min="14598" max="14848" width="11.42578125" style="4"/>
    <col min="14849" max="14849" width="25.7109375" style="4" customWidth="1"/>
    <col min="14850" max="14850" width="25.5703125" style="4" customWidth="1"/>
    <col min="14851" max="14851" width="10" style="4" customWidth="1"/>
    <col min="14852" max="14852" width="12.7109375" style="4" customWidth="1"/>
    <col min="14853" max="14853" width="15.7109375" style="4" customWidth="1"/>
    <col min="14854" max="15104" width="11.42578125" style="4"/>
    <col min="15105" max="15105" width="25.7109375" style="4" customWidth="1"/>
    <col min="15106" max="15106" width="25.5703125" style="4" customWidth="1"/>
    <col min="15107" max="15107" width="10" style="4" customWidth="1"/>
    <col min="15108" max="15108" width="12.7109375" style="4" customWidth="1"/>
    <col min="15109" max="15109" width="15.7109375" style="4" customWidth="1"/>
    <col min="15110" max="15360" width="11.42578125" style="4"/>
    <col min="15361" max="15361" width="25.7109375" style="4" customWidth="1"/>
    <col min="15362" max="15362" width="25.5703125" style="4" customWidth="1"/>
    <col min="15363" max="15363" width="10" style="4" customWidth="1"/>
    <col min="15364" max="15364" width="12.7109375" style="4" customWidth="1"/>
    <col min="15365" max="15365" width="15.7109375" style="4" customWidth="1"/>
    <col min="15366" max="15616" width="11.42578125" style="4"/>
    <col min="15617" max="15617" width="25.7109375" style="4" customWidth="1"/>
    <col min="15618" max="15618" width="25.5703125" style="4" customWidth="1"/>
    <col min="15619" max="15619" width="10" style="4" customWidth="1"/>
    <col min="15620" max="15620" width="12.7109375" style="4" customWidth="1"/>
    <col min="15621" max="15621" width="15.7109375" style="4" customWidth="1"/>
    <col min="15622" max="15872" width="11.42578125" style="4"/>
    <col min="15873" max="15873" width="25.7109375" style="4" customWidth="1"/>
    <col min="15874" max="15874" width="25.5703125" style="4" customWidth="1"/>
    <col min="15875" max="15875" width="10" style="4" customWidth="1"/>
    <col min="15876" max="15876" width="12.7109375" style="4" customWidth="1"/>
    <col min="15877" max="15877" width="15.7109375" style="4" customWidth="1"/>
    <col min="15878" max="16128" width="11.42578125" style="4"/>
    <col min="16129" max="16129" width="25.7109375" style="4" customWidth="1"/>
    <col min="16130" max="16130" width="25.5703125" style="4" customWidth="1"/>
    <col min="16131" max="16131" width="10" style="4" customWidth="1"/>
    <col min="16132" max="16132" width="12.7109375" style="4" customWidth="1"/>
    <col min="16133" max="16133" width="15.7109375" style="4" customWidth="1"/>
    <col min="16134" max="16384" width="11.42578125" style="4"/>
  </cols>
  <sheetData>
    <row r="1" spans="1:8">
      <c r="A1" s="97"/>
      <c r="B1" s="97"/>
      <c r="C1" s="97"/>
      <c r="D1" s="97"/>
      <c r="E1" s="3"/>
    </row>
    <row r="2" spans="1:8">
      <c r="A2" s="115" t="s">
        <v>2</v>
      </c>
      <c r="B2" s="115"/>
      <c r="C2" s="115"/>
      <c r="D2" s="115"/>
      <c r="E2" s="115"/>
    </row>
    <row r="3" spans="1:8" ht="16.5">
      <c r="A3" s="5"/>
      <c r="B3" s="5"/>
      <c r="C3" s="5"/>
      <c r="D3" s="5"/>
      <c r="E3" s="5"/>
      <c r="F3" s="112"/>
      <c r="G3" s="112"/>
      <c r="H3" s="48" t="e">
        <f>+OFERENTES!#REF!</f>
        <v>#REF!</v>
      </c>
    </row>
    <row r="4" spans="1:8" ht="89.25" customHeight="1">
      <c r="A4" s="116" t="s">
        <v>72</v>
      </c>
      <c r="B4" s="117"/>
      <c r="C4" s="117"/>
      <c r="D4" s="117"/>
      <c r="E4" s="118"/>
      <c r="F4" s="42"/>
      <c r="G4" s="39"/>
    </row>
    <row r="5" spans="1:8">
      <c r="A5" s="6"/>
      <c r="B5" s="6"/>
      <c r="C5" s="7"/>
      <c r="D5" s="7"/>
      <c r="E5" s="7"/>
      <c r="F5" s="42"/>
      <c r="G5" s="39"/>
    </row>
    <row r="6" spans="1:8">
      <c r="F6" s="42"/>
      <c r="G6" s="39"/>
    </row>
    <row r="7" spans="1:8">
      <c r="A7" s="114" t="s">
        <v>9</v>
      </c>
      <c r="B7" s="114"/>
      <c r="C7" s="114"/>
      <c r="D7" s="114"/>
      <c r="F7" s="42"/>
      <c r="G7" s="39"/>
    </row>
    <row r="8" spans="1:8" ht="30">
      <c r="A8" s="12" t="s">
        <v>4</v>
      </c>
      <c r="B8" s="12" t="s">
        <v>10</v>
      </c>
      <c r="C8" s="19" t="s">
        <v>16</v>
      </c>
      <c r="D8" s="13" t="s">
        <v>6</v>
      </c>
      <c r="F8" s="42"/>
      <c r="G8" s="39"/>
    </row>
    <row r="9" spans="1:8" ht="150">
      <c r="A9" s="22" t="s">
        <v>102</v>
      </c>
      <c r="B9" s="23" t="s">
        <v>103</v>
      </c>
      <c r="C9" s="54">
        <v>45019</v>
      </c>
      <c r="D9" s="24" t="s">
        <v>79</v>
      </c>
      <c r="F9" s="42"/>
      <c r="G9" s="39"/>
    </row>
    <row r="10" spans="1:8" ht="16.5" customHeight="1">
      <c r="A10" s="113" t="s">
        <v>75</v>
      </c>
      <c r="B10" s="113"/>
      <c r="C10" s="113"/>
      <c r="D10" s="24" t="s">
        <v>79</v>
      </c>
      <c r="F10" s="42"/>
      <c r="G10" s="39"/>
    </row>
    <row r="11" spans="1:8">
      <c r="F11" s="42"/>
      <c r="G11" s="39"/>
    </row>
    <row r="12" spans="1:8">
      <c r="F12" s="42"/>
      <c r="G12" s="39"/>
    </row>
    <row r="13" spans="1:8">
      <c r="F13" s="42"/>
      <c r="G13" s="39"/>
    </row>
    <row r="14" spans="1:8">
      <c r="F14" s="42"/>
      <c r="G14" s="39"/>
    </row>
    <row r="15" spans="1:8">
      <c r="F15" s="42"/>
      <c r="G15" s="39"/>
    </row>
    <row r="16" spans="1:8">
      <c r="F16" s="42"/>
      <c r="G16" s="39"/>
    </row>
    <row r="17" spans="6:7">
      <c r="F17" s="42"/>
      <c r="G17" s="39"/>
    </row>
    <row r="18" spans="6:7">
      <c r="F18" s="42"/>
      <c r="G18" s="39"/>
    </row>
    <row r="19" spans="6:7">
      <c r="F19" s="42"/>
      <c r="G19" s="39"/>
    </row>
    <row r="20" spans="6:7">
      <c r="F20" s="42"/>
      <c r="G20" s="39"/>
    </row>
    <row r="21" spans="6:7">
      <c r="F21" s="42"/>
      <c r="G21" s="39"/>
    </row>
    <row r="22" spans="6:7">
      <c r="F22" s="42"/>
      <c r="G22" s="39"/>
    </row>
    <row r="23" spans="6:7">
      <c r="F23" s="42"/>
      <c r="G23" s="39"/>
    </row>
    <row r="24" spans="6:7">
      <c r="F24" s="42"/>
      <c r="G24" s="39"/>
    </row>
    <row r="25" spans="6:7">
      <c r="F25" s="42"/>
      <c r="G25" s="39"/>
    </row>
    <row r="26" spans="6:7">
      <c r="F26" s="42"/>
      <c r="G26" s="39"/>
    </row>
    <row r="27" spans="6:7">
      <c r="F27" s="42"/>
      <c r="G27" s="39">
        <v>97311</v>
      </c>
    </row>
    <row r="28" spans="6:7">
      <c r="F28" s="42"/>
      <c r="G28" s="39">
        <v>345882</v>
      </c>
    </row>
    <row r="29" spans="6:7">
      <c r="G29" s="45">
        <f>SUM(G4:G28)</f>
        <v>443193</v>
      </c>
    </row>
    <row r="30" spans="6:7">
      <c r="G30" s="46" t="s">
        <v>64</v>
      </c>
    </row>
    <row r="31" spans="6:7">
      <c r="G31" s="46" t="e">
        <f>+G29+G30</f>
        <v>#VALUE!</v>
      </c>
    </row>
    <row r="33" spans="7:7" ht="16.5">
      <c r="G33" s="48" t="s">
        <v>23</v>
      </c>
    </row>
    <row r="34" spans="7:7">
      <c r="G34" s="4" t="s">
        <v>65</v>
      </c>
    </row>
  </sheetData>
  <mergeCells count="6">
    <mergeCell ref="F3:G3"/>
    <mergeCell ref="A10:C10"/>
    <mergeCell ref="A7:D7"/>
    <mergeCell ref="A1:D1"/>
    <mergeCell ref="A2:E2"/>
    <mergeCell ref="A4:E4"/>
  </mergeCells>
  <pageMargins left="0.7" right="0.7" top="0.75" bottom="0.75" header="0.3" footer="0.3"/>
  <pageSetup scale="35" orientation="portrait" r:id="rId1"/>
  <rowBreaks count="1" manualBreakCount="1">
    <brk id="12" max="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9D2756-4EDC-4C28-A4B5-91E1555756C9}">
  <dimension ref="A1:F2"/>
  <sheetViews>
    <sheetView workbookViewId="0">
      <selection activeCell="F2" sqref="A1:F2"/>
    </sheetView>
  </sheetViews>
  <sheetFormatPr baseColWidth="10" defaultRowHeight="15"/>
  <cols>
    <col min="1" max="1" width="49" customWidth="1"/>
    <col min="2" max="2" width="13" customWidth="1"/>
    <col min="3" max="3" width="15.28515625" customWidth="1"/>
    <col min="4" max="4" width="19.28515625" customWidth="1"/>
    <col min="5" max="5" width="17.7109375" customWidth="1"/>
    <col min="6" max="6" width="15.42578125" customWidth="1"/>
  </cols>
  <sheetData>
    <row r="1" spans="1:6" ht="59.25" customHeight="1">
      <c r="A1" s="14" t="s">
        <v>11</v>
      </c>
      <c r="B1" s="14" t="s">
        <v>76</v>
      </c>
      <c r="C1" s="14" t="s">
        <v>66</v>
      </c>
      <c r="D1" s="14" t="s">
        <v>77</v>
      </c>
      <c r="E1" s="14" t="s">
        <v>78</v>
      </c>
      <c r="F1" s="14" t="s">
        <v>12</v>
      </c>
    </row>
    <row r="2" spans="1:6">
      <c r="A2" s="2" t="str">
        <f>+OFERENTES!A2</f>
        <v>ALMACEN Y TALLER YALCORBIN</v>
      </c>
      <c r="B2" s="75" t="str">
        <f>+'Oferta Economica'!G44</f>
        <v>CUMPLE</v>
      </c>
      <c r="C2" s="75" t="str">
        <f>+'personal propuesto'!F11</f>
        <v>CUMPLE</v>
      </c>
      <c r="D2" s="74" t="str">
        <f>+'EXP PROPONENTES '!F18</f>
        <v>CUMPLE</v>
      </c>
      <c r="E2" s="74" t="str">
        <f>+Sede!D10</f>
        <v>CUMPLE</v>
      </c>
      <c r="F2" s="15" t="s">
        <v>110</v>
      </c>
    </row>
  </sheetData>
  <pageMargins left="0.7" right="0.7" top="0.75" bottom="0.75" header="0.3" footer="0.3"/>
  <pageSetup paperSize="9" orientation="portrait" horizontalDpi="0"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CDD549D-7EC0-4FB0-8AB9-57B91180AC10}">
  <dimension ref="A2:A7"/>
  <sheetViews>
    <sheetView topLeftCell="A6" zoomScale="120" zoomScaleNormal="120" workbookViewId="0">
      <selection activeCell="A7" sqref="A7"/>
    </sheetView>
  </sheetViews>
  <sheetFormatPr baseColWidth="10" defaultRowHeight="15"/>
  <cols>
    <col min="1" max="1" width="93.42578125" customWidth="1"/>
  </cols>
  <sheetData>
    <row r="2" spans="1:1">
      <c r="A2" s="17" t="s">
        <v>14</v>
      </c>
    </row>
    <row r="3" spans="1:1" ht="42.75" customHeight="1">
      <c r="A3" s="16" t="s">
        <v>80</v>
      </c>
    </row>
    <row r="4" spans="1:1" ht="39.75" customHeight="1">
      <c r="A4" s="16" t="s">
        <v>81</v>
      </c>
    </row>
    <row r="5" spans="1:1" ht="18.75" customHeight="1">
      <c r="A5" s="16" t="s">
        <v>82</v>
      </c>
    </row>
    <row r="6" spans="1:1" ht="78.75" customHeight="1">
      <c r="A6" s="16" t="s">
        <v>83</v>
      </c>
    </row>
    <row r="7" spans="1:1" ht="168">
      <c r="A7" s="16" t="s">
        <v>84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Hojas de cálculo</vt:lpstr>
      </vt:variant>
      <vt:variant>
        <vt:i4>7</vt:i4>
      </vt:variant>
      <vt:variant>
        <vt:lpstr>Rangos con nombre</vt:lpstr>
      </vt:variant>
      <vt:variant>
        <vt:i4>3</vt:i4>
      </vt:variant>
    </vt:vector>
  </HeadingPairs>
  <TitlesOfParts>
    <vt:vector size="10" baseType="lpstr">
      <vt:lpstr>OFERENTES</vt:lpstr>
      <vt:lpstr>Oferta Economica</vt:lpstr>
      <vt:lpstr>personal propuesto</vt:lpstr>
      <vt:lpstr>EXP PROPONENTES </vt:lpstr>
      <vt:lpstr>Sede</vt:lpstr>
      <vt:lpstr>HABILITANTES</vt:lpstr>
      <vt:lpstr>CONCLUSIONES</vt:lpstr>
      <vt:lpstr>'EXP PROPONENTES '!Área_de_impresión</vt:lpstr>
      <vt:lpstr>'personal propuesto'!Área_de_impresión</vt:lpstr>
      <vt:lpstr>Sede!Área_de_impresión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Sandra Magnolia Restrepo Sanchez</dc:creator>
  <cp:lastModifiedBy>EDISON</cp:lastModifiedBy>
  <cp:lastPrinted>2020-01-23T18:57:19Z</cp:lastPrinted>
  <dcterms:created xsi:type="dcterms:W3CDTF">2015-01-27T15:47:13Z</dcterms:created>
  <dcterms:modified xsi:type="dcterms:W3CDTF">2023-05-10T19:11:01Z</dcterms:modified>
</cp:coreProperties>
</file>