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puentes\OneDrive - Alcaldia Mayor De Bogotá\SECRETARÍA GENERAL ALCALDÍA BOGOTA\DIRECCION DE CONTRATACIÓN\1. SELECCIÓN 2023\CAPACITACIONES\EVALUACIÓN 10-05-23\"/>
    </mc:Choice>
  </mc:AlternateContent>
  <bookViews>
    <workbookView xWindow="0" yWindow="0" windowWidth="28800" windowHeight="12330" activeTab="1"/>
  </bookViews>
  <sheets>
    <sheet name="CONSOLIDADO LOTE 1" sheetId="1" r:id="rId1"/>
    <sheet name="CONSOLIDADO LOTE 2" sheetId="2" r:id="rId2"/>
  </sheets>
  <definedNames>
    <definedName name="_xlnm._FilterDatabase" localSheetId="0" hidden="1">'CONSOLIDADO LOTE 1'!$A$6:$O$13</definedName>
    <definedName name="_xlnm.Print_Area" localSheetId="0">'CONSOLIDADO LOTE 1'!$A$1:$O$14</definedName>
  </definedNames>
  <calcPr calcId="162913"/>
</workbook>
</file>

<file path=xl/calcChain.xml><?xml version="1.0" encoding="utf-8"?>
<calcChain xmlns="http://schemas.openxmlformats.org/spreadsheetml/2006/main">
  <c r="O18" i="1" l="1"/>
  <c r="O17" i="1"/>
  <c r="O16" i="1"/>
  <c r="O15" i="1"/>
  <c r="O14" i="1"/>
  <c r="O13" i="1"/>
  <c r="O12" i="1"/>
  <c r="O11" i="1"/>
  <c r="O10" i="1"/>
  <c r="O9" i="1"/>
  <c r="O8" i="1"/>
  <c r="O7" i="2"/>
  <c r="O7" i="1"/>
  <c r="O17" i="2" l="1"/>
  <c r="O16" i="2"/>
  <c r="O15" i="2"/>
  <c r="O14" i="2"/>
  <c r="O13" i="2"/>
  <c r="O12" i="2"/>
  <c r="O9" i="2"/>
</calcChain>
</file>

<file path=xl/sharedStrings.xml><?xml version="1.0" encoding="utf-8"?>
<sst xmlns="http://schemas.openxmlformats.org/spreadsheetml/2006/main" count="117" uniqueCount="45">
  <si>
    <t>CONSOLIDADO  VERIFICACIÓN Y EVALUACIÓN</t>
  </si>
  <si>
    <t>CONCURSO DE MERITOS SGA-AB-004-2023</t>
  </si>
  <si>
    <t xml:space="preserve">OBJETO </t>
  </si>
  <si>
    <t xml:space="preserve"> Contratar los servicios para la ejecución de algunas de las actividades de capacitación y formación establecidas en el Plan Institucional de Capacitación 2023 de la Secretaría General de la Alcaldía Mayor de Bogotá, D.C.</t>
  </si>
  <si>
    <t>LOTE No. 1</t>
  </si>
  <si>
    <t xml:space="preserve">Orden de presentación </t>
  </si>
  <si>
    <t>PROPONENTE</t>
  </si>
  <si>
    <t xml:space="preserve">CRITERIOS DE VERIFICACIÓN </t>
  </si>
  <si>
    <t xml:space="preserve">CRITERIOS DE CALIFICACIÓN TÉCNICA Y ECONOMICA </t>
  </si>
  <si>
    <t>REQUISITOS JURÍDICOS</t>
  </si>
  <si>
    <t xml:space="preserve">REQUISITOS TÉCNICOS </t>
  </si>
  <si>
    <t xml:space="preserve">REQUISITOS FINANCIEROS </t>
  </si>
  <si>
    <t>RESULTADO</t>
  </si>
  <si>
    <t xml:space="preserve">OBSERVACIÓN </t>
  </si>
  <si>
    <t>A. PARTICIPACION DE MUJERES EN EL SISTEMA DE COMPRAS PUBLICAS</t>
  </si>
  <si>
    <t>B. EXPERIENCIA ADICIONAL ESPECIFICA</t>
  </si>
  <si>
    <t>FACTOR CALIDAD: CURSOS VIRTUALES SINCRÓNICOS EN:
EXCEL NIVEL BÁSICO EXCEL NIVEL INTERMEDIO EXCEL NIVEL AVANZADO</t>
  </si>
  <si>
    <t xml:space="preserve">PROTECCIÓN A LA INDUSTRIA NACIONAL </t>
  </si>
  <si>
    <t>INCENTIVO PARA EMPRESAS Y EMPRENDIMIENTO DE
MUJERES</t>
  </si>
  <si>
    <t>INCENTIVO PARA MIPYMES</t>
  </si>
  <si>
    <t>OFERTA ECONOMICA</t>
  </si>
  <si>
    <t>TOTAL</t>
  </si>
  <si>
    <t>ALGOAP INC SAS</t>
  </si>
  <si>
    <t>HABILITADO</t>
  </si>
  <si>
    <t>FEEDBACK EXPRIENCES &amp; CONSULTING SAS</t>
  </si>
  <si>
    <t>NO HABILITADO</t>
  </si>
  <si>
    <t>CIDOR S.A.S.</t>
  </si>
  <si>
    <t>TEINCO</t>
  </si>
  <si>
    <t>RECHAZADO JURIDICAMENTE</t>
  </si>
  <si>
    <t>RECHAZADO</t>
  </si>
  <si>
    <t>VISION &amp; PROYECTOS S.A.S.</t>
  </si>
  <si>
    <t>GRUPO ODA LTDA</t>
  </si>
  <si>
    <t>DOKUMA CREATIVIDAD</t>
  </si>
  <si>
    <t>KAPITAL INTERNATIONAL BUSINESS SCHOOL</t>
  </si>
  <si>
    <t>SINERGIA E INNOVACION SAS</t>
  </si>
  <si>
    <t>UNION TEMPORAL CAPACITACION 2023</t>
  </si>
  <si>
    <t>ESCUELA DE PENSAMIENTO ECONOMICO SOCIAL Y DE GESTION</t>
  </si>
  <si>
    <t>ROYAL PARK S.A.S.</t>
  </si>
  <si>
    <t>LOTE No. 2</t>
  </si>
  <si>
    <t>C. CAPACITACIÓN ADICIONAL EN EXCEL NIVEL INTERMEDIO</t>
  </si>
  <si>
    <t>INCENTIVO PARA MIPYMESL</t>
  </si>
  <si>
    <t>VISION &amp; PROYECTOS SAS</t>
  </si>
  <si>
    <t>ROYAL PARL S.A.S.</t>
  </si>
  <si>
    <t xml:space="preserve"> HABILITADO</t>
  </si>
  <si>
    <t>FACTOR CALIDAD: SESIONES ADICIONALES DE REFUERZO DE LAS CUATRO HABILIDADES LINGUISTICAS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</si>
</sst>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&quot;$&quot;* #,##0_-;\-&quot;$&quot;* #,##0_-;_-&quot;$&quot;* &quot;-&quot;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 Narrow"/>
      <family val="2"/>
    </font>
    <font>
      <b/>
      <sz val="8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2" applyNumberFormat="1" applyFont="1" applyFill="1" applyBorder="1" applyAlignment="1">
      <alignment horizontal="center" vertical="center"/>
    </xf>
    <xf numFmtId="2" fontId="7" fillId="3" borderId="1" xfId="2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2" fontId="4" fillId="4" borderId="1" xfId="2" applyNumberFormat="1" applyFont="1" applyFill="1" applyBorder="1" applyAlignment="1">
      <alignment horizontal="center" vertical="center"/>
    </xf>
    <xf numFmtId="2" fontId="7" fillId="4" borderId="1" xfId="2" applyNumberFormat="1" applyFont="1" applyFill="1" applyBorder="1" applyAlignment="1">
      <alignment horizontal="center" vertical="center"/>
    </xf>
    <xf numFmtId="164" fontId="4" fillId="4" borderId="1" xfId="3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3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2" fontId="4" fillId="6" borderId="1" xfId="2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/>
    </xf>
    <xf numFmtId="0" fontId="4" fillId="0" borderId="1" xfId="1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2" fontId="4" fillId="4" borderId="1" xfId="3" applyNumberFormat="1" applyFont="1" applyFill="1" applyBorder="1" applyAlignment="1">
      <alignment horizontal="center" vertical="center"/>
    </xf>
    <xf numFmtId="0" fontId="4" fillId="4" borderId="1" xfId="3" applyNumberFormat="1" applyFont="1" applyFill="1" applyBorder="1" applyAlignment="1">
      <alignment horizontal="center" vertical="center" wrapText="1"/>
    </xf>
    <xf numFmtId="0" fontId="4" fillId="3" borderId="1" xfId="3" applyNumberFormat="1" applyFont="1" applyFill="1" applyBorder="1" applyAlignment="1">
      <alignment horizontal="center" vertical="center"/>
    </xf>
    <xf numFmtId="0" fontId="4" fillId="6" borderId="1" xfId="3" applyNumberFormat="1" applyFont="1" applyFill="1" applyBorder="1" applyAlignment="1">
      <alignment horizontal="center" vertical="center"/>
    </xf>
    <xf numFmtId="0" fontId="4" fillId="4" borderId="1" xfId="3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2" fontId="4" fillId="5" borderId="1" xfId="2" applyNumberFormat="1" applyFont="1" applyFill="1" applyBorder="1" applyAlignment="1">
      <alignment horizontal="center" vertical="center"/>
    </xf>
    <xf numFmtId="0" fontId="4" fillId="5" borderId="1" xfId="3" applyNumberFormat="1" applyFont="1" applyFill="1" applyBorder="1" applyAlignment="1">
      <alignment horizontal="center" vertical="center" wrapText="1"/>
    </xf>
    <xf numFmtId="2" fontId="7" fillId="5" borderId="1" xfId="2" applyNumberFormat="1" applyFont="1" applyFill="1" applyBorder="1" applyAlignment="1">
      <alignment horizontal="center" vertical="center"/>
    </xf>
  </cellXfs>
  <cellStyles count="4">
    <cellStyle name="0,0_x000d__x000a_NA_x000d__x000a__EVALUACION JURIDICA PRELIMINAR LIC-002-2010" xfId="1"/>
    <cellStyle name="Millares [0]" xfId="2" builtinId="6"/>
    <cellStyle name="Moneda [0]" xfId="3" builtinId="7"/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A9" zoomScale="90" zoomScaleNormal="90" zoomScaleSheetLayoutView="70" workbookViewId="0">
      <selection activeCell="K15" sqref="K15"/>
    </sheetView>
  </sheetViews>
  <sheetFormatPr baseColWidth="10" defaultColWidth="11.42578125" defaultRowHeight="11.25" x14ac:dyDescent="0.2"/>
  <cols>
    <col min="1" max="1" width="5.42578125" style="1" customWidth="1"/>
    <col min="2" max="2" width="30.42578125" style="1" customWidth="1"/>
    <col min="3" max="3" width="16.140625" style="1" customWidth="1"/>
    <col min="4" max="4" width="18.140625" style="1" customWidth="1"/>
    <col min="5" max="5" width="16.28515625" style="1" customWidth="1"/>
    <col min="6" max="6" width="16" style="1" customWidth="1"/>
    <col min="7" max="7" width="51.7109375" style="1" hidden="1" customWidth="1"/>
    <col min="8" max="8" width="11.42578125" style="1" hidden="1" customWidth="1"/>
    <col min="9" max="9" width="18" style="1" hidden="1" customWidth="1"/>
    <col min="10" max="10" width="15.28515625" style="1" customWidth="1"/>
    <col min="11" max="12" width="11.42578125" style="1" customWidth="1"/>
    <col min="13" max="13" width="9.140625" style="1" customWidth="1"/>
    <col min="14" max="14" width="13.42578125" style="1" bestFit="1" customWidth="1"/>
    <col min="15" max="15" width="17.140625" style="1" customWidth="1"/>
    <col min="16" max="16384" width="11.42578125" style="1"/>
  </cols>
  <sheetData>
    <row r="1" spans="1:15" ht="22.5" customHeight="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8.75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ht="26.25" customHeight="1" x14ac:dyDescent="0.2">
      <c r="A3" s="28" t="s">
        <v>2</v>
      </c>
      <c r="B3" s="28"/>
      <c r="C3" s="32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26.25" customHeight="1" x14ac:dyDescent="0.2">
      <c r="A4" s="33" t="s">
        <v>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5" ht="19.5" customHeight="1" x14ac:dyDescent="0.2">
      <c r="A5" s="31" t="s">
        <v>5</v>
      </c>
      <c r="B5" s="30" t="s">
        <v>6</v>
      </c>
      <c r="C5" s="30" t="s">
        <v>7</v>
      </c>
      <c r="D5" s="30"/>
      <c r="E5" s="30"/>
      <c r="F5" s="30"/>
      <c r="G5" s="30"/>
      <c r="H5" s="30" t="s">
        <v>8</v>
      </c>
      <c r="I5" s="30"/>
      <c r="J5" s="30"/>
      <c r="K5" s="30"/>
      <c r="L5" s="30"/>
      <c r="M5" s="30"/>
      <c r="N5" s="30"/>
      <c r="O5" s="30"/>
    </row>
    <row r="6" spans="1:15" ht="99" customHeight="1" x14ac:dyDescent="0.2">
      <c r="A6" s="31"/>
      <c r="B6" s="30"/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  <c r="M6" s="2" t="s">
        <v>19</v>
      </c>
      <c r="N6" s="2" t="s">
        <v>20</v>
      </c>
      <c r="O6" s="2" t="s">
        <v>21</v>
      </c>
    </row>
    <row r="7" spans="1:15" ht="50.25" customHeight="1" x14ac:dyDescent="0.2">
      <c r="A7" s="8">
        <v>1</v>
      </c>
      <c r="B7" s="9" t="s">
        <v>22</v>
      </c>
      <c r="C7" s="17" t="s">
        <v>23</v>
      </c>
      <c r="D7" s="17" t="s">
        <v>23</v>
      </c>
      <c r="E7" s="17" t="s">
        <v>23</v>
      </c>
      <c r="F7" s="17" t="s">
        <v>23</v>
      </c>
      <c r="G7" s="11"/>
      <c r="H7" s="12"/>
      <c r="I7" s="12"/>
      <c r="J7" s="12">
        <v>50</v>
      </c>
      <c r="K7" s="12">
        <v>10</v>
      </c>
      <c r="L7" s="12">
        <v>0</v>
      </c>
      <c r="M7" s="12">
        <v>0.25</v>
      </c>
      <c r="N7" s="38">
        <v>37.880719399999997</v>
      </c>
      <c r="O7" s="13">
        <f>+J7+K7+L7+M7+N7</f>
        <v>98.130719400000004</v>
      </c>
    </row>
    <row r="8" spans="1:15" ht="50.25" customHeight="1" x14ac:dyDescent="0.2">
      <c r="A8" s="8">
        <v>2</v>
      </c>
      <c r="B8" s="9" t="s">
        <v>24</v>
      </c>
      <c r="C8" s="17" t="s">
        <v>23</v>
      </c>
      <c r="D8" s="17" t="s">
        <v>23</v>
      </c>
      <c r="E8" s="17" t="s">
        <v>23</v>
      </c>
      <c r="F8" s="17" t="s">
        <v>23</v>
      </c>
      <c r="G8" s="11"/>
      <c r="H8" s="12"/>
      <c r="I8" s="12"/>
      <c r="J8" s="12">
        <v>50</v>
      </c>
      <c r="K8" s="12">
        <v>10</v>
      </c>
      <c r="L8" s="12">
        <v>0.25</v>
      </c>
      <c r="M8" s="12">
        <v>0.25</v>
      </c>
      <c r="N8" s="39">
        <v>38.1</v>
      </c>
      <c r="O8" s="13">
        <f t="shared" ref="O8:O18" si="0">+J8+K8+L8+M8+N8</f>
        <v>98.6</v>
      </c>
    </row>
    <row r="9" spans="1:15" ht="50.25" customHeight="1" x14ac:dyDescent="0.2">
      <c r="A9" s="8">
        <v>3</v>
      </c>
      <c r="B9" s="9" t="s">
        <v>26</v>
      </c>
      <c r="C9" s="17" t="s">
        <v>23</v>
      </c>
      <c r="D9" s="17" t="s">
        <v>23</v>
      </c>
      <c r="E9" s="17" t="s">
        <v>23</v>
      </c>
      <c r="F9" s="17" t="s">
        <v>23</v>
      </c>
      <c r="G9" s="11"/>
      <c r="H9" s="12"/>
      <c r="I9" s="12"/>
      <c r="J9" s="12">
        <v>50</v>
      </c>
      <c r="K9" s="12">
        <v>10</v>
      </c>
      <c r="L9" s="12">
        <v>0.25</v>
      </c>
      <c r="M9" s="12">
        <v>0.25</v>
      </c>
      <c r="N9" s="39">
        <v>37.11</v>
      </c>
      <c r="O9" s="13">
        <f t="shared" si="0"/>
        <v>97.61</v>
      </c>
    </row>
    <row r="10" spans="1:15" ht="50.25" customHeight="1" x14ac:dyDescent="0.2">
      <c r="A10" s="7">
        <v>4</v>
      </c>
      <c r="B10" s="24" t="s">
        <v>27</v>
      </c>
      <c r="C10" s="25" t="s">
        <v>28</v>
      </c>
      <c r="D10" s="26"/>
      <c r="E10" s="27"/>
      <c r="F10" s="22" t="s">
        <v>29</v>
      </c>
      <c r="G10" s="4"/>
      <c r="H10" s="5"/>
      <c r="I10" s="5"/>
      <c r="J10" s="5"/>
      <c r="K10" s="5"/>
      <c r="L10" s="5"/>
      <c r="M10" s="5"/>
      <c r="N10" s="40"/>
      <c r="O10" s="13">
        <f t="shared" si="0"/>
        <v>0</v>
      </c>
    </row>
    <row r="11" spans="1:15" ht="50.25" customHeight="1" x14ac:dyDescent="0.2">
      <c r="A11" s="8">
        <v>5</v>
      </c>
      <c r="B11" s="9" t="s">
        <v>30</v>
      </c>
      <c r="C11" s="17" t="s">
        <v>23</v>
      </c>
      <c r="D11" s="17" t="s">
        <v>23</v>
      </c>
      <c r="E11" s="17" t="s">
        <v>23</v>
      </c>
      <c r="F11" s="17" t="s">
        <v>23</v>
      </c>
      <c r="G11" s="11"/>
      <c r="H11" s="12"/>
      <c r="I11" s="12"/>
      <c r="J11" s="12">
        <v>50</v>
      </c>
      <c r="K11" s="12">
        <v>10</v>
      </c>
      <c r="L11" s="12">
        <v>0.25</v>
      </c>
      <c r="M11" s="12">
        <v>0.25</v>
      </c>
      <c r="N11" s="39">
        <v>36.119999999999997</v>
      </c>
      <c r="O11" s="13">
        <f t="shared" si="0"/>
        <v>96.62</v>
      </c>
    </row>
    <row r="12" spans="1:15" ht="50.25" customHeight="1" x14ac:dyDescent="0.2">
      <c r="A12" s="8">
        <v>6</v>
      </c>
      <c r="B12" s="9" t="s">
        <v>31</v>
      </c>
      <c r="C12" s="17" t="s">
        <v>23</v>
      </c>
      <c r="D12" s="17" t="s">
        <v>23</v>
      </c>
      <c r="E12" s="17" t="s">
        <v>23</v>
      </c>
      <c r="F12" s="17" t="s">
        <v>23</v>
      </c>
      <c r="G12" s="11"/>
      <c r="H12" s="12"/>
      <c r="I12" s="12"/>
      <c r="J12" s="12">
        <v>50</v>
      </c>
      <c r="K12" s="12">
        <v>10</v>
      </c>
      <c r="L12" s="12">
        <v>0.25</v>
      </c>
      <c r="M12" s="12">
        <v>0.25</v>
      </c>
      <c r="N12" s="39">
        <v>35.74</v>
      </c>
      <c r="O12" s="13">
        <f t="shared" si="0"/>
        <v>96.240000000000009</v>
      </c>
    </row>
    <row r="13" spans="1:15" ht="50.25" customHeight="1" x14ac:dyDescent="0.2">
      <c r="A13" s="18">
        <v>7</v>
      </c>
      <c r="B13" s="23" t="s">
        <v>32</v>
      </c>
      <c r="C13" s="21" t="s">
        <v>23</v>
      </c>
      <c r="D13" s="21" t="s">
        <v>25</v>
      </c>
      <c r="E13" s="21" t="s">
        <v>43</v>
      </c>
      <c r="F13" s="21" t="s">
        <v>25</v>
      </c>
      <c r="G13" s="19"/>
      <c r="H13" s="20"/>
      <c r="I13" s="20"/>
      <c r="J13" s="20"/>
      <c r="K13" s="20"/>
      <c r="L13" s="20"/>
      <c r="M13" s="20"/>
      <c r="N13" s="41"/>
      <c r="O13" s="13">
        <f t="shared" si="0"/>
        <v>0</v>
      </c>
    </row>
    <row r="14" spans="1:15" ht="50.25" customHeight="1" x14ac:dyDescent="0.2">
      <c r="A14" s="43">
        <v>8</v>
      </c>
      <c r="B14" s="44" t="s">
        <v>33</v>
      </c>
      <c r="C14" s="45" t="s">
        <v>23</v>
      </c>
      <c r="D14" s="45" t="s">
        <v>23</v>
      </c>
      <c r="E14" s="45" t="s">
        <v>23</v>
      </c>
      <c r="F14" s="45" t="s">
        <v>23</v>
      </c>
      <c r="G14" s="46"/>
      <c r="H14" s="47"/>
      <c r="I14" s="47"/>
      <c r="J14" s="47">
        <v>50</v>
      </c>
      <c r="K14" s="47">
        <v>10</v>
      </c>
      <c r="L14" s="47">
        <v>0.25</v>
      </c>
      <c r="M14" s="47">
        <v>0.25</v>
      </c>
      <c r="N14" s="48">
        <v>38.229999999999997</v>
      </c>
      <c r="O14" s="49">
        <f t="shared" si="0"/>
        <v>98.72999999999999</v>
      </c>
    </row>
    <row r="15" spans="1:15" ht="50.25" customHeight="1" x14ac:dyDescent="0.2">
      <c r="A15" s="8">
        <v>9</v>
      </c>
      <c r="B15" s="9" t="s">
        <v>34</v>
      </c>
      <c r="C15" s="17" t="s">
        <v>23</v>
      </c>
      <c r="D15" s="17" t="s">
        <v>23</v>
      </c>
      <c r="E15" s="17" t="s">
        <v>23</v>
      </c>
      <c r="F15" s="17" t="s">
        <v>23</v>
      </c>
      <c r="G15" s="11"/>
      <c r="H15" s="12"/>
      <c r="I15" s="12"/>
      <c r="J15" s="12">
        <v>50</v>
      </c>
      <c r="K15" s="12">
        <v>10</v>
      </c>
      <c r="L15" s="12">
        <v>0.25</v>
      </c>
      <c r="M15" s="12">
        <v>0.25</v>
      </c>
      <c r="N15" s="39">
        <v>32.369999999999997</v>
      </c>
      <c r="O15" s="13">
        <f t="shared" si="0"/>
        <v>92.87</v>
      </c>
    </row>
    <row r="16" spans="1:15" ht="50.25" customHeight="1" x14ac:dyDescent="0.2">
      <c r="A16" s="8">
        <v>10</v>
      </c>
      <c r="B16" s="9" t="s">
        <v>35</v>
      </c>
      <c r="C16" s="17" t="s">
        <v>23</v>
      </c>
      <c r="D16" s="17" t="s">
        <v>23</v>
      </c>
      <c r="E16" s="17" t="s">
        <v>23</v>
      </c>
      <c r="F16" s="17" t="s">
        <v>23</v>
      </c>
      <c r="G16" s="11"/>
      <c r="H16" s="12"/>
      <c r="I16" s="12"/>
      <c r="J16" s="12">
        <v>50</v>
      </c>
      <c r="K16" s="12">
        <v>10</v>
      </c>
      <c r="L16" s="12">
        <v>0.25</v>
      </c>
      <c r="M16" s="12">
        <v>0.25</v>
      </c>
      <c r="N16" s="39">
        <v>36.71</v>
      </c>
      <c r="O16" s="13">
        <f t="shared" si="0"/>
        <v>97.210000000000008</v>
      </c>
    </row>
    <row r="17" spans="1:15" ht="50.25" customHeight="1" x14ac:dyDescent="0.2">
      <c r="A17" s="8">
        <v>11</v>
      </c>
      <c r="B17" s="9" t="s">
        <v>36</v>
      </c>
      <c r="C17" s="17" t="s">
        <v>23</v>
      </c>
      <c r="D17" s="17" t="s">
        <v>23</v>
      </c>
      <c r="E17" s="17" t="s">
        <v>23</v>
      </c>
      <c r="F17" s="17" t="s">
        <v>23</v>
      </c>
      <c r="G17" s="11"/>
      <c r="H17" s="12"/>
      <c r="I17" s="12"/>
      <c r="J17" s="12">
        <v>50</v>
      </c>
      <c r="K17" s="12">
        <v>10</v>
      </c>
      <c r="L17" s="12">
        <v>0.25</v>
      </c>
      <c r="M17" s="12">
        <v>0.25</v>
      </c>
      <c r="N17" s="42">
        <v>36.32</v>
      </c>
      <c r="O17" s="13">
        <f t="shared" si="0"/>
        <v>96.82</v>
      </c>
    </row>
    <row r="18" spans="1:15" ht="50.25" customHeight="1" x14ac:dyDescent="0.2">
      <c r="A18" s="8">
        <v>12</v>
      </c>
      <c r="B18" s="9" t="s">
        <v>37</v>
      </c>
      <c r="C18" s="17" t="s">
        <v>23</v>
      </c>
      <c r="D18" s="17" t="s">
        <v>23</v>
      </c>
      <c r="E18" s="17" t="s">
        <v>23</v>
      </c>
      <c r="F18" s="17" t="s">
        <v>23</v>
      </c>
      <c r="G18" s="11"/>
      <c r="H18" s="12"/>
      <c r="I18" s="12"/>
      <c r="J18" s="12">
        <v>50</v>
      </c>
      <c r="K18" s="12">
        <v>10</v>
      </c>
      <c r="L18" s="12">
        <v>0.25</v>
      </c>
      <c r="M18" s="12">
        <v>0.25</v>
      </c>
      <c r="N18" s="39">
        <v>36.89</v>
      </c>
      <c r="O18" s="13">
        <f t="shared" si="0"/>
        <v>97.39</v>
      </c>
    </row>
  </sheetData>
  <autoFilter ref="A6:O13"/>
  <mergeCells count="10">
    <mergeCell ref="C10:E10"/>
    <mergeCell ref="A1:O1"/>
    <mergeCell ref="A2:O2"/>
    <mergeCell ref="A3:B3"/>
    <mergeCell ref="C5:G5"/>
    <mergeCell ref="A5:A6"/>
    <mergeCell ref="C3:O3"/>
    <mergeCell ref="B5:B6"/>
    <mergeCell ref="H5:O5"/>
    <mergeCell ref="A4:O4"/>
  </mergeCells>
  <conditionalFormatting sqref="C10">
    <cfRule type="containsText" dxfId="19" priority="17" operator="containsText" text="SUBSANAR">
      <formula>NOT(ISERROR(SEARCH("SUBSANAR",C10)))</formula>
    </cfRule>
  </conditionalFormatting>
  <conditionalFormatting sqref="C7:F7 C8:D9">
    <cfRule type="containsText" dxfId="18" priority="29" operator="containsText" text="SUBSANAR">
      <formula>NOT(ISERROR(SEARCH("SUBSANAR",C7)))</formula>
    </cfRule>
  </conditionalFormatting>
  <conditionalFormatting sqref="C12:D12 C14:D14 C13:F13 C15:F18">
    <cfRule type="containsText" dxfId="17" priority="11" operator="containsText" text="SUBSANAR">
      <formula>NOT(ISERROR(SEARCH("SUBSANAR",C12)))</formula>
    </cfRule>
  </conditionalFormatting>
  <conditionalFormatting sqref="D11:E11">
    <cfRule type="containsText" dxfId="16" priority="28" operator="containsText" text="SUBSANAR">
      <formula>NOT(ISERROR(SEARCH("SUBSANAR",D11)))</formula>
    </cfRule>
  </conditionalFormatting>
  <conditionalFormatting sqref="F10">
    <cfRule type="containsText" dxfId="15" priority="13" operator="containsText" text="SUBSANAR">
      <formula>NOT(ISERROR(SEARCH("SUBSANAR",F10)))</formula>
    </cfRule>
  </conditionalFormatting>
  <conditionalFormatting sqref="G7:G18">
    <cfRule type="containsText" dxfId="14" priority="32" operator="containsText" text="NO HABILITADO">
      <formula>NOT(ISERROR(SEARCH("NO HABILITADO",G7)))</formula>
    </cfRule>
    <cfRule type="containsText" dxfId="13" priority="33" operator="containsText" text="HABILITADO">
      <formula>NOT(ISERROR(SEARCH("HABILITADO",G7)))</formula>
    </cfRule>
  </conditionalFormatting>
  <conditionalFormatting sqref="F8:F9">
    <cfRule type="containsText" dxfId="12" priority="8" operator="containsText" text="SUBSANAR">
      <formula>NOT(ISERROR(SEARCH("SUBSANAR",F8)))</formula>
    </cfRule>
  </conditionalFormatting>
  <conditionalFormatting sqref="E8">
    <cfRule type="containsText" dxfId="11" priority="7" operator="containsText" text="SUBSANAR">
      <formula>NOT(ISERROR(SEARCH("SUBSANAR",E8)))</formula>
    </cfRule>
  </conditionalFormatting>
  <conditionalFormatting sqref="E9">
    <cfRule type="containsText" dxfId="10" priority="6" operator="containsText" text="SUBSANAR">
      <formula>NOT(ISERROR(SEARCH("SUBSANAR",E9)))</formula>
    </cfRule>
  </conditionalFormatting>
  <conditionalFormatting sqref="E12">
    <cfRule type="containsText" dxfId="9" priority="5" operator="containsText" text="SUBSANAR">
      <formula>NOT(ISERROR(SEARCH("SUBSANAR",E12)))</formula>
    </cfRule>
  </conditionalFormatting>
  <conditionalFormatting sqref="F12">
    <cfRule type="containsText" dxfId="8" priority="4" operator="containsText" text="SUBSANAR">
      <formula>NOT(ISERROR(SEARCH("SUBSANAR",F12)))</formula>
    </cfRule>
  </conditionalFormatting>
  <conditionalFormatting sqref="E14:F14">
    <cfRule type="containsText" dxfId="7" priority="3" operator="containsText" text="SUBSANAR">
      <formula>NOT(ISERROR(SEARCH("SUBSANAR",E14)))</formula>
    </cfRule>
  </conditionalFormatting>
  <conditionalFormatting sqref="C11">
    <cfRule type="containsText" dxfId="6" priority="2" operator="containsText" text="SUBSANAR">
      <formula>NOT(ISERROR(SEARCH("SUBSANAR",C11)))</formula>
    </cfRule>
  </conditionalFormatting>
  <conditionalFormatting sqref="F11">
    <cfRule type="containsText" dxfId="5" priority="1" operator="containsText" text="SUBSANAR">
      <formula>NOT(ISERROR(SEARCH("SUBSANAR",F11)))</formula>
    </cfRule>
  </conditionalFormatting>
  <printOptions horizontalCentered="1" verticalCentered="1"/>
  <pageMargins left="0.70866141732283472" right="0.70866141732283472" top="0.96687500000000004" bottom="1.4609375" header="0.31496062992125984" footer="0.31496062992125984"/>
  <pageSetup scale="43" orientation="landscape" horizontalDpi="4294967294" r:id="rId1"/>
  <headerFooter>
    <oddHeader>&amp;C&amp;G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120" zoomScaleNormal="120" workbookViewId="0">
      <selection activeCell="P7" sqref="P7"/>
    </sheetView>
  </sheetViews>
  <sheetFormatPr baseColWidth="10" defaultColWidth="11.42578125" defaultRowHeight="11.25" x14ac:dyDescent="0.2"/>
  <cols>
    <col min="1" max="1" width="5.42578125" style="1" customWidth="1"/>
    <col min="2" max="2" width="30.42578125" style="1" customWidth="1"/>
    <col min="3" max="6" width="12.85546875" style="1" customWidth="1"/>
    <col min="7" max="7" width="51.7109375" style="1" hidden="1" customWidth="1"/>
    <col min="8" max="8" width="11.42578125" style="1"/>
    <col min="9" max="9" width="18" style="1" hidden="1" customWidth="1"/>
    <col min="10" max="10" width="0" style="1" hidden="1" customWidth="1"/>
    <col min="11" max="12" width="11.42578125" style="1"/>
    <col min="13" max="13" width="9.140625" style="1" customWidth="1"/>
    <col min="14" max="14" width="13.42578125" style="1" bestFit="1" customWidth="1"/>
    <col min="15" max="15" width="16.85546875" style="1" customWidth="1"/>
    <col min="16" max="16384" width="11.42578125" style="1"/>
  </cols>
  <sheetData>
    <row r="1" spans="1:15" ht="22.5" customHeight="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8.75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ht="26.25" customHeight="1" x14ac:dyDescent="0.2">
      <c r="A3" s="28" t="s">
        <v>2</v>
      </c>
      <c r="B3" s="28"/>
      <c r="C3" s="32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21" customHeight="1" x14ac:dyDescent="0.25">
      <c r="A4" s="37" t="s">
        <v>38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19.5" customHeight="1" x14ac:dyDescent="0.2">
      <c r="A5" s="31" t="s">
        <v>5</v>
      </c>
      <c r="B5" s="30" t="s">
        <v>6</v>
      </c>
      <c r="C5" s="30" t="s">
        <v>7</v>
      </c>
      <c r="D5" s="30"/>
      <c r="E5" s="30"/>
      <c r="F5" s="30"/>
      <c r="G5" s="30"/>
      <c r="H5" s="30" t="s">
        <v>8</v>
      </c>
      <c r="I5" s="30"/>
      <c r="J5" s="30"/>
      <c r="K5" s="30"/>
      <c r="L5" s="30"/>
      <c r="M5" s="30"/>
      <c r="N5" s="30"/>
      <c r="O5" s="30"/>
    </row>
    <row r="6" spans="1:15" ht="105.75" customHeight="1" x14ac:dyDescent="0.2">
      <c r="A6" s="31"/>
      <c r="B6" s="30"/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44</v>
      </c>
      <c r="I6" s="2" t="s">
        <v>15</v>
      </c>
      <c r="J6" s="2" t="s">
        <v>39</v>
      </c>
      <c r="K6" s="2" t="s">
        <v>17</v>
      </c>
      <c r="L6" s="2" t="s">
        <v>18</v>
      </c>
      <c r="M6" s="2" t="s">
        <v>40</v>
      </c>
      <c r="N6" s="2" t="s">
        <v>20</v>
      </c>
      <c r="O6" s="2" t="s">
        <v>21</v>
      </c>
    </row>
    <row r="7" spans="1:15" ht="50.25" customHeight="1" x14ac:dyDescent="0.2">
      <c r="A7" s="8">
        <v>5</v>
      </c>
      <c r="B7" s="9" t="s">
        <v>30</v>
      </c>
      <c r="C7" s="17" t="s">
        <v>23</v>
      </c>
      <c r="D7" s="17" t="s">
        <v>23</v>
      </c>
      <c r="E7" s="17" t="s">
        <v>23</v>
      </c>
      <c r="F7" s="17" t="s">
        <v>23</v>
      </c>
      <c r="G7" s="11"/>
      <c r="H7" s="12">
        <v>50</v>
      </c>
      <c r="I7" s="12"/>
      <c r="J7" s="12"/>
      <c r="K7" s="12">
        <v>10</v>
      </c>
      <c r="L7" s="12">
        <v>0.25</v>
      </c>
      <c r="M7" s="12">
        <v>0.25</v>
      </c>
      <c r="N7" s="38">
        <v>36.119999999999997</v>
      </c>
      <c r="O7" s="13">
        <f>+H7+I7+J7+K7+L7+M7+N7</f>
        <v>96.62</v>
      </c>
    </row>
    <row r="8" spans="1:15" ht="84.75" hidden="1" customHeight="1" x14ac:dyDescent="0.2">
      <c r="A8" s="7">
        <v>3</v>
      </c>
      <c r="B8" s="3" t="s">
        <v>26</v>
      </c>
      <c r="C8" s="15"/>
      <c r="D8" s="15"/>
      <c r="E8" s="15"/>
      <c r="F8" s="15"/>
      <c r="G8" s="4"/>
      <c r="H8" s="5"/>
      <c r="I8" s="5"/>
      <c r="J8" s="5"/>
      <c r="K8" s="5"/>
      <c r="L8" s="5"/>
      <c r="M8" s="5"/>
      <c r="N8" s="16"/>
      <c r="O8" s="6"/>
    </row>
    <row r="9" spans="1:15" ht="50.25" hidden="1" customHeight="1" x14ac:dyDescent="0.2">
      <c r="A9" s="8">
        <v>4</v>
      </c>
      <c r="B9" s="9" t="s">
        <v>27</v>
      </c>
      <c r="C9" s="10"/>
      <c r="D9" s="10"/>
      <c r="E9" s="10"/>
      <c r="F9" s="10"/>
      <c r="G9" s="11"/>
      <c r="H9" s="12"/>
      <c r="I9" s="12"/>
      <c r="J9" s="12"/>
      <c r="K9" s="12"/>
      <c r="L9" s="12"/>
      <c r="M9" s="12"/>
      <c r="N9" s="14"/>
      <c r="O9" s="13">
        <f>+H9+I9+J9+K9+L9+M9</f>
        <v>0</v>
      </c>
    </row>
    <row r="10" spans="1:15" ht="94.5" hidden="1" customHeight="1" x14ac:dyDescent="0.2">
      <c r="A10" s="7">
        <v>5</v>
      </c>
      <c r="B10" s="3" t="s">
        <v>41</v>
      </c>
      <c r="C10" s="34"/>
      <c r="D10" s="35"/>
      <c r="E10" s="35"/>
      <c r="F10" s="36"/>
      <c r="G10" s="4"/>
      <c r="H10" s="5"/>
      <c r="I10" s="5"/>
      <c r="J10" s="5"/>
      <c r="K10" s="5"/>
      <c r="L10" s="5"/>
      <c r="M10" s="5"/>
      <c r="N10" s="5"/>
      <c r="O10" s="6"/>
    </row>
    <row r="11" spans="1:15" ht="50.25" hidden="1" customHeight="1" x14ac:dyDescent="0.2">
      <c r="A11" s="7">
        <v>6</v>
      </c>
      <c r="B11" s="3" t="s">
        <v>31</v>
      </c>
      <c r="C11" s="15"/>
      <c r="D11" s="15"/>
      <c r="E11" s="15"/>
      <c r="F11" s="15"/>
      <c r="G11" s="4"/>
      <c r="H11" s="5"/>
      <c r="I11" s="5"/>
      <c r="J11" s="5"/>
      <c r="K11" s="5"/>
      <c r="L11" s="5"/>
      <c r="M11" s="5"/>
      <c r="N11" s="16"/>
      <c r="O11" s="6"/>
    </row>
    <row r="12" spans="1:15" ht="50.25" hidden="1" customHeight="1" x14ac:dyDescent="0.2">
      <c r="A12" s="8">
        <v>7</v>
      </c>
      <c r="B12" s="9" t="s">
        <v>32</v>
      </c>
      <c r="C12" s="10"/>
      <c r="D12" s="10"/>
      <c r="E12" s="10"/>
      <c r="F12" s="10"/>
      <c r="G12" s="11"/>
      <c r="H12" s="12"/>
      <c r="I12" s="12"/>
      <c r="J12" s="12"/>
      <c r="K12" s="12"/>
      <c r="L12" s="12"/>
      <c r="M12" s="12"/>
      <c r="N12" s="14"/>
      <c r="O12" s="13">
        <f>+H12+I12+J12+K12+L12+M12</f>
        <v>0</v>
      </c>
    </row>
    <row r="13" spans="1:15" ht="50.25" hidden="1" customHeight="1" x14ac:dyDescent="0.2">
      <c r="A13" s="8">
        <v>8</v>
      </c>
      <c r="B13" s="9" t="s">
        <v>33</v>
      </c>
      <c r="C13" s="10"/>
      <c r="D13" s="10"/>
      <c r="E13" s="10"/>
      <c r="F13" s="10"/>
      <c r="G13" s="11"/>
      <c r="H13" s="12"/>
      <c r="I13" s="12"/>
      <c r="J13" s="12"/>
      <c r="K13" s="12"/>
      <c r="L13" s="12"/>
      <c r="M13" s="12"/>
      <c r="N13" s="14"/>
      <c r="O13" s="13">
        <f t="shared" ref="O13:O17" si="0">+H13+I13+J13+K13+L13+M13</f>
        <v>0</v>
      </c>
    </row>
    <row r="14" spans="1:15" ht="50.25" hidden="1" customHeight="1" x14ac:dyDescent="0.2">
      <c r="A14" s="8">
        <v>9</v>
      </c>
      <c r="B14" s="9" t="s">
        <v>34</v>
      </c>
      <c r="C14" s="10"/>
      <c r="D14" s="10"/>
      <c r="E14" s="10"/>
      <c r="F14" s="10"/>
      <c r="G14" s="11"/>
      <c r="H14" s="12"/>
      <c r="I14" s="12"/>
      <c r="J14" s="12"/>
      <c r="K14" s="12"/>
      <c r="L14" s="12"/>
      <c r="M14" s="12"/>
      <c r="N14" s="14"/>
      <c r="O14" s="13">
        <f t="shared" si="0"/>
        <v>0</v>
      </c>
    </row>
    <row r="15" spans="1:15" ht="50.25" hidden="1" customHeight="1" x14ac:dyDescent="0.2">
      <c r="A15" s="8">
        <v>10</v>
      </c>
      <c r="B15" s="9" t="s">
        <v>35</v>
      </c>
      <c r="C15" s="10"/>
      <c r="D15" s="10"/>
      <c r="E15" s="10"/>
      <c r="F15" s="10"/>
      <c r="G15" s="11"/>
      <c r="H15" s="12"/>
      <c r="I15" s="12"/>
      <c r="J15" s="12"/>
      <c r="K15" s="12"/>
      <c r="L15" s="12"/>
      <c r="M15" s="12"/>
      <c r="N15" s="14"/>
      <c r="O15" s="13">
        <f t="shared" si="0"/>
        <v>0</v>
      </c>
    </row>
    <row r="16" spans="1:15" ht="50.25" hidden="1" customHeight="1" x14ac:dyDescent="0.2">
      <c r="A16" s="8">
        <v>11</v>
      </c>
      <c r="B16" s="9" t="s">
        <v>36</v>
      </c>
      <c r="C16" s="10"/>
      <c r="D16" s="10"/>
      <c r="E16" s="10"/>
      <c r="F16" s="10"/>
      <c r="G16" s="11"/>
      <c r="H16" s="12"/>
      <c r="I16" s="12"/>
      <c r="J16" s="12"/>
      <c r="K16" s="12"/>
      <c r="L16" s="12"/>
      <c r="M16" s="12"/>
      <c r="N16" s="14"/>
      <c r="O16" s="13">
        <f t="shared" si="0"/>
        <v>0</v>
      </c>
    </row>
    <row r="17" spans="1:15" ht="50.25" hidden="1" customHeight="1" x14ac:dyDescent="0.2">
      <c r="A17" s="8">
        <v>12</v>
      </c>
      <c r="B17" s="9" t="s">
        <v>42</v>
      </c>
      <c r="C17" s="10"/>
      <c r="D17" s="10"/>
      <c r="E17" s="10"/>
      <c r="F17" s="10"/>
      <c r="G17" s="11"/>
      <c r="H17" s="12"/>
      <c r="I17" s="12"/>
      <c r="J17" s="12"/>
      <c r="K17" s="12"/>
      <c r="L17" s="12"/>
      <c r="M17" s="12"/>
      <c r="N17" s="14"/>
      <c r="O17" s="13">
        <f t="shared" si="0"/>
        <v>0</v>
      </c>
    </row>
  </sheetData>
  <mergeCells count="10">
    <mergeCell ref="C10:F10"/>
    <mergeCell ref="A1:O1"/>
    <mergeCell ref="A2:O2"/>
    <mergeCell ref="A3:B3"/>
    <mergeCell ref="C3:O3"/>
    <mergeCell ref="A4:O4"/>
    <mergeCell ref="A5:A6"/>
    <mergeCell ref="B5:B6"/>
    <mergeCell ref="C5:G5"/>
    <mergeCell ref="H5:O5"/>
  </mergeCells>
  <conditionalFormatting sqref="C10">
    <cfRule type="containsText" dxfId="4" priority="7" operator="containsText" text="SUBSANAR">
      <formula>NOT(ISERROR(SEARCH("SUBSANAR",C10)))</formula>
    </cfRule>
  </conditionalFormatting>
  <conditionalFormatting sqref="C7:F9">
    <cfRule type="containsText" dxfId="3" priority="1" operator="containsText" text="SUBSANAR">
      <formula>NOT(ISERROR(SEARCH("SUBSANAR",C7)))</formula>
    </cfRule>
  </conditionalFormatting>
  <conditionalFormatting sqref="C11:F17">
    <cfRule type="containsText" dxfId="2" priority="3" operator="containsText" text="SUBSANAR">
      <formula>NOT(ISERROR(SEARCH("SUBSANAR",C11)))</formula>
    </cfRule>
  </conditionalFormatting>
  <conditionalFormatting sqref="G7:G17">
    <cfRule type="containsText" dxfId="1" priority="5" operator="containsText" text="NO HABILITADO">
      <formula>NOT(ISERROR(SEARCH("NO HABILITADO",G7)))</formula>
    </cfRule>
    <cfRule type="containsText" dxfId="0" priority="6" operator="containsText" text="HABILITADO">
      <formula>NOT(ISERROR(SEARCH("HABILITADO",G7)))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CONSOLIDADO LOTE 1</vt:lpstr>
      <vt:lpstr>CONSOLIDADO LOTE 2</vt:lpstr>
      <vt:lpstr>'CONSOLIDADO 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Julian Ruiz Dionisio</dc:creator>
  <cp:keywords/>
  <dc:description/>
  <cp:lastModifiedBy>Pedro Leonardo Puentes Soler</cp:lastModifiedBy>
  <cp:revision/>
  <dcterms:created xsi:type="dcterms:W3CDTF">2018-05-24T00:53:59Z</dcterms:created>
  <dcterms:modified xsi:type="dcterms:W3CDTF">2023-05-10T19:55:17Z</dcterms:modified>
  <cp:category/>
  <cp:contentStatus/>
</cp:coreProperties>
</file>