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F:\bacap 2022\año 2023\PROCESOS\CENTRO DE DETENCION\centro de dentencion\"/>
    </mc:Choice>
  </mc:AlternateContent>
  <bookViews>
    <workbookView showHorizontalScroll="0" showVerticalScroll="0" showSheetTabs="0" xWindow="0" yWindow="0" windowWidth="20490" windowHeight="7650"/>
  </bookViews>
  <sheets>
    <sheet name="MATRIZ_RIESGOS" sheetId="1" r:id="rId1"/>
  </sheets>
  <definedNames>
    <definedName name="_xlnm._FilterDatabase" localSheetId="0" hidden="1">MATRIZ_RIESGOS!$G$12:$J$37</definedName>
    <definedName name="_xlnm.Print_Area" localSheetId="0">MATRIZ_RIESGOS!$A$1:$N$42</definedName>
    <definedName name="_xlnm.Print_Titles" localSheetId="0">MATRIZ_RIESGOS!$10:$12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33" i="1" l="1"/>
  <c r="N28" i="1"/>
  <c r="N13" i="1"/>
  <c r="M32" i="1"/>
  <c r="C10" i="1" l="1"/>
  <c r="L13" i="1"/>
  <c r="L28" i="1"/>
  <c r="L30" i="1"/>
  <c r="N30" i="1"/>
  <c r="L31" i="1"/>
  <c r="N31" i="1"/>
  <c r="L29" i="1"/>
  <c r="N29" i="1"/>
</calcChain>
</file>

<file path=xl/sharedStrings.xml><?xml version="1.0" encoding="utf-8"?>
<sst xmlns="http://schemas.openxmlformats.org/spreadsheetml/2006/main" count="150" uniqueCount="90">
  <si>
    <t xml:space="preserve">MATRIZ DE RIESGO </t>
  </si>
  <si>
    <t>Tipificación, estimación y cuantificacion de los riesgos previsibles</t>
  </si>
  <si>
    <t xml:space="preserve">OBJETO CONTRACTUAL </t>
  </si>
  <si>
    <t xml:space="preserve">PRESUPUESTO OFICIAL </t>
  </si>
  <si>
    <t>Clase de Riesgo</t>
  </si>
  <si>
    <t>Nro.</t>
  </si>
  <si>
    <t>Riesgo</t>
  </si>
  <si>
    <t>Tipificación</t>
  </si>
  <si>
    <t>Mitigación</t>
  </si>
  <si>
    <t>ASIGNACIÓN DEL RIESGO</t>
  </si>
  <si>
    <t>ESTIMACIÓN DEL RIESGO</t>
  </si>
  <si>
    <t>Contratante</t>
  </si>
  <si>
    <t>Proponente y/o Contratista</t>
  </si>
  <si>
    <t>Probabilidad de Ocurrencia</t>
  </si>
  <si>
    <t>Impacto o severidad</t>
  </si>
  <si>
    <t xml:space="preserve">Valoración </t>
  </si>
  <si>
    <t xml:space="preserve">Promedio </t>
  </si>
  <si>
    <t>Ponderación por Clase</t>
  </si>
  <si>
    <t>Estimación del riesgo por Clase (%)</t>
  </si>
  <si>
    <t>Riesgos Operacionales</t>
  </si>
  <si>
    <t xml:space="preserve">Errores en la etapa precontractual consignados en documentos  como los términos de referencia , modelos, planos, entre otros, que puedan afectar la obtención del objeto contractual.  </t>
  </si>
  <si>
    <t>Cuando en la elaboración de un documento en la etapa precontractual  se consignan errores que pueden afectar la obtención del objeto contractual, sin que éstos sean  consecuencia de conductas dolosas  o realizadas con culpa grave de alguna de las partes</t>
  </si>
  <si>
    <t>Planeación, revisión, ajuste  y seguimiento en la fase precontractual</t>
  </si>
  <si>
    <t>X</t>
  </si>
  <si>
    <t>MB</t>
  </si>
  <si>
    <t xml:space="preserve">Errores cometidos por el contratista en la presentación de documentos </t>
  </si>
  <si>
    <t>Cuando el contratista aporta documentos en la etapa precontractual o contractual donde se consignan errores que afectan obtención del objeto contractual, sin que éstos sean  consecuencia de conductas dolosas o realizadas con culpa grave de alguna de las partes.</t>
  </si>
  <si>
    <t xml:space="preserve">Planeación, revisión, ajuste  y seguimiento en la fase precontractual y contractual.
</t>
  </si>
  <si>
    <t xml:space="preserve">Extensión del plazo </t>
  </si>
  <si>
    <t>Cuando los contratos se realizan en tiempos distintos a los inicialmente programados por circunstancias no imputables a las partes.</t>
  </si>
  <si>
    <t>Estrategias de gestión oportunas y adecuadas para prevenir, atender y resolver  o reprogramar  las diversas causas especificas de retrasos durante la ejecución del contrato.</t>
  </si>
  <si>
    <t>MA</t>
  </si>
  <si>
    <t>No obtención del objeto del contrato</t>
  </si>
  <si>
    <t>Se presenta por la existencia de inadecuados procesos, procedimientos, parámetros, sistemas de información y tecnológicos, equipos humanos o técnicos.</t>
  </si>
  <si>
    <t xml:space="preserve">Planeación, revisión, ajuste  y seguimiento en la fase precontractual y contractual   de forma adecuada  </t>
  </si>
  <si>
    <t>B</t>
  </si>
  <si>
    <t>A</t>
  </si>
  <si>
    <t>Modificación de especificaciones técnicas</t>
  </si>
  <si>
    <t>Cambios originados en la necesidad del contratante, de hacer ajustes a las especificaciones técnicas dentro del proyecto, sin que estos cambios sean imputables a la falta de planeación,</t>
  </si>
  <si>
    <t>Evaluación de alternativas optimas, concertación y  Planeación adecuada</t>
  </si>
  <si>
    <t xml:space="preserve">Accidentalidad o muerte de contratista. </t>
  </si>
  <si>
    <t>Riesgo presentado por accidentalidad y/o muerte de personal del CONTRATISTA desde la adjudicación y/o durante la ejecución del contrato, por causas externas al proyecto o por ausencia o falta o deficiencia del SISTEMA DE SEGURIDAD INDUSTRIAL de la obra. Riesgo que asume el CONTRATISTA.</t>
  </si>
  <si>
    <t>Evaluación de alternativas técnicas optimas , implementacion de capacitaciones periodicas de seguridad industrial  durante la ejecución de la obra.</t>
  </si>
  <si>
    <t>Riesgo de no inicio de obras.</t>
  </si>
  <si>
    <t xml:space="preserve">Riesgo de no inicio de las obras y/o parálisis de la mismas, por demoras en el támite de los permisos y/o licencias por causas NO imputables al CONTRATISTA. </t>
  </si>
  <si>
    <t xml:space="preserve">Comunicación asertiva entre el CONTRATISTA, CONTRATANTE, municipio en el cual se ejecutá el proyecto  y las instituciones involucradas en la consecución de permisos y licencias. 
El contratista deberá informar oportunamente la situción presentada y el avance de los permisos requeridos para iniciar actividades </t>
  </si>
  <si>
    <t xml:space="preserve">Riesgo de mayor permanencia,  standby  y/o  disponibilidad de personal y maquinaria.. </t>
  </si>
  <si>
    <t>Riesgo presentado por la mala planeación  y deficiencia en el manejo administrativo de la obra  por parte del contratista.
Riesgo de mayor permanencia y standby de maquinaria y disponibilidad de personal, por el  no inicio de las obras y/o parálisis de la mismas por demoras ocasionadas por la no entrega oportuna, de las revisiones y/o actualizaciones, de cálculos y/o diseños y/o estudios definitivos, del proyecto, que lleve a cabo y/o ejecute el CONTRATISTA, de acuerdo con lo establecido en la normatividad vigente,  en caso de que dichos cálculos y/o diseños y/o estudios estén a cargo del CONTRATISTA. Riesgo que asume el PROPONENTE Y/O CONTRATISTA.</t>
  </si>
  <si>
    <t xml:space="preserve">Planeación, revisión, ajuste  y seguimiento en la fase  contractual.
</t>
  </si>
  <si>
    <t>Riesgo presentado por la modificación y/o cambios de ubicación en las fuentes de materiales.</t>
  </si>
  <si>
    <t>Riesgo presentado por la modificación y/o cambios de ubicación en las fuentes de materiales presentadas y/o propuestas por el CONTRATISTA. Hace referencia al riesgo técnico, ambiental y/o social, en cuanto a calidad y cantidad del material, explotación y su distancia de acarreo. Le corresponde al interesado o proponente verificar las fuentes de materiales a emplear, para la presentanción de una propuesta acorde con las obras a ejecutar. Igualmente le corresponde al CONTRATISTA mantener en optimas condiciones las vías de acceso a la obra con los eventos que sean consecuencia de la ejecución  de obras. Riesgo que asume el CONTRATISTA.</t>
  </si>
  <si>
    <t>Fluctuación del precios de materiales.</t>
  </si>
  <si>
    <t>Riesgo presentado por la fluctuación de precios en los materiales.</t>
  </si>
  <si>
    <t>Previsión y analisis de las condiciones del mercado al momento de elaborar la oferta.</t>
  </si>
  <si>
    <t>Riesgo ocasionado por ejecución de mayores cantidades de obra que superen el presupuesto, siempre cumpliendo el objeto contractual.</t>
  </si>
  <si>
    <t>Riesgo ocasionado por ejecución de mayores cantidades de obra que superen el presupuesto, lo anterior como consecuencia de inadecuados procedimientos constructivos  imputables al CONTRATISTA. Riesgo que asume el CONTRATISTA por la naturaleza del contrato y la estimación del precio</t>
  </si>
  <si>
    <t>Condiciones climáticas adversas</t>
  </si>
  <si>
    <t>Ocurre en los eventos climáticos extremos o atípicos, certificados por la autoridad competente, que superan las expectativas del ciclo hidrológico normal, y que generan retrasos y sobrecostos en la ejecución del contrato o la imposibilidad de ejecutar el mismo.</t>
  </si>
  <si>
    <t>El Contratista debera recopilar información asociada a cambios climáticos ante las autoridades públicas o privadas competentes en la recopilación de datos estadísticos o fuentes oficiales de información.</t>
  </si>
  <si>
    <t>Manejo ambiental de la obra</t>
  </si>
  <si>
    <t xml:space="preserve">Ocurre por la ejecución inadecuada de obras o actividades que inciden en el componente ambiental y manejo de recursos naturales. </t>
  </si>
  <si>
    <t xml:space="preserve">Planeación, organización, conocimiento, control, ambientales acorde con la normatividad vigente en la materia por parte del contratista.
El contratista deberá verificar el cumplimiento de los requisitos normativos relacionados con el manejo ambiental de la obra  y de los recursos naturales. </t>
  </si>
  <si>
    <t>Daños a Equipos y mala mano de obra</t>
  </si>
  <si>
    <t>Daño emergente producido por a los equipos y/o repuestos y mano de obra de mala calidad. Riesgo que asume el CONTRATISTA.</t>
  </si>
  <si>
    <t>Planeacion, revision y ajustes durante ejecucion del contrato</t>
  </si>
  <si>
    <t>Transitabilidad y vías de acceso</t>
  </si>
  <si>
    <t>Riesgo presentado por la transitabilidad y vías de acceso del municipio a intervenir y permisos ante las autoridades competentes.</t>
  </si>
  <si>
    <t>Planeacion, revision y ajustes durante ejecucion del contrato y solicitud de permisos ante las autoridades de movilidad de la ciudad.</t>
  </si>
  <si>
    <t>Riesgos de mercado</t>
  </si>
  <si>
    <t xml:space="preserve">Escasez de material o insumos. </t>
  </si>
  <si>
    <t xml:space="preserve">Riesgo presentado por escasez de cualquier tipo de material y/o insumos para la ejecución de la obra . El proponente deberá inspeccionar y examinar el sitio y los alrededores de la obra,  razón por la cual Terminales Medellin da por entendido que EL INTERESADO al presentar su oferta conoce la zona del proyecto y los riesgos que se puedan presentar en el sitio en el que se desarrollarán las obras. deberá entonces tener planes de contingencia. Riesgo que asume el CONTRATISTA. </t>
  </si>
  <si>
    <t>Planeación, revisión, ajuste  y seguimiento en la fase precontractual y contractual.
En la etapa precontractual , incluir  obligaciones que se puedan adaptar a posibles cambios en la norma técnica</t>
  </si>
  <si>
    <t>Riesgos Sociales o Políticos</t>
  </si>
  <si>
    <t>Orden Público.</t>
  </si>
  <si>
    <t>Se refiere a los perjuicios o pérdida de los bienes a cargo del contratista, causados por disturbios violentos, actos terroristas, paros, huelgas y además  eventos que se impida alcanzar el objeto contractual.  
Se refieren de manera exclusiva al daño emergente derivado de los actos de terrorismo, guerras o eventos que alteren el orden público, entre otros.</t>
  </si>
  <si>
    <t>Coordinar con las autoridades respectivas, el acompañamiento o verificacion de las condiciones de orden público en las zonas de ejecución de las actividades del contrato.  Mantener contacto constante con el Ejercito Nacional. Deberá mantenerse para tal efecto ademas de las fuerzas militares y de policia a la entidad contratante.</t>
  </si>
  <si>
    <t>Riesgos Financieros</t>
  </si>
  <si>
    <t>Liquidez</t>
  </si>
  <si>
    <t xml:space="preserve">Problemas de iliquidez del CONTRATISTA por no prever los costos de financiación en los que deba incurrir durante la ejecución del contrato. </t>
  </si>
  <si>
    <t>Riesgos economicos</t>
  </si>
  <si>
    <t>Disminución de utilidades previstas para el contratista</t>
  </si>
  <si>
    <t xml:space="preserve">Se deriva de los efectos provenientes de las variaciones de las tasas de interés, de cambio, devaluación real y otras variables del mercado , frente a las estimaciones iniciales del contratista, que pueden afectar las utilidades esperadas o generar perdida.  </t>
  </si>
  <si>
    <t>Planeación adecuada por parte del contratista</t>
  </si>
  <si>
    <t>TOTAL ESTIMACION DEL RIESGO POR CLASE.</t>
  </si>
  <si>
    <t>Alta</t>
  </si>
  <si>
    <t>Media-Alta</t>
  </si>
  <si>
    <t>Media-Baja</t>
  </si>
  <si>
    <t>Baja</t>
  </si>
  <si>
    <t>SELECCIÓN ABREVIADA</t>
  </si>
  <si>
    <t xml:space="preserve">CONSTRUCCION DE OBRAS CIVILES PARA EL MANTENIMIENTO LOCATIVO A LA ESTACION DE POLICIA UBICADA EN EL MUIICPIO DE CALDAS - ANTIOQUIA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</si>
</sst>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_(&quot;$&quot;\ * #,##0_);_(&quot;$&quot;\ * \(#,##0\);_(&quot;$&quot;\ * &quot;-&quot;??_);_(@_)"/>
  </numFmts>
  <fonts count="16" x14ac:knownFonts="1">
    <font>
      <sz val="11"/>
      <color theme="1"/>
      <name val="Calibri"/>
      <family val="2"/>
      <scheme val="minor"/>
    </font>
    <font>
      <b/>
      <sz val="9"/>
      <name val="Arial Narrow"/>
      <family val="2"/>
    </font>
    <font>
      <sz val="9"/>
      <name val="Arial Narrow"/>
      <family val="2"/>
    </font>
    <font>
      <sz val="8"/>
      <name val="Calibri"/>
      <family val="2"/>
    </font>
    <font>
      <sz val="10"/>
      <name val="Arial Narrow"/>
    </font>
    <font>
      <sz val="11"/>
      <name val="Arial Narrow"/>
    </font>
    <font>
      <b/>
      <sz val="10"/>
      <name val="Arial Narrow"/>
      <family val="2"/>
    </font>
    <font>
      <b/>
      <sz val="14"/>
      <name val="Arial Narrow"/>
    </font>
    <font>
      <sz val="12"/>
      <name val="Arial Narrow"/>
    </font>
    <font>
      <b/>
      <sz val="12"/>
      <name val="Arial Narrow"/>
    </font>
    <font>
      <u/>
      <sz val="9"/>
      <name val="Arial Narrow"/>
    </font>
    <font>
      <b/>
      <sz val="12"/>
      <name val="Arial Narrow"/>
      <family val="2"/>
    </font>
    <font>
      <sz val="11"/>
      <color theme="1"/>
      <name val="Calibri"/>
      <family val="2"/>
      <scheme val="minor"/>
    </font>
    <font>
      <u/>
      <sz val="9.9"/>
      <color theme="10"/>
      <name val="Calibri"/>
      <family val="2"/>
    </font>
    <font>
      <b/>
      <sz val="14"/>
      <color theme="1"/>
      <name val="Arial Narrow"/>
      <family val="2"/>
    </font>
    <font>
      <b/>
      <sz val="12"/>
      <color theme="1"/>
      <name val="Arial Narrow"/>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13" fillId="0" borderId="0" applyNumberFormat="0" applyFill="0" applyBorder="0" applyAlignment="0" applyProtection="0">
      <alignment vertical="top"/>
      <protection locked="0"/>
    </xf>
    <xf numFmtId="164" fontId="12" fillId="0" borderId="0" applyFont="0" applyFill="0" applyBorder="0" applyAlignment="0" applyProtection="0"/>
    <xf numFmtId="9" fontId="12" fillId="0" borderId="0" applyFont="0" applyFill="0" applyBorder="0" applyAlignment="0" applyProtection="0"/>
  </cellStyleXfs>
  <cellXfs count="67">
    <xf numFmtId="0" fontId="0" fillId="0" borderId="0" xfId="0"/>
    <xf numFmtId="0" fontId="1" fillId="3" borderId="0" xfId="0" applyFont="1" applyFill="1" applyAlignment="1">
      <alignment horizontal="center" vertical="center"/>
    </xf>
    <xf numFmtId="0" fontId="2" fillId="3" borderId="0" xfId="0" applyFont="1" applyFill="1" applyAlignment="1">
      <alignment horizontal="justify" vertical="top" wrapText="1"/>
    </xf>
    <xf numFmtId="0" fontId="1" fillId="3" borderId="0" xfId="0" applyFont="1" applyFill="1" applyAlignment="1">
      <alignment horizontal="center" vertical="center" wrapText="1"/>
    </xf>
    <xf numFmtId="0" fontId="2" fillId="3" borderId="0" xfId="0" applyFont="1" applyFill="1" applyAlignment="1">
      <alignment horizontal="center" vertical="center" wrapText="1"/>
    </xf>
    <xf numFmtId="0" fontId="4" fillId="2"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2" fontId="5" fillId="3" borderId="1" xfId="0" applyNumberFormat="1" applyFont="1" applyFill="1" applyBorder="1" applyAlignment="1">
      <alignment horizontal="center" vertical="center" wrapText="1"/>
    </xf>
    <xf numFmtId="9" fontId="5" fillId="3" borderId="1" xfId="3" applyFont="1" applyFill="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wrapText="1"/>
    </xf>
    <xf numFmtId="2" fontId="4" fillId="3" borderId="1" xfId="0" applyNumberFormat="1" applyFont="1" applyFill="1" applyBorder="1" applyAlignment="1">
      <alignment horizontal="center" vertical="center" wrapText="1"/>
    </xf>
    <xf numFmtId="9" fontId="4" fillId="3" borderId="1" xfId="3" applyFont="1" applyFill="1" applyBorder="1" applyAlignment="1">
      <alignment horizontal="center" vertical="center" wrapText="1"/>
    </xf>
    <xf numFmtId="0" fontId="2" fillId="3" borderId="0" xfId="0" applyFont="1" applyFill="1"/>
    <xf numFmtId="0" fontId="6" fillId="3" borderId="0" xfId="0" applyFont="1" applyFill="1"/>
    <xf numFmtId="0" fontId="2" fillId="3" borderId="0" xfId="0" applyFont="1" applyFill="1" applyAlignment="1">
      <alignment horizontal="center"/>
    </xf>
    <xf numFmtId="0" fontId="2" fillId="0" borderId="0" xfId="0" applyFont="1"/>
    <xf numFmtId="0" fontId="7" fillId="3" borderId="0" xfId="0" applyFont="1" applyFill="1"/>
    <xf numFmtId="0" fontId="8" fillId="3" borderId="0" xfId="0" applyFont="1" applyFill="1"/>
    <xf numFmtId="0" fontId="8" fillId="3" borderId="0" xfId="0" applyFont="1" applyFill="1" applyAlignment="1">
      <alignment horizontal="center"/>
    </xf>
    <xf numFmtId="0" fontId="9" fillId="3" borderId="0" xfId="0" applyFont="1" applyFill="1"/>
    <xf numFmtId="0" fontId="8" fillId="3" borderId="0" xfId="0" applyFont="1" applyFill="1" applyAlignment="1">
      <alignment vertical="center" wrapText="1"/>
    </xf>
    <xf numFmtId="0" fontId="6" fillId="0" borderId="0" xfId="0" applyFont="1"/>
    <xf numFmtId="0" fontId="6" fillId="4" borderId="1" xfId="0" applyFont="1" applyFill="1" applyBorder="1" applyAlignment="1">
      <alignment horizontal="center" vertical="center" wrapText="1"/>
    </xf>
    <xf numFmtId="0" fontId="2" fillId="3" borderId="0" xfId="0" applyFont="1" applyFill="1" applyAlignment="1">
      <alignment wrapText="1"/>
    </xf>
    <xf numFmtId="0" fontId="2" fillId="0" borderId="0" xfId="0" applyFont="1" applyAlignment="1">
      <alignment wrapText="1"/>
    </xf>
    <xf numFmtId="0" fontId="6" fillId="4" borderId="1" xfId="0" applyFont="1" applyFill="1" applyBorder="1" applyAlignment="1">
      <alignment horizontal="center" vertical="center" textRotation="255"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2" fontId="2" fillId="0" borderId="1" xfId="0" applyNumberFormat="1" applyFont="1" applyBorder="1" applyAlignment="1">
      <alignment horizontal="center" vertical="center" wrapText="1"/>
    </xf>
    <xf numFmtId="9" fontId="2" fillId="0" borderId="1" xfId="0" applyNumberFormat="1" applyFont="1" applyBorder="1" applyAlignment="1">
      <alignment horizontal="center" wrapText="1"/>
    </xf>
    <xf numFmtId="4" fontId="1" fillId="3" borderId="1" xfId="0" applyNumberFormat="1" applyFont="1" applyFill="1" applyBorder="1" applyAlignment="1">
      <alignment horizontal="center" vertical="center" wrapText="1"/>
    </xf>
    <xf numFmtId="2" fontId="2" fillId="0" borderId="1" xfId="0" applyNumberFormat="1" applyFont="1" applyBorder="1" applyAlignment="1">
      <alignment horizontal="center"/>
    </xf>
    <xf numFmtId="0" fontId="6" fillId="3" borderId="1" xfId="0" applyFont="1" applyFill="1" applyBorder="1"/>
    <xf numFmtId="0" fontId="2" fillId="3" borderId="1" xfId="0" applyFont="1" applyFill="1" applyBorder="1"/>
    <xf numFmtId="0" fontId="10" fillId="3" borderId="0" xfId="1" applyFont="1" applyFill="1" applyBorder="1" applyAlignment="1" applyProtection="1">
      <alignment horizontal="center" vertical="center"/>
    </xf>
    <xf numFmtId="0" fontId="1" fillId="3" borderId="0" xfId="0" applyFont="1" applyFill="1" applyAlignment="1">
      <alignment vertical="center" wrapText="1"/>
    </xf>
    <xf numFmtId="9" fontId="2" fillId="3" borderId="0" xfId="3" applyFont="1" applyFill="1"/>
    <xf numFmtId="0" fontId="1" fillId="3" borderId="0" xfId="0" applyFont="1" applyFill="1" applyAlignment="1">
      <alignment horizontal="center" wrapText="1"/>
    </xf>
    <xf numFmtId="0" fontId="1" fillId="3" borderId="0" xfId="0" applyFont="1" applyFill="1" applyAlignment="1">
      <alignment horizontal="center" vertical="center" wrapText="1" readingOrder="1"/>
    </xf>
    <xf numFmtId="0" fontId="2" fillId="3" borderId="0" xfId="0" applyFont="1" applyFill="1" applyAlignment="1">
      <alignment horizontal="justify" vertical="top" wrapText="1" readingOrder="1"/>
    </xf>
    <xf numFmtId="0" fontId="2" fillId="3" borderId="0" xfId="0" applyFont="1" applyFill="1" applyAlignment="1">
      <alignment horizontal="left" vertical="top" wrapText="1" readingOrder="1"/>
    </xf>
    <xf numFmtId="0" fontId="2" fillId="0" borderId="0" xfId="0" applyFont="1" applyAlignment="1">
      <alignment horizontal="center"/>
    </xf>
    <xf numFmtId="165" fontId="2" fillId="3" borderId="0" xfId="0" applyNumberFormat="1" applyFont="1" applyFill="1"/>
    <xf numFmtId="0" fontId="14" fillId="3" borderId="0" xfId="0" applyFont="1" applyFill="1"/>
    <xf numFmtId="3" fontId="15" fillId="0" borderId="0" xfId="0" applyNumberFormat="1" applyFont="1"/>
    <xf numFmtId="165" fontId="11" fillId="0" borderId="0" xfId="2" applyNumberFormat="1" applyFont="1" applyFill="1"/>
    <xf numFmtId="0" fontId="9" fillId="3" borderId="0" xfId="0" applyFont="1" applyFill="1" applyAlignment="1">
      <alignment horizontal="justify" vertical="center" wrapText="1"/>
    </xf>
    <xf numFmtId="0" fontId="2" fillId="3" borderId="0" xfId="0" applyFont="1" applyFill="1" applyAlignment="1">
      <alignment vertical="center" wrapText="1"/>
    </xf>
    <xf numFmtId="0" fontId="6" fillId="4" borderId="2" xfId="0" applyFont="1" applyFill="1" applyBorder="1" applyAlignment="1">
      <alignment horizontal="center" vertical="center" wrapText="1"/>
    </xf>
    <xf numFmtId="2" fontId="4" fillId="3"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9" fontId="4" fillId="3" borderId="1" xfId="3" applyFont="1" applyFill="1" applyBorder="1" applyAlignment="1">
      <alignment horizontal="center" vertical="center" wrapText="1"/>
    </xf>
    <xf numFmtId="0" fontId="1" fillId="3" borderId="0" xfId="0" applyFont="1" applyFill="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1" fillId="4" borderId="1" xfId="0" applyFont="1" applyFill="1" applyBorder="1" applyAlignment="1">
      <alignment horizontal="center"/>
    </xf>
    <xf numFmtId="0" fontId="2" fillId="3" borderId="0" xfId="0" applyFont="1" applyFill="1" applyAlignment="1">
      <alignment wrapText="1"/>
    </xf>
    <xf numFmtId="0" fontId="6" fillId="4" borderId="1" xfId="0" applyFont="1" applyFill="1" applyBorder="1" applyAlignment="1">
      <alignment horizontal="center" vertical="center" textRotation="255" wrapText="1"/>
    </xf>
  </cellXfs>
  <cellStyles count="4">
    <cellStyle name="Hipervínculo" xfId="1" builtinId="8"/>
    <cellStyle name="Moneda" xfId="2" builtinId="4"/>
    <cellStyle name="Normal" xfId="0" builtinId="0"/>
    <cellStyle name="Porcentaje" xfId="3"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S59"/>
  <sheetViews>
    <sheetView tabSelected="1" topLeftCell="E22" zoomScale="50" zoomScaleNormal="50" zoomScaleSheetLayoutView="55" zoomScalePageLayoutView="55" workbookViewId="0">
      <selection activeCell="U24" sqref="U24"/>
    </sheetView>
  </sheetViews>
  <sheetFormatPr baseColWidth="10" defaultColWidth="11.42578125" defaultRowHeight="13.5" x14ac:dyDescent="0.25"/>
  <cols>
    <col min="1" max="1" width="2.42578125" style="21" customWidth="1"/>
    <col min="2" max="2" width="16.85546875" style="27" customWidth="1"/>
    <col min="3" max="3" width="8.7109375" style="21" customWidth="1"/>
    <col min="4" max="4" width="36.5703125" style="21" customWidth="1"/>
    <col min="5" max="5" width="47" style="21" customWidth="1"/>
    <col min="6" max="6" width="43.7109375" style="21" customWidth="1"/>
    <col min="7" max="7" width="13.7109375" style="21" customWidth="1"/>
    <col min="8" max="8" width="14.7109375" style="48" customWidth="1"/>
    <col min="9" max="9" width="14.140625" style="21" customWidth="1"/>
    <col min="10" max="10" width="12.42578125" style="21" customWidth="1"/>
    <col min="11" max="11" width="12" style="21" customWidth="1"/>
    <col min="12" max="12" width="11.42578125" style="21" customWidth="1"/>
    <col min="13" max="13" width="12" style="21" customWidth="1"/>
    <col min="14" max="14" width="14.7109375" style="21" customWidth="1"/>
    <col min="15" max="15" width="19.140625" style="18" customWidth="1"/>
    <col min="16" max="19" width="11.42578125" style="18"/>
    <col min="20" max="16384" width="11.42578125" style="21"/>
  </cols>
  <sheetData>
    <row r="1" spans="1:14" x14ac:dyDescent="0.25">
      <c r="A1" s="18"/>
      <c r="B1" s="19"/>
      <c r="C1" s="18"/>
      <c r="D1" s="18"/>
      <c r="E1" s="18"/>
      <c r="F1" s="18"/>
      <c r="G1" s="18"/>
      <c r="H1" s="20"/>
      <c r="I1" s="18"/>
      <c r="J1" s="18"/>
      <c r="K1" s="18"/>
      <c r="L1" s="18"/>
      <c r="M1" s="18"/>
      <c r="N1" s="18"/>
    </row>
    <row r="2" spans="1:14" ht="18" x14ac:dyDescent="0.25">
      <c r="A2" s="18"/>
      <c r="B2" s="22" t="s">
        <v>0</v>
      </c>
      <c r="C2" s="23"/>
      <c r="D2" s="23"/>
      <c r="E2" s="23"/>
      <c r="F2" s="51"/>
      <c r="G2" s="23"/>
      <c r="H2" s="24"/>
      <c r="I2" s="23"/>
      <c r="J2" s="23"/>
      <c r="K2" s="23"/>
      <c r="L2" s="23"/>
      <c r="M2" s="23"/>
      <c r="N2" s="23"/>
    </row>
    <row r="3" spans="1:14" ht="18" x14ac:dyDescent="0.25">
      <c r="A3" s="18"/>
      <c r="B3" s="22" t="s">
        <v>1</v>
      </c>
      <c r="C3" s="23"/>
      <c r="D3" s="23"/>
      <c r="E3" s="23"/>
      <c r="F3" s="23"/>
      <c r="G3" s="23"/>
      <c r="H3" s="24"/>
      <c r="I3" s="23"/>
      <c r="J3" s="23"/>
      <c r="K3" s="23"/>
      <c r="L3" s="23"/>
      <c r="M3" s="23"/>
      <c r="N3" s="23"/>
    </row>
    <row r="4" spans="1:14" ht="18" x14ac:dyDescent="0.25">
      <c r="A4" s="18"/>
      <c r="B4" s="50" t="s">
        <v>88</v>
      </c>
      <c r="C4" s="23"/>
      <c r="D4" s="23"/>
      <c r="E4" s="23"/>
      <c r="F4" s="23"/>
      <c r="G4" s="23"/>
      <c r="H4" s="24"/>
      <c r="I4" s="23"/>
      <c r="J4" s="23"/>
      <c r="K4" s="23"/>
      <c r="L4" s="23"/>
      <c r="M4" s="23"/>
      <c r="N4" s="23"/>
    </row>
    <row r="5" spans="1:14" ht="15.75" x14ac:dyDescent="0.25">
      <c r="A5" s="18"/>
      <c r="B5" s="25"/>
      <c r="C5" s="23"/>
      <c r="D5" s="23"/>
      <c r="E5" s="23"/>
      <c r="F5" s="23"/>
      <c r="G5" s="23"/>
      <c r="H5" s="24"/>
      <c r="I5" s="23"/>
      <c r="J5" s="23"/>
      <c r="K5" s="23"/>
      <c r="L5" s="23"/>
      <c r="M5" s="23"/>
      <c r="N5" s="23"/>
    </row>
    <row r="6" spans="1:14" ht="48" customHeight="1" x14ac:dyDescent="0.25">
      <c r="A6" s="18"/>
      <c r="B6" s="53" t="s">
        <v>2</v>
      </c>
      <c r="C6" s="53"/>
      <c r="D6" s="53" t="s">
        <v>89</v>
      </c>
      <c r="E6" s="53"/>
      <c r="F6" s="53"/>
      <c r="G6" s="53"/>
      <c r="H6" s="53"/>
      <c r="I6" s="53"/>
      <c r="J6" s="26"/>
      <c r="K6" s="26"/>
      <c r="L6" s="26"/>
      <c r="M6" s="26"/>
      <c r="N6" s="26"/>
    </row>
    <row r="7" spans="1:14" ht="15.75" x14ac:dyDescent="0.25">
      <c r="A7" s="18"/>
      <c r="B7" s="25"/>
      <c r="C7" s="23"/>
      <c r="D7" s="23"/>
      <c r="E7" s="23"/>
      <c r="F7" s="23"/>
      <c r="G7" s="23"/>
      <c r="H7" s="24"/>
      <c r="I7" s="23"/>
      <c r="J7" s="23"/>
      <c r="K7" s="23"/>
      <c r="L7" s="23"/>
      <c r="M7" s="23"/>
      <c r="N7" s="23"/>
    </row>
    <row r="8" spans="1:14" ht="15.75" x14ac:dyDescent="0.25">
      <c r="A8" s="18"/>
      <c r="B8" s="25" t="s">
        <v>3</v>
      </c>
      <c r="C8" s="23"/>
      <c r="D8" s="52">
        <v>172890142</v>
      </c>
      <c r="E8" s="23"/>
      <c r="F8" s="23"/>
      <c r="G8" s="23"/>
      <c r="H8" s="24"/>
      <c r="I8" s="23"/>
      <c r="J8" s="23"/>
      <c r="K8" s="23"/>
      <c r="L8" s="23"/>
      <c r="M8" s="23"/>
      <c r="N8" s="23"/>
    </row>
    <row r="9" spans="1:14" ht="20.25" customHeight="1" thickBot="1" x14ac:dyDescent="0.3">
      <c r="A9" s="18"/>
      <c r="B9" s="19"/>
      <c r="C9" s="18"/>
      <c r="D9" s="49"/>
      <c r="E9" s="18"/>
      <c r="F9" s="18"/>
      <c r="G9" s="18"/>
      <c r="H9" s="20"/>
      <c r="I9" s="18"/>
      <c r="J9" s="18"/>
      <c r="K9" s="18"/>
      <c r="L9" s="18"/>
      <c r="M9" s="18"/>
      <c r="N9" s="18"/>
    </row>
    <row r="10" spans="1:14" ht="45.75" customHeight="1" thickBot="1" x14ac:dyDescent="0.3">
      <c r="A10" s="18"/>
      <c r="C10" s="61" t="str">
        <f>+D6</f>
        <v xml:space="preserve">CONSTRUCCION DE OBRAS CIVILES PARA EL MANTENIMIENTO LOCATIVO A LA ESTACION DE POLICIA UBICADA EN EL MUIICPIO DE CALDAS - ANTIOQUIA </v>
      </c>
      <c r="D10" s="62"/>
      <c r="E10" s="62"/>
      <c r="F10" s="62"/>
      <c r="G10" s="62"/>
      <c r="H10" s="62"/>
      <c r="I10" s="62"/>
      <c r="J10" s="62"/>
      <c r="K10" s="62"/>
      <c r="L10" s="62"/>
      <c r="M10" s="62"/>
      <c r="N10" s="63"/>
    </row>
    <row r="11" spans="1:14" ht="27" customHeight="1" x14ac:dyDescent="0.25">
      <c r="A11" s="18"/>
      <c r="B11" s="57" t="s">
        <v>4</v>
      </c>
      <c r="C11" s="55" t="s">
        <v>5</v>
      </c>
      <c r="D11" s="55" t="s">
        <v>6</v>
      </c>
      <c r="E11" s="55" t="s">
        <v>7</v>
      </c>
      <c r="F11" s="55" t="s">
        <v>8</v>
      </c>
      <c r="G11" s="55" t="s">
        <v>9</v>
      </c>
      <c r="H11" s="55"/>
      <c r="I11" s="55" t="s">
        <v>10</v>
      </c>
      <c r="J11" s="55"/>
      <c r="K11" s="55"/>
      <c r="L11" s="55"/>
      <c r="M11" s="55"/>
      <c r="N11" s="55"/>
    </row>
    <row r="12" spans="1:14" ht="64.5" customHeight="1" x14ac:dyDescent="0.25">
      <c r="A12" s="18"/>
      <c r="B12" s="57"/>
      <c r="C12" s="57"/>
      <c r="D12" s="57"/>
      <c r="E12" s="57"/>
      <c r="F12" s="57"/>
      <c r="G12" s="28" t="s">
        <v>11</v>
      </c>
      <c r="H12" s="28" t="s">
        <v>12</v>
      </c>
      <c r="I12" s="28" t="s">
        <v>13</v>
      </c>
      <c r="J12" s="28" t="s">
        <v>14</v>
      </c>
      <c r="K12" s="28" t="s">
        <v>15</v>
      </c>
      <c r="L12" s="28" t="s">
        <v>16</v>
      </c>
      <c r="M12" s="28" t="s">
        <v>17</v>
      </c>
      <c r="N12" s="28" t="s">
        <v>18</v>
      </c>
    </row>
    <row r="13" spans="1:14" ht="102.75" customHeight="1" x14ac:dyDescent="0.25">
      <c r="A13" s="18"/>
      <c r="B13" s="66" t="s">
        <v>19</v>
      </c>
      <c r="C13" s="8">
        <v>1</v>
      </c>
      <c r="D13" s="5" t="s">
        <v>20</v>
      </c>
      <c r="E13" s="5" t="s">
        <v>21</v>
      </c>
      <c r="F13" s="6" t="s">
        <v>22</v>
      </c>
      <c r="G13" s="9" t="s">
        <v>23</v>
      </c>
      <c r="H13" s="9" t="s">
        <v>23</v>
      </c>
      <c r="I13" s="9" t="s">
        <v>24</v>
      </c>
      <c r="J13" s="9" t="s">
        <v>24</v>
      </c>
      <c r="K13" s="9">
        <v>5</v>
      </c>
      <c r="L13" s="56">
        <f>+AVERAGE(K13:K27)</f>
        <v>6.5333333333333332</v>
      </c>
      <c r="M13" s="59">
        <v>0.4</v>
      </c>
      <c r="N13" s="56">
        <f>L13*M13</f>
        <v>2.6133333333333333</v>
      </c>
    </row>
    <row r="14" spans="1:14" ht="90.75" customHeight="1" x14ac:dyDescent="0.25">
      <c r="A14" s="18"/>
      <c r="B14" s="66"/>
      <c r="C14" s="8">
        <v>2</v>
      </c>
      <c r="D14" s="5" t="s">
        <v>25</v>
      </c>
      <c r="E14" s="5" t="s">
        <v>26</v>
      </c>
      <c r="F14" s="6" t="s">
        <v>27</v>
      </c>
      <c r="G14" s="9"/>
      <c r="H14" s="9" t="s">
        <v>23</v>
      </c>
      <c r="I14" s="9" t="s">
        <v>24</v>
      </c>
      <c r="J14" s="9" t="s">
        <v>24</v>
      </c>
      <c r="K14" s="9">
        <v>5</v>
      </c>
      <c r="L14" s="56"/>
      <c r="M14" s="59"/>
      <c r="N14" s="56"/>
    </row>
    <row r="15" spans="1:14" ht="51" customHeight="1" x14ac:dyDescent="0.25">
      <c r="A15" s="18"/>
      <c r="B15" s="66"/>
      <c r="C15" s="8">
        <v>4</v>
      </c>
      <c r="D15" s="5" t="s">
        <v>28</v>
      </c>
      <c r="E15" s="5" t="s">
        <v>29</v>
      </c>
      <c r="F15" s="6" t="s">
        <v>30</v>
      </c>
      <c r="G15" s="9" t="s">
        <v>23</v>
      </c>
      <c r="H15" s="9" t="s">
        <v>23</v>
      </c>
      <c r="I15" s="9" t="s">
        <v>31</v>
      </c>
      <c r="J15" s="9" t="s">
        <v>24</v>
      </c>
      <c r="K15" s="10">
        <v>8</v>
      </c>
      <c r="L15" s="56"/>
      <c r="M15" s="59"/>
      <c r="N15" s="56"/>
    </row>
    <row r="16" spans="1:14" ht="52.5" customHeight="1" x14ac:dyDescent="0.25">
      <c r="A16" s="18"/>
      <c r="B16" s="66"/>
      <c r="C16" s="8">
        <v>5</v>
      </c>
      <c r="D16" s="5" t="s">
        <v>32</v>
      </c>
      <c r="E16" s="5" t="s">
        <v>33</v>
      </c>
      <c r="F16" s="6" t="s">
        <v>34</v>
      </c>
      <c r="G16" s="9"/>
      <c r="H16" s="9" t="s">
        <v>23</v>
      </c>
      <c r="I16" s="9" t="s">
        <v>35</v>
      </c>
      <c r="J16" s="9" t="s">
        <v>36</v>
      </c>
      <c r="K16" s="9">
        <v>6</v>
      </c>
      <c r="L16" s="56"/>
      <c r="M16" s="59"/>
      <c r="N16" s="56"/>
    </row>
    <row r="17" spans="1:19" ht="52.5" customHeight="1" x14ac:dyDescent="0.25">
      <c r="A17" s="18"/>
      <c r="B17" s="66"/>
      <c r="C17" s="8">
        <v>6</v>
      </c>
      <c r="D17" s="5" t="s">
        <v>37</v>
      </c>
      <c r="E17" s="5" t="s">
        <v>38</v>
      </c>
      <c r="F17" s="6" t="s">
        <v>39</v>
      </c>
      <c r="G17" s="9" t="s">
        <v>23</v>
      </c>
      <c r="H17" s="9"/>
      <c r="I17" s="9" t="s">
        <v>31</v>
      </c>
      <c r="J17" s="9" t="s">
        <v>31</v>
      </c>
      <c r="K17" s="9">
        <v>8</v>
      </c>
      <c r="L17" s="56"/>
      <c r="M17" s="59"/>
      <c r="N17" s="56"/>
    </row>
    <row r="18" spans="1:19" ht="81.75" customHeight="1" x14ac:dyDescent="0.25">
      <c r="A18" s="18"/>
      <c r="B18" s="66"/>
      <c r="C18" s="8">
        <v>7</v>
      </c>
      <c r="D18" s="5" t="s">
        <v>40</v>
      </c>
      <c r="E18" s="5" t="s">
        <v>41</v>
      </c>
      <c r="F18" s="6" t="s">
        <v>42</v>
      </c>
      <c r="G18" s="9"/>
      <c r="H18" s="9" t="s">
        <v>23</v>
      </c>
      <c r="I18" s="9" t="s">
        <v>24</v>
      </c>
      <c r="J18" s="9" t="s">
        <v>24</v>
      </c>
      <c r="K18" s="9">
        <v>6</v>
      </c>
      <c r="L18" s="56"/>
      <c r="M18" s="59"/>
      <c r="N18" s="56"/>
    </row>
    <row r="19" spans="1:19" ht="114" customHeight="1" x14ac:dyDescent="0.25">
      <c r="A19" s="18"/>
      <c r="B19" s="66"/>
      <c r="C19" s="8">
        <v>8</v>
      </c>
      <c r="D19" s="5" t="s">
        <v>43</v>
      </c>
      <c r="E19" s="5" t="s">
        <v>44</v>
      </c>
      <c r="F19" s="6" t="s">
        <v>45</v>
      </c>
      <c r="G19" s="9" t="s">
        <v>23</v>
      </c>
      <c r="H19" s="9" t="s">
        <v>23</v>
      </c>
      <c r="I19" s="9" t="s">
        <v>24</v>
      </c>
      <c r="J19" s="9" t="s">
        <v>24</v>
      </c>
      <c r="K19" s="9">
        <v>5</v>
      </c>
      <c r="L19" s="56"/>
      <c r="M19" s="59"/>
      <c r="N19" s="56"/>
    </row>
    <row r="20" spans="1:19" ht="201.75" customHeight="1" x14ac:dyDescent="0.25">
      <c r="A20" s="18"/>
      <c r="B20" s="66"/>
      <c r="C20" s="8">
        <v>10</v>
      </c>
      <c r="D20" s="6" t="s">
        <v>46</v>
      </c>
      <c r="E20" s="6" t="s">
        <v>47</v>
      </c>
      <c r="F20" s="6" t="s">
        <v>48</v>
      </c>
      <c r="G20" s="9"/>
      <c r="H20" s="9" t="s">
        <v>23</v>
      </c>
      <c r="I20" s="9" t="s">
        <v>24</v>
      </c>
      <c r="J20" s="9" t="s">
        <v>24</v>
      </c>
      <c r="K20" s="9">
        <v>5</v>
      </c>
      <c r="L20" s="56"/>
      <c r="M20" s="59"/>
      <c r="N20" s="56"/>
    </row>
    <row r="21" spans="1:19" ht="194.25" customHeight="1" x14ac:dyDescent="0.25">
      <c r="A21" s="18"/>
      <c r="B21" s="66"/>
      <c r="C21" s="8">
        <v>11</v>
      </c>
      <c r="D21" s="5" t="s">
        <v>49</v>
      </c>
      <c r="E21" s="5" t="s">
        <v>50</v>
      </c>
      <c r="F21" s="6" t="s">
        <v>48</v>
      </c>
      <c r="G21" s="9"/>
      <c r="H21" s="9" t="s">
        <v>23</v>
      </c>
      <c r="I21" s="9" t="s">
        <v>24</v>
      </c>
      <c r="J21" s="9" t="s">
        <v>24</v>
      </c>
      <c r="K21" s="9">
        <v>6</v>
      </c>
      <c r="L21" s="56"/>
      <c r="M21" s="59"/>
      <c r="N21" s="56"/>
    </row>
    <row r="22" spans="1:19" ht="47.25" customHeight="1" x14ac:dyDescent="0.25">
      <c r="A22" s="18"/>
      <c r="B22" s="66"/>
      <c r="C22" s="8">
        <v>12</v>
      </c>
      <c r="D22" s="5" t="s">
        <v>51</v>
      </c>
      <c r="E22" s="5" t="s">
        <v>52</v>
      </c>
      <c r="F22" s="6" t="s">
        <v>53</v>
      </c>
      <c r="G22" s="9"/>
      <c r="H22" s="9" t="s">
        <v>23</v>
      </c>
      <c r="I22" s="9" t="s">
        <v>24</v>
      </c>
      <c r="J22" s="9" t="s">
        <v>24</v>
      </c>
      <c r="K22" s="9">
        <v>6</v>
      </c>
      <c r="L22" s="56"/>
      <c r="M22" s="59"/>
      <c r="N22" s="56"/>
    </row>
    <row r="23" spans="1:19" ht="99.75" customHeight="1" x14ac:dyDescent="0.25">
      <c r="A23" s="18"/>
      <c r="B23" s="66"/>
      <c r="C23" s="8">
        <v>13</v>
      </c>
      <c r="D23" s="5" t="s">
        <v>54</v>
      </c>
      <c r="E23" s="5" t="s">
        <v>55</v>
      </c>
      <c r="F23" s="6" t="s">
        <v>48</v>
      </c>
      <c r="G23" s="9" t="s">
        <v>23</v>
      </c>
      <c r="H23" s="9"/>
      <c r="I23" s="9" t="s">
        <v>24</v>
      </c>
      <c r="J23" s="9" t="s">
        <v>24</v>
      </c>
      <c r="K23" s="9">
        <v>6</v>
      </c>
      <c r="L23" s="56"/>
      <c r="M23" s="59"/>
      <c r="N23" s="56"/>
    </row>
    <row r="24" spans="1:19" s="30" customFormat="1" ht="89.25" customHeight="1" x14ac:dyDescent="0.25">
      <c r="A24" s="29"/>
      <c r="B24" s="66"/>
      <c r="C24" s="8">
        <v>14</v>
      </c>
      <c r="D24" s="6" t="s">
        <v>56</v>
      </c>
      <c r="E24" s="6" t="s">
        <v>57</v>
      </c>
      <c r="F24" s="6" t="s">
        <v>58</v>
      </c>
      <c r="G24" s="11" t="s">
        <v>23</v>
      </c>
      <c r="H24" s="11" t="s">
        <v>23</v>
      </c>
      <c r="I24" s="11" t="s">
        <v>35</v>
      </c>
      <c r="J24" s="11" t="s">
        <v>36</v>
      </c>
      <c r="K24" s="11">
        <v>8</v>
      </c>
      <c r="L24" s="56"/>
      <c r="M24" s="59"/>
      <c r="N24" s="56"/>
      <c r="O24" s="29"/>
      <c r="P24" s="29"/>
      <c r="Q24" s="29"/>
      <c r="R24" s="29"/>
      <c r="S24" s="29"/>
    </row>
    <row r="25" spans="1:19" s="30" customFormat="1" ht="99" customHeight="1" x14ac:dyDescent="0.25">
      <c r="A25" s="29"/>
      <c r="B25" s="66"/>
      <c r="C25" s="8">
        <v>15</v>
      </c>
      <c r="D25" s="6" t="s">
        <v>59</v>
      </c>
      <c r="E25" s="6" t="s">
        <v>60</v>
      </c>
      <c r="F25" s="6" t="s">
        <v>61</v>
      </c>
      <c r="G25" s="6"/>
      <c r="H25" s="11" t="s">
        <v>23</v>
      </c>
      <c r="I25" s="11" t="s">
        <v>24</v>
      </c>
      <c r="J25" s="11" t="s">
        <v>36</v>
      </c>
      <c r="K25" s="11">
        <v>8</v>
      </c>
      <c r="L25" s="56"/>
      <c r="M25" s="59"/>
      <c r="N25" s="56"/>
      <c r="O25" s="29"/>
      <c r="P25" s="29"/>
      <c r="Q25" s="29"/>
      <c r="R25" s="29"/>
      <c r="S25" s="29"/>
    </row>
    <row r="26" spans="1:19" ht="55.5" customHeight="1" x14ac:dyDescent="0.25">
      <c r="A26" s="18"/>
      <c r="B26" s="66"/>
      <c r="C26" s="8">
        <v>16</v>
      </c>
      <c r="D26" s="5" t="s">
        <v>62</v>
      </c>
      <c r="E26" s="5" t="s">
        <v>63</v>
      </c>
      <c r="F26" s="6" t="s">
        <v>64</v>
      </c>
      <c r="G26" s="9"/>
      <c r="H26" s="9" t="s">
        <v>23</v>
      </c>
      <c r="I26" s="9" t="s">
        <v>24</v>
      </c>
      <c r="J26" s="9" t="s">
        <v>31</v>
      </c>
      <c r="K26" s="9">
        <v>6</v>
      </c>
      <c r="L26" s="56"/>
      <c r="M26" s="59"/>
      <c r="N26" s="56"/>
    </row>
    <row r="27" spans="1:19" ht="47.1" customHeight="1" x14ac:dyDescent="0.25">
      <c r="A27" s="18"/>
      <c r="B27" s="66"/>
      <c r="C27" s="8">
        <v>17</v>
      </c>
      <c r="D27" s="5" t="s">
        <v>65</v>
      </c>
      <c r="E27" s="5" t="s">
        <v>66</v>
      </c>
      <c r="F27" s="6" t="s">
        <v>67</v>
      </c>
      <c r="G27" s="9"/>
      <c r="H27" s="9" t="s">
        <v>23</v>
      </c>
      <c r="I27" s="9" t="s">
        <v>24</v>
      </c>
      <c r="J27" s="9" t="s">
        <v>31</v>
      </c>
      <c r="K27" s="9">
        <v>10</v>
      </c>
      <c r="L27" s="56"/>
      <c r="M27" s="59"/>
      <c r="N27" s="56"/>
    </row>
    <row r="28" spans="1:19" ht="145.5" customHeight="1" x14ac:dyDescent="0.25">
      <c r="A28" s="18"/>
      <c r="B28" s="31" t="s">
        <v>68</v>
      </c>
      <c r="C28" s="32">
        <v>18</v>
      </c>
      <c r="D28" s="6" t="s">
        <v>69</v>
      </c>
      <c r="E28" s="5" t="s">
        <v>70</v>
      </c>
      <c r="F28" s="6" t="s">
        <v>71</v>
      </c>
      <c r="G28" s="11"/>
      <c r="H28" s="11" t="s">
        <v>23</v>
      </c>
      <c r="I28" s="11" t="s">
        <v>31</v>
      </c>
      <c r="J28" s="11" t="s">
        <v>31</v>
      </c>
      <c r="K28" s="11">
        <v>6</v>
      </c>
      <c r="L28" s="16">
        <f>K28/1</f>
        <v>6</v>
      </c>
      <c r="M28" s="17">
        <v>0.1</v>
      </c>
      <c r="N28" s="16">
        <f>+M28*L28</f>
        <v>0.60000000000000009</v>
      </c>
    </row>
    <row r="29" spans="1:19" ht="131.1" customHeight="1" x14ac:dyDescent="0.25">
      <c r="A29" s="18"/>
      <c r="B29" s="31" t="s">
        <v>72</v>
      </c>
      <c r="C29" s="32">
        <v>19</v>
      </c>
      <c r="D29" s="6" t="s">
        <v>73</v>
      </c>
      <c r="E29" s="6" t="s">
        <v>74</v>
      </c>
      <c r="F29" s="6" t="s">
        <v>75</v>
      </c>
      <c r="G29" s="7" t="s">
        <v>23</v>
      </c>
      <c r="H29" s="7" t="s">
        <v>23</v>
      </c>
      <c r="I29" s="7" t="s">
        <v>36</v>
      </c>
      <c r="J29" s="7" t="s">
        <v>36</v>
      </c>
      <c r="K29" s="7">
        <v>10</v>
      </c>
      <c r="L29" s="12">
        <f>K29/1</f>
        <v>10</v>
      </c>
      <c r="M29" s="13">
        <v>0.2</v>
      </c>
      <c r="N29" s="12">
        <f>L29*M29</f>
        <v>2</v>
      </c>
    </row>
    <row r="30" spans="1:19" ht="63.95" customHeight="1" x14ac:dyDescent="0.25">
      <c r="A30" s="18"/>
      <c r="B30" s="31" t="s">
        <v>76</v>
      </c>
      <c r="C30" s="32">
        <v>20</v>
      </c>
      <c r="D30" s="6" t="s">
        <v>77</v>
      </c>
      <c r="E30" s="6" t="s">
        <v>78</v>
      </c>
      <c r="F30" s="6" t="s">
        <v>27</v>
      </c>
      <c r="G30" s="7"/>
      <c r="H30" s="7" t="s">
        <v>23</v>
      </c>
      <c r="I30" s="7" t="s">
        <v>24</v>
      </c>
      <c r="J30" s="7" t="s">
        <v>24</v>
      </c>
      <c r="K30" s="7">
        <v>6</v>
      </c>
      <c r="L30" s="12">
        <f>K30/1</f>
        <v>6</v>
      </c>
      <c r="M30" s="13">
        <v>0.15</v>
      </c>
      <c r="N30" s="12">
        <f>L30*M30</f>
        <v>0.89999999999999991</v>
      </c>
    </row>
    <row r="31" spans="1:19" ht="93.95" customHeight="1" x14ac:dyDescent="0.25">
      <c r="A31" s="18"/>
      <c r="B31" s="31" t="s">
        <v>79</v>
      </c>
      <c r="C31" s="32">
        <v>21</v>
      </c>
      <c r="D31" s="14" t="s">
        <v>80</v>
      </c>
      <c r="E31" s="14" t="s">
        <v>81</v>
      </c>
      <c r="F31" s="6" t="s">
        <v>82</v>
      </c>
      <c r="G31" s="15"/>
      <c r="H31" s="15" t="s">
        <v>23</v>
      </c>
      <c r="I31" s="7" t="s">
        <v>24</v>
      </c>
      <c r="J31" s="7" t="s">
        <v>24</v>
      </c>
      <c r="K31" s="7">
        <v>6</v>
      </c>
      <c r="L31" s="12">
        <f>K31/1</f>
        <v>6</v>
      </c>
      <c r="M31" s="13">
        <v>0.15</v>
      </c>
      <c r="N31" s="12">
        <f>L31*M31</f>
        <v>0.89999999999999991</v>
      </c>
    </row>
    <row r="32" spans="1:19" x14ac:dyDescent="0.25">
      <c r="B32" s="58"/>
      <c r="C32" s="58"/>
      <c r="D32" s="58"/>
      <c r="E32" s="58"/>
      <c r="F32" s="33"/>
      <c r="G32" s="34"/>
      <c r="H32" s="33"/>
      <c r="I32" s="33"/>
      <c r="J32" s="33"/>
      <c r="K32" s="35"/>
      <c r="L32" s="35"/>
      <c r="M32" s="36">
        <f>SUM(M13:M31)</f>
        <v>1</v>
      </c>
      <c r="N32" s="37"/>
    </row>
    <row r="33" spans="2:19" x14ac:dyDescent="0.25">
      <c r="B33" s="64" t="s">
        <v>83</v>
      </c>
      <c r="C33" s="64"/>
      <c r="D33" s="64"/>
      <c r="E33" s="64"/>
      <c r="F33" s="64"/>
      <c r="G33" s="64"/>
      <c r="H33" s="64"/>
      <c r="I33" s="64"/>
      <c r="J33" s="64"/>
      <c r="K33" s="64"/>
      <c r="L33" s="64"/>
      <c r="M33" s="64"/>
      <c r="N33" s="38">
        <f>SUM(N13:N31)</f>
        <v>7.0133333333333336</v>
      </c>
    </row>
    <row r="34" spans="2:19" s="18" customFormat="1" x14ac:dyDescent="0.25">
      <c r="B34" s="39" t="s">
        <v>84</v>
      </c>
      <c r="C34" s="40">
        <v>10</v>
      </c>
      <c r="H34" s="20"/>
    </row>
    <row r="35" spans="2:19" s="18" customFormat="1" x14ac:dyDescent="0.25">
      <c r="B35" s="39" t="s">
        <v>85</v>
      </c>
      <c r="C35" s="40">
        <v>8</v>
      </c>
      <c r="E35" s="60"/>
      <c r="F35" s="1"/>
      <c r="G35" s="2"/>
      <c r="H35" s="20"/>
    </row>
    <row r="36" spans="2:19" s="18" customFormat="1" x14ac:dyDescent="0.25">
      <c r="B36" s="39" t="s">
        <v>86</v>
      </c>
      <c r="C36" s="40">
        <v>6</v>
      </c>
      <c r="E36" s="60"/>
      <c r="F36" s="41"/>
      <c r="G36" s="2"/>
      <c r="H36" s="20"/>
    </row>
    <row r="37" spans="2:19" s="18" customFormat="1" x14ac:dyDescent="0.25">
      <c r="B37" s="39" t="s">
        <v>87</v>
      </c>
      <c r="C37" s="40">
        <v>5</v>
      </c>
      <c r="H37" s="20"/>
    </row>
    <row r="38" spans="2:19" s="18" customFormat="1" ht="18.75" customHeight="1" x14ac:dyDescent="0.25">
      <c r="B38" s="19"/>
      <c r="H38" s="20"/>
    </row>
    <row r="39" spans="2:19" s="18" customFormat="1" ht="120" customHeight="1" x14ac:dyDescent="0.25">
      <c r="B39" s="25"/>
      <c r="E39" s="42"/>
      <c r="F39" s="1"/>
      <c r="G39" s="2"/>
      <c r="H39" s="20"/>
      <c r="L39" s="43"/>
      <c r="O39" s="1"/>
      <c r="P39" s="1"/>
      <c r="Q39" s="1"/>
    </row>
    <row r="40" spans="2:19" s="18" customFormat="1" ht="15.75" customHeight="1" x14ac:dyDescent="0.25">
      <c r="B40" s="25"/>
      <c r="E40" s="42"/>
      <c r="F40" s="3"/>
      <c r="G40" s="2"/>
      <c r="H40" s="20"/>
      <c r="O40" s="1"/>
      <c r="P40" s="1"/>
      <c r="Q40" s="1"/>
    </row>
    <row r="41" spans="2:19" s="18" customFormat="1" ht="16.5" customHeight="1" x14ac:dyDescent="0.25">
      <c r="B41" s="25"/>
      <c r="E41" s="42"/>
      <c r="F41" s="3"/>
      <c r="G41" s="2"/>
      <c r="H41" s="20"/>
      <c r="O41" s="1"/>
      <c r="P41" s="1"/>
      <c r="Q41" s="1"/>
    </row>
    <row r="42" spans="2:19" s="18" customFormat="1" ht="25.5" customHeight="1" x14ac:dyDescent="0.25">
      <c r="B42" s="19"/>
      <c r="E42" s="42"/>
      <c r="F42" s="3"/>
      <c r="G42" s="2"/>
      <c r="H42" s="20"/>
      <c r="O42" s="1"/>
      <c r="P42" s="1"/>
      <c r="Q42" s="1"/>
    </row>
    <row r="43" spans="2:19" s="18" customFormat="1" ht="59.25" customHeight="1" x14ac:dyDescent="0.25">
      <c r="B43" s="19"/>
      <c r="H43" s="20"/>
      <c r="O43" s="44"/>
      <c r="P43" s="44"/>
      <c r="Q43" s="44"/>
    </row>
    <row r="44" spans="2:19" s="18" customFormat="1" ht="45.75" hidden="1" customHeight="1" x14ac:dyDescent="0.25">
      <c r="B44" s="19"/>
      <c r="H44" s="20"/>
      <c r="O44" s="4"/>
      <c r="S44" s="3"/>
    </row>
    <row r="45" spans="2:19" s="18" customFormat="1" ht="45.75" hidden="1" customHeight="1" x14ac:dyDescent="0.25">
      <c r="B45" s="19"/>
      <c r="H45" s="20"/>
      <c r="O45" s="4"/>
      <c r="S45" s="3"/>
    </row>
    <row r="46" spans="2:19" s="18" customFormat="1" ht="46.5" hidden="1" customHeight="1" thickBot="1" x14ac:dyDescent="0.3">
      <c r="B46" s="19"/>
      <c r="H46" s="20"/>
      <c r="O46" s="4"/>
      <c r="S46" s="3"/>
    </row>
    <row r="47" spans="2:19" s="18" customFormat="1" x14ac:dyDescent="0.25">
      <c r="B47" s="19"/>
      <c r="H47" s="20"/>
      <c r="O47" s="3"/>
      <c r="P47" s="3"/>
      <c r="Q47" s="3"/>
      <c r="R47" s="3"/>
      <c r="S47" s="3"/>
    </row>
    <row r="48" spans="2:19" s="18" customFormat="1" ht="101.25" customHeight="1" x14ac:dyDescent="0.25">
      <c r="B48" s="19"/>
      <c r="H48" s="20"/>
      <c r="O48" s="3"/>
      <c r="P48" s="54"/>
      <c r="Q48" s="54"/>
      <c r="R48" s="54"/>
      <c r="S48" s="3"/>
    </row>
    <row r="49" spans="2:19" s="18" customFormat="1" ht="63.75" customHeight="1" x14ac:dyDescent="0.25">
      <c r="B49" s="19"/>
      <c r="H49" s="20"/>
      <c r="O49" s="3"/>
      <c r="P49" s="54"/>
      <c r="Q49" s="54"/>
      <c r="R49" s="54"/>
      <c r="S49" s="3"/>
    </row>
    <row r="50" spans="2:19" s="18" customFormat="1" x14ac:dyDescent="0.25">
      <c r="B50" s="19"/>
      <c r="H50" s="20"/>
      <c r="O50" s="3"/>
      <c r="P50" s="65"/>
      <c r="Q50" s="65"/>
      <c r="R50" s="65"/>
      <c r="S50" s="3"/>
    </row>
    <row r="51" spans="2:19" s="18" customFormat="1" x14ac:dyDescent="0.25">
      <c r="B51" s="19"/>
      <c r="H51" s="20"/>
      <c r="O51" s="3"/>
      <c r="P51" s="3"/>
      <c r="Q51" s="3"/>
      <c r="R51" s="3"/>
      <c r="S51" s="3"/>
    </row>
    <row r="52" spans="2:19" s="18" customFormat="1" x14ac:dyDescent="0.25">
      <c r="B52" s="19"/>
      <c r="H52" s="20"/>
      <c r="O52" s="3"/>
      <c r="P52" s="3"/>
      <c r="Q52" s="3"/>
      <c r="R52" s="3"/>
      <c r="S52" s="3"/>
    </row>
    <row r="53" spans="2:19" s="18" customFormat="1" x14ac:dyDescent="0.25">
      <c r="B53" s="19"/>
      <c r="H53" s="20"/>
      <c r="O53" s="60"/>
      <c r="P53" s="60"/>
      <c r="Q53" s="60"/>
      <c r="R53" s="60"/>
      <c r="S53" s="3"/>
    </row>
    <row r="54" spans="2:19" s="18" customFormat="1" x14ac:dyDescent="0.25">
      <c r="B54" s="19"/>
      <c r="H54" s="20"/>
      <c r="O54" s="45"/>
      <c r="P54" s="45"/>
      <c r="Q54" s="45"/>
      <c r="R54" s="45"/>
      <c r="S54" s="3"/>
    </row>
    <row r="55" spans="2:19" s="18" customFormat="1" x14ac:dyDescent="0.25">
      <c r="B55" s="19"/>
      <c r="H55" s="20"/>
      <c r="O55" s="46"/>
      <c r="P55" s="47"/>
      <c r="Q55" s="47"/>
      <c r="R55" s="45"/>
      <c r="S55" s="3"/>
    </row>
    <row r="56" spans="2:19" s="18" customFormat="1" x14ac:dyDescent="0.25">
      <c r="B56" s="19"/>
      <c r="H56" s="20"/>
      <c r="O56" s="3"/>
      <c r="P56" s="3"/>
      <c r="Q56" s="3"/>
      <c r="R56" s="3"/>
      <c r="S56" s="3"/>
    </row>
    <row r="57" spans="2:19" s="18" customFormat="1" x14ac:dyDescent="0.25">
      <c r="B57" s="19"/>
      <c r="H57" s="20"/>
      <c r="O57" s="3"/>
      <c r="P57" s="3"/>
      <c r="Q57" s="3"/>
      <c r="R57" s="3"/>
      <c r="S57" s="3"/>
    </row>
    <row r="58" spans="2:19" s="18" customFormat="1" x14ac:dyDescent="0.25">
      <c r="B58" s="19"/>
      <c r="H58" s="20"/>
    </row>
    <row r="59" spans="2:19" s="18" customFormat="1" x14ac:dyDescent="0.25">
      <c r="B59" s="19"/>
      <c r="H59" s="20"/>
    </row>
  </sheetData>
  <autoFilter ref="G12:J37"/>
  <mergeCells count="21">
    <mergeCell ref="O53:R53"/>
    <mergeCell ref="C10:N10"/>
    <mergeCell ref="B33:M33"/>
    <mergeCell ref="D11:D12"/>
    <mergeCell ref="N13:N27"/>
    <mergeCell ref="P50:R50"/>
    <mergeCell ref="E35:E36"/>
    <mergeCell ref="P49:R49"/>
    <mergeCell ref="E11:E12"/>
    <mergeCell ref="B13:B27"/>
    <mergeCell ref="B11:B12"/>
    <mergeCell ref="D6:I6"/>
    <mergeCell ref="P48:R48"/>
    <mergeCell ref="G11:H11"/>
    <mergeCell ref="L13:L27"/>
    <mergeCell ref="F11:F12"/>
    <mergeCell ref="I11:N11"/>
    <mergeCell ref="B32:E32"/>
    <mergeCell ref="C11:C12"/>
    <mergeCell ref="M13:M27"/>
    <mergeCell ref="B6:C6"/>
  </mergeCells>
  <phoneticPr fontId="3" type="noConversion"/>
  <printOptions horizontalCentered="1" verticalCentered="1"/>
  <pageMargins left="0" right="0" top="0.16" bottom="0.16" header="0" footer="0"/>
  <pageSetup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MATRIZ_RIESGOS</vt:lpstr>
      <vt:lpstr>MATRIZ_RIESGOS!Área_de_impresión</vt:lpstr>
      <vt:lpstr>MATRIZ_RIESGOS!Títulos_a_imprimir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LinaMO</dc:creator>
  <cp:keywords/>
  <dc:description/>
  <cp:lastModifiedBy>María del Pilar Gregoria Castro Julio</cp:lastModifiedBy>
  <cp:revision/>
  <cp:lastPrinted>2022-09-30T21:24:17Z</cp:lastPrinted>
  <dcterms:created xsi:type="dcterms:W3CDTF">2012-03-01T19:08:36Z</dcterms:created>
  <dcterms:modified xsi:type="dcterms:W3CDTF">2023-04-13T20:48:26Z</dcterms:modified>
  <cp:category/>
  <cp:contentStatus/>
</cp:coreProperties>
</file>