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MariaCamila Arroyave\Downloads\"/>
    </mc:Choice>
  </mc:AlternateContent>
  <xr:revisionPtr revIDLastSave="0" documentId="13_ncr:1_{07D130C1-BF4E-47D6-968C-8F17C939FB4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OFER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7" i="2" l="1"/>
  <c r="F86" i="2"/>
  <c r="F85" i="2"/>
  <c r="F84" i="2"/>
  <c r="F83" i="2"/>
  <c r="F82" i="2"/>
  <c r="F81" i="2"/>
  <c r="F80" i="2"/>
  <c r="F78" i="2"/>
  <c r="F77" i="2"/>
  <c r="F76" i="2"/>
  <c r="F75" i="2"/>
  <c r="F74" i="2"/>
  <c r="F73" i="2"/>
  <c r="F71" i="2"/>
  <c r="F70" i="2"/>
  <c r="F69" i="2"/>
  <c r="F68" i="2"/>
  <c r="F67" i="2"/>
  <c r="F66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3" i="2"/>
  <c r="F42" i="2"/>
  <c r="F41" i="2"/>
  <c r="F40" i="2"/>
  <c r="F39" i="2"/>
  <c r="F38" i="2"/>
  <c r="F37" i="2"/>
  <c r="F36" i="2"/>
  <c r="F35" i="2"/>
  <c r="F34" i="2"/>
  <c r="F33" i="2"/>
  <c r="F32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88" i="2" l="1"/>
  <c r="F44" i="2"/>
  <c r="F30" i="2"/>
  <c r="F63" i="2" l="1"/>
  <c r="F89" i="2" s="1"/>
  <c r="F92" i="2" l="1"/>
  <c r="F93" i="2" s="1"/>
  <c r="F90" i="2"/>
  <c r="F91" i="2"/>
  <c r="F94" i="2" l="1"/>
</calcChain>
</file>

<file path=xl/sharedStrings.xml><?xml version="1.0" encoding="utf-8"?>
<sst xmlns="http://schemas.openxmlformats.org/spreadsheetml/2006/main" count="240" uniqueCount="159">
  <si>
    <t>FORMATO 7 OFERTA ECONOMICA</t>
  </si>
  <si>
    <t>LOTERÍA DE BOGOTÁ</t>
  </si>
  <si>
    <t>1.PRIMER PISO</t>
  </si>
  <si>
    <t>OBRA CIVIL OFÍCINA</t>
  </si>
  <si>
    <t>Item</t>
  </si>
  <si>
    <t>Descripción</t>
  </si>
  <si>
    <t>Unidad</t>
  </si>
  <si>
    <t>Cantidad</t>
  </si>
  <si>
    <t>Vr. Unt</t>
  </si>
  <si>
    <t>Subtotal</t>
  </si>
  <si>
    <t>1.1</t>
  </si>
  <si>
    <t>Desmonte de cielo raso existente (Laminas y  estructura)</t>
  </si>
  <si>
    <t>M2</t>
  </si>
  <si>
    <t>1.2</t>
  </si>
  <si>
    <t>Desmonte de luminarias, canaletas y cableado</t>
  </si>
  <si>
    <t>1.3</t>
  </si>
  <si>
    <t>Desmonte de tapete existente</t>
  </si>
  <si>
    <t>GLOBAL</t>
  </si>
  <si>
    <t>1.4</t>
  </si>
  <si>
    <t xml:space="preserve">Suministro e instalación de cielo raso en drywall (estructura, lamina, cintas, tornillería y accesorios) </t>
  </si>
  <si>
    <t>1.5</t>
  </si>
  <si>
    <t>Instalación de piso SPC de  trafico pesado(Color a elección del cliente)</t>
  </si>
  <si>
    <t>1.6</t>
  </si>
  <si>
    <t>Suministro e instalación de lámparas led de incrustar tipo plafón blanca de 60x60cm</t>
  </si>
  <si>
    <t>UNIDAD</t>
  </si>
  <si>
    <t>1.7</t>
  </si>
  <si>
    <t>1.8</t>
  </si>
  <si>
    <r>
      <t xml:space="preserve">Suministro e instalación de tomacorriente doble </t>
    </r>
    <r>
      <rPr>
        <b/>
        <sz val="12"/>
        <color theme="1"/>
        <rFont val="Calibri"/>
        <family val="2"/>
        <scheme val="minor"/>
      </rPr>
      <t>regulado</t>
    </r>
    <r>
      <rPr>
        <sz val="12"/>
        <color theme="1"/>
        <rFont val="Calibri"/>
        <family val="2"/>
        <scheme val="minor"/>
      </rPr>
      <t xml:space="preserve"> para puestos de trabajo</t>
    </r>
  </si>
  <si>
    <t>1.9</t>
  </si>
  <si>
    <t>Suministro e instalación de toma de datos para puestos de trabajo</t>
  </si>
  <si>
    <t>1.10</t>
  </si>
  <si>
    <t>ML</t>
  </si>
  <si>
    <t>1.11</t>
  </si>
  <si>
    <t>Suministro e instalación de división en vidrio templado de 10mm de espesor fijo con pie de amigos en acero inoxidable</t>
  </si>
  <si>
    <t>1.12</t>
  </si>
  <si>
    <t>Suministro e instalación de puerta en vidrio templado, con tubo en acero y accesorios en acero inoxidable para oficina de gerencia (Con cerradura central y recibidor en aluminio)</t>
  </si>
  <si>
    <t>1.13</t>
  </si>
  <si>
    <t>Remoción de escombros</t>
  </si>
  <si>
    <t>OBRA CIVIL BAÑO</t>
  </si>
  <si>
    <t>1.14</t>
  </si>
  <si>
    <t>Picado y remoción de cerámica actual</t>
  </si>
  <si>
    <t>1.15</t>
  </si>
  <si>
    <t>Cerramiento en mampostería de vano de puerta actual</t>
  </si>
  <si>
    <t>1.16</t>
  </si>
  <si>
    <t>Pañete de muro cerramiento</t>
  </si>
  <si>
    <t>1.17</t>
  </si>
  <si>
    <t>Demolición de muro para nueva puerta de 1m en pasillo</t>
  </si>
  <si>
    <t>1.18</t>
  </si>
  <si>
    <t>Suministro e instalación de cerámica (color a elección del cliente) en piso y paredes</t>
  </si>
  <si>
    <t>1.19</t>
  </si>
  <si>
    <t>Suministro e instalación de sanitario y lavamanos  (color a elección del cliente) en piso y paredes</t>
  </si>
  <si>
    <t>1,20</t>
  </si>
  <si>
    <r>
      <t xml:space="preserve">Suministro e instalación de cielo raso en drywall </t>
    </r>
    <r>
      <rPr>
        <b/>
        <sz val="12"/>
        <color theme="1"/>
        <rFont val="Calibri"/>
        <family val="2"/>
        <scheme val="minor"/>
      </rPr>
      <t>RH</t>
    </r>
    <r>
      <rPr>
        <sz val="12"/>
        <color theme="1"/>
        <rFont val="Calibri"/>
        <family val="2"/>
        <scheme val="minor"/>
      </rPr>
      <t xml:space="preserve"> (estructura, lamina, cintas, tornillería y accesorios) </t>
    </r>
  </si>
  <si>
    <t>1,21</t>
  </si>
  <si>
    <t>Suministro e instalación de lampara led de incrustar de 9w blanca tipo bala</t>
  </si>
  <si>
    <t>1,22</t>
  </si>
  <si>
    <t xml:space="preserve">Suministro e instalación de puerta para baño </t>
  </si>
  <si>
    <t>1,23</t>
  </si>
  <si>
    <t>Suministro e instalación de barras de seguridad para discapacitados</t>
  </si>
  <si>
    <t>SUBTOTAL PRIMER PISO:</t>
  </si>
  <si>
    <t>2.SEGUNDO PISO</t>
  </si>
  <si>
    <t>2.1</t>
  </si>
  <si>
    <t>2.2</t>
  </si>
  <si>
    <t>2.3</t>
  </si>
  <si>
    <t>2.4</t>
  </si>
  <si>
    <t>2.5</t>
  </si>
  <si>
    <t>2.6</t>
  </si>
  <si>
    <t>2.7</t>
  </si>
  <si>
    <t>2.8</t>
  </si>
  <si>
    <t xml:space="preserve">Suministro e instalación de toma de datos para puestos de trabajo y sala de juntas </t>
  </si>
  <si>
    <t>2.9</t>
  </si>
  <si>
    <t>2.10</t>
  </si>
  <si>
    <t>Suministro e instalación de puerta en vidrio templado para oficina de gerencia (Con cerradura central y recibidor en aluminio)</t>
  </si>
  <si>
    <t>2.11</t>
  </si>
  <si>
    <t>2.12</t>
  </si>
  <si>
    <t>Retiro de escombros</t>
  </si>
  <si>
    <t>SUBTOTAL SEGUNDO PISO:</t>
  </si>
  <si>
    <t>3.TERCER PISO</t>
  </si>
  <si>
    <t>3.1</t>
  </si>
  <si>
    <t>Desmonte de cielo raso existente (Laminas y estructura), incluye techo auditorio</t>
  </si>
  <si>
    <t>3.2</t>
  </si>
  <si>
    <t>3.3</t>
  </si>
  <si>
    <t>Desmonte de división en paño (Muros, puertas, ventanas)</t>
  </si>
  <si>
    <t>3.4</t>
  </si>
  <si>
    <t>3.5</t>
  </si>
  <si>
    <t>Instalación de piso SPC de tráfico pesado (Color a elección del cliente)</t>
  </si>
  <si>
    <t>3.6</t>
  </si>
  <si>
    <r>
      <t xml:space="preserve">Suministro e instalación de cielo raso en drywall </t>
    </r>
    <r>
      <rPr>
        <b/>
        <sz val="12"/>
        <color rgb="FF000000"/>
        <rFont val="Calibri"/>
        <family val="2"/>
        <scheme val="minor"/>
      </rPr>
      <t>RH</t>
    </r>
    <r>
      <rPr>
        <sz val="12"/>
        <color rgb="FF000000"/>
        <rFont val="Calibri"/>
        <family val="2"/>
        <scheme val="minor"/>
      </rPr>
      <t xml:space="preserve"> para baños (estructura, lamina, cintas, tornillería y accesorios) </t>
    </r>
  </si>
  <si>
    <t>3.7</t>
  </si>
  <si>
    <t>3.8</t>
  </si>
  <si>
    <t>3.9</t>
  </si>
  <si>
    <t>3.10</t>
  </si>
  <si>
    <r>
      <t xml:space="preserve">Suministro e instalación de tomacorriente doble </t>
    </r>
    <r>
      <rPr>
        <b/>
        <sz val="12"/>
        <color rgb="FF000000"/>
        <rFont val="Calibri"/>
        <family val="2"/>
        <scheme val="minor"/>
      </rPr>
      <t>regulado</t>
    </r>
    <r>
      <rPr>
        <sz val="12"/>
        <color rgb="FF000000"/>
        <rFont val="Calibri"/>
        <family val="2"/>
        <scheme val="minor"/>
      </rPr>
      <t xml:space="preserve"> para puestos de trabajo</t>
    </r>
  </si>
  <si>
    <t>3.11</t>
  </si>
  <si>
    <t xml:space="preserve">Suministro e instalación de toma de datos para puestos de trabajo </t>
  </si>
  <si>
    <t>3.12</t>
  </si>
  <si>
    <t>3.13</t>
  </si>
  <si>
    <t>Estuco y pintura sobre cielo raso en drywall</t>
  </si>
  <si>
    <t>3.14</t>
  </si>
  <si>
    <t>Pintura sobre muros de mampostería existentes</t>
  </si>
  <si>
    <t>3.15</t>
  </si>
  <si>
    <t>Instalación de canaleta, cableado y tomas</t>
  </si>
  <si>
    <t>3.16</t>
  </si>
  <si>
    <t>Re ubicación e instalación de lámparas de cielo raso</t>
  </si>
  <si>
    <t>3.17</t>
  </si>
  <si>
    <t>SUBTOTAL TERCER PISO:</t>
  </si>
  <si>
    <t xml:space="preserve">4.MOBILIARIO </t>
  </si>
  <si>
    <t>MOBILIARIO PRIMER PISO</t>
  </si>
  <si>
    <t>4.1</t>
  </si>
  <si>
    <t>Escritorio de trabajo, con separador y archivador inferior ver nota 3 e imagen de referencia)</t>
  </si>
  <si>
    <t>4.2</t>
  </si>
  <si>
    <t>1 escritorio gerencial ver nota 3 e imagen de referencia)</t>
  </si>
  <si>
    <t xml:space="preserve"> UNIDAD</t>
  </si>
  <si>
    <t>4.3</t>
  </si>
  <si>
    <t>Renovación de 1 mesa de junta pequeña y 1 escritorio gerencial</t>
  </si>
  <si>
    <t>4.4</t>
  </si>
  <si>
    <t>Mesa sala de juntas pequeña</t>
  </si>
  <si>
    <t>4.5</t>
  </si>
  <si>
    <t>Sillas para sala de juntas sin apoyabrazos con estructura de 4 patas con tapones antideslizantes, asiento y espaldar inyectados con espuma, fabricado en tela paño resistente.</t>
  </si>
  <si>
    <t>modulo recepción</t>
  </si>
  <si>
    <t>MOBILIARIO SEGUNDO PISO</t>
  </si>
  <si>
    <t>Escritorio de trabajo, 24 con separador y archivador inferior ver nota 3 e imagen de referencia)</t>
  </si>
  <si>
    <t>escritorios gerenciales ver nota 3 e imagen de referencia)</t>
  </si>
  <si>
    <t>4.9</t>
  </si>
  <si>
    <t>Renovación de 3 escritorios gerenciales</t>
  </si>
  <si>
    <t>Renovación de 3 mesas de junta pequeña</t>
  </si>
  <si>
    <t xml:space="preserve">Mesa para sala de juntas grande </t>
  </si>
  <si>
    <t>Silla para sala de juntas sin apoyabrazos con estructura de 4 patas con tapones antideslizantes, asiento y espaldar inyectados con espuma, fabricado en tela paño resistente.</t>
  </si>
  <si>
    <t>MOBILIARIO TERCER PISO</t>
  </si>
  <si>
    <t>4.13</t>
  </si>
  <si>
    <t>Escritorio de trabajo, 26 con separador y archivador inferior   ver nota 3 e imagen de referencia)</t>
  </si>
  <si>
    <t>4.14</t>
  </si>
  <si>
    <t>3 escritorios gerenciales ver nota 3 e imagen de referencia)</t>
  </si>
  <si>
    <t>4.15</t>
  </si>
  <si>
    <t xml:space="preserve">Renovación escritorios gerenciales </t>
  </si>
  <si>
    <t>4.16</t>
  </si>
  <si>
    <t xml:space="preserve">Mesa para sala de juntas </t>
  </si>
  <si>
    <t>4.17</t>
  </si>
  <si>
    <t>UNIDAD </t>
  </si>
  <si>
    <t>Camilla para enfermería, Estructura fabricada en tubo Cold Rolled 7/8″ calibre 18, Acabados en pintura electrostática horneable de alta resistencia, en espuma de alta densidad.</t>
  </si>
  <si>
    <t>Silla para enfermería estructura de 4 patas con tapones antideslizantes, superficie fabricada en una sola pieza en melanina o similares.</t>
  </si>
  <si>
    <t>SUBTOTAL MOBILIARIO:</t>
  </si>
  <si>
    <t>SUBTOTAL 1,2 Y 3 PISO:</t>
  </si>
  <si>
    <t>A</t>
  </si>
  <si>
    <t>I</t>
  </si>
  <si>
    <t>U</t>
  </si>
  <si>
    <t>IVA sobre U</t>
  </si>
  <si>
    <t>TOTAL</t>
  </si>
  <si>
    <t>FIRMA  DEL R.LEGAL DE LA PERSONA JURIDICA O DEL CONSORCIO O UNION TEMPORAL</t>
  </si>
  <si>
    <t>NOMBRE  DEL R.LEGAL DE LA PERSONA JURIDICA O DEL CONSORCIO O UNION TEMPORAL:</t>
  </si>
  <si>
    <t>NOMBRE DE LA EMPRESA  DE LA PERSONA JURIDICA, CONSORCIO O UNION TEMPORAL :</t>
  </si>
  <si>
    <t>NIT:</t>
  </si>
  <si>
    <t>Nota:Cuando el valor ofertado sea en cantidad "global", se podra modificar la columna "Subtotal" por el valor correspondiente</t>
  </si>
  <si>
    <t>Suministro e instalación de tomacorriente doble normal para puestos de trabajo -no regulada</t>
  </si>
  <si>
    <t>Suministro e instalación de cableado de datos (CATEGORIA 6ª o 7 cobre certificado) Cable serie 6) para puestos de trabajo y oficina principal</t>
  </si>
  <si>
    <t>Suministro e instalación de tomacorriente doble normal para puestos de trabajo- no regulada.</t>
  </si>
  <si>
    <t>Suministro e instalación de cableado de datos (CATEGORIA 6ª o 7 cobre certificado) CERTIFICIADO) para puestos de trabajo y oficina principal</t>
  </si>
  <si>
    <t>Suministro e instalación de tomacorriente doble normal para puestos de trabajo- no regulada</t>
  </si>
  <si>
    <t>Suministro e instalación de cableado de datos (CATEGORIA 6ª o 7 COBRE cobre certificado COBRE CERTIFICIADO) para puestos de trabajo y oficina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</si>
</sst>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 wrapText="1"/>
    </xf>
    <xf numFmtId="164" fontId="2" fillId="0" borderId="5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164" fontId="2" fillId="0" borderId="5" xfId="1" applyNumberFormat="1" applyFont="1" applyBorder="1" applyAlignment="1">
      <alignment horizontal="left" vertical="center" wrapText="1"/>
    </xf>
    <xf numFmtId="44" fontId="2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9" fontId="3" fillId="0" borderId="1" xfId="2" applyFont="1" applyBorder="1" applyAlignment="1">
      <alignment horizontal="center"/>
    </xf>
    <xf numFmtId="164" fontId="2" fillId="0" borderId="1" xfId="1" applyNumberFormat="1" applyFont="1" applyBorder="1"/>
    <xf numFmtId="164" fontId="3" fillId="0" borderId="1" xfId="1" applyNumberFormat="1" applyFont="1" applyBorder="1"/>
    <xf numFmtId="0" fontId="2" fillId="0" borderId="0" xfId="0" applyFont="1" applyAlignment="1">
      <alignment vertical="top"/>
    </xf>
    <xf numFmtId="164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vertical="center"/>
    </xf>
    <xf numFmtId="0" fontId="3" fillId="2" borderId="6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44" fontId="3" fillId="2" borderId="1" xfId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8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2" fillId="0" borderId="1" xfId="0" applyFont="1" applyBorder="1" applyAlignment="1">
      <alignment vertical="top"/>
    </xf>
    <xf numFmtId="0" fontId="8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164" fontId="3" fillId="2" borderId="1" xfId="1" applyNumberFormat="1" applyFont="1" applyFill="1" applyBorder="1" applyAlignment="1">
      <alignment horizontal="right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/>
    </xf>
    <xf numFmtId="0" fontId="3" fillId="2" borderId="4" xfId="1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164" fontId="2" fillId="2" borderId="4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0" xfId="0" applyFont="1" applyFill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tabSelected="1" topLeftCell="A90" zoomScale="80" zoomScaleNormal="80" workbookViewId="0">
      <selection activeCell="A106" sqref="A106"/>
    </sheetView>
  </sheetViews>
  <sheetFormatPr baseColWidth="10" defaultColWidth="10.7109375" defaultRowHeight="15.75" x14ac:dyDescent="0.25"/>
  <cols>
    <col min="1" max="1" width="6.28515625" style="1" customWidth="1"/>
    <col min="2" max="2" width="85.7109375" style="14" customWidth="1"/>
    <col min="3" max="3" width="13.28515625" style="1" customWidth="1"/>
    <col min="4" max="4" width="15.28515625" style="1" customWidth="1"/>
    <col min="5" max="5" width="20" style="1" customWidth="1"/>
    <col min="6" max="6" width="32.140625" style="1" customWidth="1"/>
    <col min="7" max="16384" width="10.7109375" style="1"/>
  </cols>
  <sheetData>
    <row r="1" spans="1:6" x14ac:dyDescent="0.25">
      <c r="A1" s="53" t="s">
        <v>0</v>
      </c>
      <c r="B1" s="53"/>
      <c r="C1" s="53"/>
      <c r="D1" s="53"/>
      <c r="E1" s="53"/>
      <c r="F1" s="53"/>
    </row>
    <row r="2" spans="1:6" x14ac:dyDescent="0.25">
      <c r="A2" s="53" t="s">
        <v>1</v>
      </c>
      <c r="B2" s="53"/>
      <c r="C2" s="53"/>
      <c r="D2" s="53"/>
      <c r="E2" s="53"/>
      <c r="F2" s="53"/>
    </row>
    <row r="3" spans="1:6" x14ac:dyDescent="0.25">
      <c r="A3" s="52" t="s">
        <v>2</v>
      </c>
      <c r="B3" s="52"/>
      <c r="C3" s="52"/>
      <c r="D3" s="52"/>
      <c r="E3" s="52"/>
      <c r="F3" s="52"/>
    </row>
    <row r="4" spans="1:6" x14ac:dyDescent="0.25">
      <c r="A4" s="57" t="s">
        <v>3</v>
      </c>
      <c r="B4" s="58"/>
      <c r="C4" s="58"/>
      <c r="D4" s="58"/>
      <c r="E4" s="58"/>
      <c r="F4" s="59"/>
    </row>
    <row r="5" spans="1:6" x14ac:dyDescent="0.25">
      <c r="A5" s="16" t="s">
        <v>4</v>
      </c>
      <c r="B5" s="17" t="s">
        <v>5</v>
      </c>
      <c r="C5" s="18" t="s">
        <v>6</v>
      </c>
      <c r="D5" s="16" t="s">
        <v>7</v>
      </c>
      <c r="E5" s="19" t="s">
        <v>8</v>
      </c>
      <c r="F5" s="19" t="s">
        <v>9</v>
      </c>
    </row>
    <row r="6" spans="1:6" x14ac:dyDescent="0.25">
      <c r="A6" s="16" t="s">
        <v>10</v>
      </c>
      <c r="B6" s="2" t="s">
        <v>11</v>
      </c>
      <c r="C6" s="3">
        <v>236</v>
      </c>
      <c r="D6" s="3" t="s">
        <v>12</v>
      </c>
      <c r="E6" s="4">
        <v>0</v>
      </c>
      <c r="F6" s="5">
        <f>C6*E6</f>
        <v>0</v>
      </c>
    </row>
    <row r="7" spans="1:6" x14ac:dyDescent="0.25">
      <c r="A7" s="20" t="s">
        <v>13</v>
      </c>
      <c r="B7" s="2" t="s">
        <v>14</v>
      </c>
      <c r="C7" s="3">
        <v>236</v>
      </c>
      <c r="D7" s="3" t="s">
        <v>12</v>
      </c>
      <c r="E7" s="6"/>
      <c r="F7" s="6">
        <f t="shared" ref="F7:F18" si="0">C7*E7</f>
        <v>0</v>
      </c>
    </row>
    <row r="8" spans="1:6" x14ac:dyDescent="0.25">
      <c r="A8" s="20" t="s">
        <v>15</v>
      </c>
      <c r="B8" s="2" t="s">
        <v>16</v>
      </c>
      <c r="C8" s="3">
        <v>65</v>
      </c>
      <c r="D8" s="3" t="s">
        <v>17</v>
      </c>
      <c r="E8" s="6"/>
      <c r="F8" s="6">
        <f t="shared" si="0"/>
        <v>0</v>
      </c>
    </row>
    <row r="9" spans="1:6" ht="31.5" x14ac:dyDescent="0.25">
      <c r="A9" s="20" t="s">
        <v>18</v>
      </c>
      <c r="B9" s="2" t="s">
        <v>19</v>
      </c>
      <c r="C9" s="3">
        <v>236</v>
      </c>
      <c r="D9" s="3" t="s">
        <v>12</v>
      </c>
      <c r="E9" s="7"/>
      <c r="F9" s="6">
        <f t="shared" si="0"/>
        <v>0</v>
      </c>
    </row>
    <row r="10" spans="1:6" x14ac:dyDescent="0.25">
      <c r="A10" s="20" t="s">
        <v>20</v>
      </c>
      <c r="B10" s="2" t="s">
        <v>21</v>
      </c>
      <c r="C10" s="3">
        <v>70</v>
      </c>
      <c r="D10" s="3" t="s">
        <v>12</v>
      </c>
      <c r="E10" s="6"/>
      <c r="F10" s="6">
        <f t="shared" si="0"/>
        <v>0</v>
      </c>
    </row>
    <row r="11" spans="1:6" x14ac:dyDescent="0.25">
      <c r="A11" s="20" t="s">
        <v>22</v>
      </c>
      <c r="B11" s="2" t="s">
        <v>23</v>
      </c>
      <c r="C11" s="3">
        <v>26</v>
      </c>
      <c r="D11" s="3" t="s">
        <v>24</v>
      </c>
      <c r="E11" s="4"/>
      <c r="F11" s="6">
        <f t="shared" si="0"/>
        <v>0</v>
      </c>
    </row>
    <row r="12" spans="1:6" ht="34.5" customHeight="1" x14ac:dyDescent="0.25">
      <c r="A12" s="20" t="s">
        <v>25</v>
      </c>
      <c r="B12" s="2" t="s">
        <v>153</v>
      </c>
      <c r="C12" s="3">
        <v>24</v>
      </c>
      <c r="D12" s="3" t="s">
        <v>24</v>
      </c>
      <c r="E12" s="4"/>
      <c r="F12" s="5">
        <f t="shared" si="0"/>
        <v>0</v>
      </c>
    </row>
    <row r="13" spans="1:6" x14ac:dyDescent="0.25">
      <c r="A13" s="20" t="s">
        <v>26</v>
      </c>
      <c r="B13" s="2" t="s">
        <v>27</v>
      </c>
      <c r="C13" s="3">
        <v>24</v>
      </c>
      <c r="D13" s="3" t="s">
        <v>24</v>
      </c>
      <c r="E13" s="4"/>
      <c r="F13" s="5">
        <f t="shared" si="0"/>
        <v>0</v>
      </c>
    </row>
    <row r="14" spans="1:6" x14ac:dyDescent="0.25">
      <c r="A14" s="20" t="s">
        <v>28</v>
      </c>
      <c r="B14" s="2" t="s">
        <v>29</v>
      </c>
      <c r="C14" s="3">
        <v>20</v>
      </c>
      <c r="D14" s="3" t="s">
        <v>24</v>
      </c>
      <c r="E14" s="4"/>
      <c r="F14" s="5">
        <f t="shared" si="0"/>
        <v>0</v>
      </c>
    </row>
    <row r="15" spans="1:6" ht="31.5" x14ac:dyDescent="0.25">
      <c r="A15" s="20" t="s">
        <v>30</v>
      </c>
      <c r="B15" s="2" t="s">
        <v>154</v>
      </c>
      <c r="C15" s="3">
        <v>550</v>
      </c>
      <c r="D15" s="3" t="s">
        <v>31</v>
      </c>
      <c r="E15" s="6"/>
      <c r="F15" s="5">
        <f t="shared" si="0"/>
        <v>0</v>
      </c>
    </row>
    <row r="16" spans="1:6" ht="31.5" x14ac:dyDescent="0.25">
      <c r="A16" s="20" t="s">
        <v>32</v>
      </c>
      <c r="B16" s="2" t="s">
        <v>33</v>
      </c>
      <c r="C16" s="3">
        <v>12</v>
      </c>
      <c r="D16" s="3" t="s">
        <v>12</v>
      </c>
      <c r="E16" s="4"/>
      <c r="F16" s="5">
        <f t="shared" si="0"/>
        <v>0</v>
      </c>
    </row>
    <row r="17" spans="1:6" ht="31.5" x14ac:dyDescent="0.25">
      <c r="A17" s="20" t="s">
        <v>34</v>
      </c>
      <c r="B17" s="2" t="s">
        <v>35</v>
      </c>
      <c r="C17" s="3">
        <v>2</v>
      </c>
      <c r="D17" s="3" t="s">
        <v>24</v>
      </c>
      <c r="E17" s="4"/>
      <c r="F17" s="5">
        <f t="shared" si="0"/>
        <v>0</v>
      </c>
    </row>
    <row r="18" spans="1:6" x14ac:dyDescent="0.25">
      <c r="A18" s="21" t="s">
        <v>36</v>
      </c>
      <c r="B18" s="2" t="s">
        <v>37</v>
      </c>
      <c r="C18" s="3">
        <v>1</v>
      </c>
      <c r="D18" s="3" t="s">
        <v>17</v>
      </c>
      <c r="E18" s="7"/>
      <c r="F18" s="5">
        <f t="shared" si="0"/>
        <v>0</v>
      </c>
    </row>
    <row r="19" spans="1:6" s="66" customFormat="1" x14ac:dyDescent="0.25">
      <c r="A19" s="60" t="s">
        <v>38</v>
      </c>
      <c r="B19" s="61"/>
      <c r="C19" s="61"/>
      <c r="D19" s="61"/>
      <c r="E19" s="61"/>
      <c r="F19" s="62"/>
    </row>
    <row r="20" spans="1:6" x14ac:dyDescent="0.25">
      <c r="A20" s="24" t="s">
        <v>39</v>
      </c>
      <c r="B20" s="2" t="s">
        <v>40</v>
      </c>
      <c r="C20" s="3">
        <v>16</v>
      </c>
      <c r="D20" s="3" t="s">
        <v>12</v>
      </c>
      <c r="E20" s="6"/>
      <c r="F20" s="5">
        <v>0</v>
      </c>
    </row>
    <row r="21" spans="1:6" x14ac:dyDescent="0.25">
      <c r="A21" s="24" t="s">
        <v>41</v>
      </c>
      <c r="B21" s="2" t="s">
        <v>42</v>
      </c>
      <c r="C21" s="3">
        <v>2</v>
      </c>
      <c r="D21" s="3" t="s">
        <v>12</v>
      </c>
      <c r="E21" s="6"/>
      <c r="F21" s="5">
        <v>0</v>
      </c>
    </row>
    <row r="22" spans="1:6" x14ac:dyDescent="0.25">
      <c r="A22" s="24" t="s">
        <v>43</v>
      </c>
      <c r="B22" s="2" t="s">
        <v>44</v>
      </c>
      <c r="C22" s="3">
        <v>16</v>
      </c>
      <c r="D22" s="3" t="s">
        <v>12</v>
      </c>
      <c r="E22" s="6"/>
      <c r="F22" s="5">
        <v>0</v>
      </c>
    </row>
    <row r="23" spans="1:6" x14ac:dyDescent="0.25">
      <c r="A23" s="24" t="s">
        <v>45</v>
      </c>
      <c r="B23" s="2" t="s">
        <v>46</v>
      </c>
      <c r="C23" s="3">
        <v>2</v>
      </c>
      <c r="D23" s="3" t="s">
        <v>17</v>
      </c>
      <c r="E23" s="6"/>
      <c r="F23" s="5">
        <v>0</v>
      </c>
    </row>
    <row r="24" spans="1:6" x14ac:dyDescent="0.25">
      <c r="A24" s="24" t="s">
        <v>47</v>
      </c>
      <c r="B24" s="2" t="s">
        <v>48</v>
      </c>
      <c r="C24" s="3">
        <v>16</v>
      </c>
      <c r="D24" s="3" t="s">
        <v>12</v>
      </c>
      <c r="E24" s="6"/>
      <c r="F24" s="5">
        <v>0</v>
      </c>
    </row>
    <row r="25" spans="1:6" ht="18.95" customHeight="1" x14ac:dyDescent="0.25">
      <c r="A25" s="24" t="s">
        <v>49</v>
      </c>
      <c r="B25" s="2" t="s">
        <v>50</v>
      </c>
      <c r="C25" s="3">
        <v>1</v>
      </c>
      <c r="D25" s="3" t="s">
        <v>17</v>
      </c>
      <c r="E25" s="6"/>
      <c r="F25" s="5">
        <v>0</v>
      </c>
    </row>
    <row r="26" spans="1:6" ht="31.5" x14ac:dyDescent="0.25">
      <c r="A26" s="25" t="s">
        <v>51</v>
      </c>
      <c r="B26" s="2" t="s">
        <v>52</v>
      </c>
      <c r="C26" s="3">
        <v>5</v>
      </c>
      <c r="D26" s="3" t="s">
        <v>12</v>
      </c>
      <c r="E26" s="6"/>
      <c r="F26" s="5">
        <v>0</v>
      </c>
    </row>
    <row r="27" spans="1:6" x14ac:dyDescent="0.25">
      <c r="A27" s="25" t="s">
        <v>53</v>
      </c>
      <c r="B27" s="2" t="s">
        <v>54</v>
      </c>
      <c r="C27" s="3">
        <v>3</v>
      </c>
      <c r="D27" s="3" t="s">
        <v>24</v>
      </c>
      <c r="E27" s="6"/>
      <c r="F27" s="5">
        <v>0</v>
      </c>
    </row>
    <row r="28" spans="1:6" x14ac:dyDescent="0.25">
      <c r="A28" s="25" t="s">
        <v>55</v>
      </c>
      <c r="B28" s="2" t="s">
        <v>56</v>
      </c>
      <c r="C28" s="3">
        <v>1</v>
      </c>
      <c r="D28" s="3" t="s">
        <v>24</v>
      </c>
      <c r="E28" s="6"/>
      <c r="F28" s="5">
        <v>0</v>
      </c>
    </row>
    <row r="29" spans="1:6" x14ac:dyDescent="0.25">
      <c r="A29" s="25" t="s">
        <v>57</v>
      </c>
      <c r="B29" s="2" t="s">
        <v>58</v>
      </c>
      <c r="C29" s="3">
        <v>2</v>
      </c>
      <c r="D29" s="3" t="s">
        <v>24</v>
      </c>
      <c r="E29" s="6"/>
      <c r="F29" s="5">
        <v>0</v>
      </c>
    </row>
    <row r="30" spans="1:6" s="66" customFormat="1" x14ac:dyDescent="0.25">
      <c r="A30" s="47" t="s">
        <v>59</v>
      </c>
      <c r="B30" s="47"/>
      <c r="C30" s="47"/>
      <c r="D30" s="47"/>
      <c r="E30" s="47"/>
      <c r="F30" s="22">
        <f>SUM(F6:F18,F20:F29)</f>
        <v>0</v>
      </c>
    </row>
    <row r="31" spans="1:6" s="66" customFormat="1" x14ac:dyDescent="0.25">
      <c r="A31" s="48" t="s">
        <v>60</v>
      </c>
      <c r="B31" s="49"/>
      <c r="C31" s="49"/>
      <c r="D31" s="49"/>
      <c r="E31" s="49"/>
      <c r="F31" s="50"/>
    </row>
    <row r="32" spans="1:6" x14ac:dyDescent="0.25">
      <c r="A32" s="20" t="s">
        <v>61</v>
      </c>
      <c r="B32" s="2" t="s">
        <v>11</v>
      </c>
      <c r="C32" s="3">
        <v>340</v>
      </c>
      <c r="D32" s="3" t="s">
        <v>12</v>
      </c>
      <c r="E32" s="6"/>
      <c r="F32" s="5">
        <f t="shared" ref="F32:F43" si="1">C32*E32</f>
        <v>0</v>
      </c>
    </row>
    <row r="33" spans="1:6" ht="31.5" x14ac:dyDescent="0.25">
      <c r="A33" s="23" t="s">
        <v>62</v>
      </c>
      <c r="B33" s="2" t="s">
        <v>19</v>
      </c>
      <c r="C33" s="3">
        <v>340</v>
      </c>
      <c r="D33" s="3" t="s">
        <v>12</v>
      </c>
      <c r="E33" s="7"/>
      <c r="F33" s="5">
        <f t="shared" si="1"/>
        <v>0</v>
      </c>
    </row>
    <row r="34" spans="1:6" x14ac:dyDescent="0.25">
      <c r="A34" s="23" t="s">
        <v>63</v>
      </c>
      <c r="B34" s="2" t="s">
        <v>14</v>
      </c>
      <c r="C34" s="3">
        <v>340</v>
      </c>
      <c r="D34" s="3" t="s">
        <v>12</v>
      </c>
      <c r="E34" s="6"/>
      <c r="F34" s="5">
        <f t="shared" si="1"/>
        <v>0</v>
      </c>
    </row>
    <row r="35" spans="1:6" x14ac:dyDescent="0.25">
      <c r="A35" s="23" t="s">
        <v>64</v>
      </c>
      <c r="B35" s="2" t="s">
        <v>21</v>
      </c>
      <c r="C35" s="3">
        <v>340</v>
      </c>
      <c r="D35" s="3" t="s">
        <v>12</v>
      </c>
      <c r="E35" s="6"/>
      <c r="F35" s="5">
        <f t="shared" si="1"/>
        <v>0</v>
      </c>
    </row>
    <row r="36" spans="1:6" x14ac:dyDescent="0.25">
      <c r="A36" s="23" t="s">
        <v>65</v>
      </c>
      <c r="B36" s="2" t="s">
        <v>23</v>
      </c>
      <c r="C36" s="3">
        <v>44</v>
      </c>
      <c r="D36" s="3" t="s">
        <v>24</v>
      </c>
      <c r="E36" s="4"/>
      <c r="F36" s="5">
        <f t="shared" si="1"/>
        <v>0</v>
      </c>
    </row>
    <row r="37" spans="1:6" ht="31.5" x14ac:dyDescent="0.25">
      <c r="A37" s="23" t="s">
        <v>66</v>
      </c>
      <c r="B37" s="2" t="s">
        <v>155</v>
      </c>
      <c r="C37" s="3">
        <v>43</v>
      </c>
      <c r="D37" s="3" t="s">
        <v>24</v>
      </c>
      <c r="E37" s="4"/>
      <c r="F37" s="5">
        <f t="shared" si="1"/>
        <v>0</v>
      </c>
    </row>
    <row r="38" spans="1:6" x14ac:dyDescent="0.25">
      <c r="A38" s="23" t="s">
        <v>67</v>
      </c>
      <c r="B38" s="2" t="s">
        <v>27</v>
      </c>
      <c r="C38" s="3">
        <v>43</v>
      </c>
      <c r="D38" s="3" t="s">
        <v>24</v>
      </c>
      <c r="E38" s="4"/>
      <c r="F38" s="5">
        <f t="shared" si="1"/>
        <v>0</v>
      </c>
    </row>
    <row r="39" spans="1:6" x14ac:dyDescent="0.25">
      <c r="A39" s="23" t="s">
        <v>68</v>
      </c>
      <c r="B39" s="2" t="s">
        <v>69</v>
      </c>
      <c r="C39" s="3">
        <v>38</v>
      </c>
      <c r="D39" s="3" t="s">
        <v>24</v>
      </c>
      <c r="E39" s="4"/>
      <c r="F39" s="5">
        <f t="shared" si="1"/>
        <v>0</v>
      </c>
    </row>
    <row r="40" spans="1:6" ht="32.25" thickBot="1" x14ac:dyDescent="0.3">
      <c r="A40" s="23" t="s">
        <v>70</v>
      </c>
      <c r="B40" s="2" t="s">
        <v>33</v>
      </c>
      <c r="C40" s="3">
        <v>80</v>
      </c>
      <c r="D40" s="3" t="s">
        <v>12</v>
      </c>
      <c r="E40" s="4"/>
      <c r="F40" s="5">
        <f t="shared" si="1"/>
        <v>0</v>
      </c>
    </row>
    <row r="41" spans="1:6" ht="32.25" thickBot="1" x14ac:dyDescent="0.3">
      <c r="A41" s="26" t="s">
        <v>71</v>
      </c>
      <c r="B41" s="27" t="s">
        <v>72</v>
      </c>
      <c r="C41" s="28">
        <v>6</v>
      </c>
      <c r="D41" s="28" t="s">
        <v>24</v>
      </c>
      <c r="E41" s="4"/>
      <c r="F41" s="5">
        <f t="shared" si="1"/>
        <v>0</v>
      </c>
    </row>
    <row r="42" spans="1:6" ht="32.25" thickBot="1" x14ac:dyDescent="0.3">
      <c r="A42" s="26" t="s">
        <v>73</v>
      </c>
      <c r="B42" s="29" t="s">
        <v>156</v>
      </c>
      <c r="C42" s="30">
        <v>1000</v>
      </c>
      <c r="D42" s="30" t="s">
        <v>31</v>
      </c>
      <c r="E42" s="6"/>
      <c r="F42" s="5">
        <f t="shared" si="1"/>
        <v>0</v>
      </c>
    </row>
    <row r="43" spans="1:6" ht="16.5" thickBot="1" x14ac:dyDescent="0.3">
      <c r="A43" s="26" t="s">
        <v>74</v>
      </c>
      <c r="B43" s="29" t="s">
        <v>75</v>
      </c>
      <c r="C43" s="30">
        <v>1</v>
      </c>
      <c r="D43" s="30" t="s">
        <v>17</v>
      </c>
      <c r="E43" s="7"/>
      <c r="F43" s="5">
        <f t="shared" si="1"/>
        <v>0</v>
      </c>
    </row>
    <row r="44" spans="1:6" x14ac:dyDescent="0.25">
      <c r="A44" s="54" t="s">
        <v>76</v>
      </c>
      <c r="B44" s="55"/>
      <c r="C44" s="55"/>
      <c r="D44" s="55"/>
      <c r="E44" s="56"/>
      <c r="F44" s="22">
        <f>SUM(F32:F43)</f>
        <v>0</v>
      </c>
    </row>
    <row r="45" spans="1:6" x14ac:dyDescent="0.25">
      <c r="A45" s="63" t="s">
        <v>77</v>
      </c>
      <c r="B45" s="64"/>
      <c r="C45" s="64"/>
      <c r="D45" s="64"/>
      <c r="E45" s="64"/>
      <c r="F45" s="64"/>
    </row>
    <row r="46" spans="1:6" ht="16.5" thickBot="1" x14ac:dyDescent="0.3">
      <c r="A46" s="31" t="s">
        <v>78</v>
      </c>
      <c r="B46" s="29" t="s">
        <v>79</v>
      </c>
      <c r="C46" s="30">
        <v>490</v>
      </c>
      <c r="D46" s="30" t="s">
        <v>12</v>
      </c>
      <c r="E46" s="7"/>
      <c r="F46" s="8">
        <f t="shared" ref="F46:F62" si="2">C46*E46</f>
        <v>0</v>
      </c>
    </row>
    <row r="47" spans="1:6" ht="16.5" thickBot="1" x14ac:dyDescent="0.3">
      <c r="A47" s="32" t="s">
        <v>80</v>
      </c>
      <c r="B47" s="29" t="s">
        <v>14</v>
      </c>
      <c r="C47" s="30">
        <v>490</v>
      </c>
      <c r="D47" s="30" t="s">
        <v>12</v>
      </c>
      <c r="E47" s="7"/>
      <c r="F47" s="8">
        <f t="shared" si="2"/>
        <v>0</v>
      </c>
    </row>
    <row r="48" spans="1:6" ht="16.5" thickBot="1" x14ac:dyDescent="0.3">
      <c r="A48" s="32" t="s">
        <v>81</v>
      </c>
      <c r="B48" s="29" t="s">
        <v>82</v>
      </c>
      <c r="C48" s="30">
        <v>110</v>
      </c>
      <c r="D48" s="30" t="s">
        <v>12</v>
      </c>
      <c r="E48" s="7"/>
      <c r="F48" s="8">
        <f t="shared" si="2"/>
        <v>0</v>
      </c>
    </row>
    <row r="49" spans="1:6" ht="32.25" thickBot="1" x14ac:dyDescent="0.3">
      <c r="A49" s="32" t="s">
        <v>83</v>
      </c>
      <c r="B49" s="29" t="s">
        <v>19</v>
      </c>
      <c r="C49" s="30">
        <v>490</v>
      </c>
      <c r="D49" s="30" t="s">
        <v>12</v>
      </c>
      <c r="E49" s="7"/>
      <c r="F49" s="8">
        <f t="shared" si="2"/>
        <v>0</v>
      </c>
    </row>
    <row r="50" spans="1:6" ht="16.5" thickBot="1" x14ac:dyDescent="0.3">
      <c r="A50" s="32" t="s">
        <v>84</v>
      </c>
      <c r="B50" s="29" t="s">
        <v>85</v>
      </c>
      <c r="C50" s="30">
        <v>490</v>
      </c>
      <c r="D50" s="30" t="s">
        <v>12</v>
      </c>
      <c r="E50" s="7"/>
      <c r="F50" s="8">
        <f t="shared" si="2"/>
        <v>0</v>
      </c>
    </row>
    <row r="51" spans="1:6" ht="32.25" thickBot="1" x14ac:dyDescent="0.3">
      <c r="A51" s="32" t="s">
        <v>86</v>
      </c>
      <c r="B51" s="29" t="s">
        <v>87</v>
      </c>
      <c r="C51" s="30">
        <v>10</v>
      </c>
      <c r="D51" s="30" t="s">
        <v>31</v>
      </c>
      <c r="E51" s="7"/>
      <c r="F51" s="8">
        <f t="shared" si="2"/>
        <v>0</v>
      </c>
    </row>
    <row r="52" spans="1:6" ht="32.25" thickBot="1" x14ac:dyDescent="0.3">
      <c r="A52" s="32" t="s">
        <v>88</v>
      </c>
      <c r="B52" s="29" t="s">
        <v>33</v>
      </c>
      <c r="C52" s="30">
        <v>131</v>
      </c>
      <c r="D52" s="30" t="s">
        <v>12</v>
      </c>
      <c r="E52" s="7"/>
      <c r="F52" s="8">
        <f t="shared" si="2"/>
        <v>0</v>
      </c>
    </row>
    <row r="53" spans="1:6" ht="32.25" thickBot="1" x14ac:dyDescent="0.3">
      <c r="A53" s="32" t="s">
        <v>89</v>
      </c>
      <c r="B53" s="29" t="s">
        <v>35</v>
      </c>
      <c r="C53" s="30">
        <v>9</v>
      </c>
      <c r="D53" s="30" t="s">
        <v>24</v>
      </c>
      <c r="E53" s="7"/>
      <c r="F53" s="8">
        <f t="shared" si="2"/>
        <v>0</v>
      </c>
    </row>
    <row r="54" spans="1:6" ht="32.25" thickBot="1" x14ac:dyDescent="0.3">
      <c r="A54" s="32" t="s">
        <v>90</v>
      </c>
      <c r="B54" s="29" t="s">
        <v>157</v>
      </c>
      <c r="C54" s="30">
        <v>51</v>
      </c>
      <c r="D54" s="30" t="s">
        <v>24</v>
      </c>
      <c r="E54" s="7"/>
      <c r="F54" s="8">
        <f t="shared" si="2"/>
        <v>0</v>
      </c>
    </row>
    <row r="55" spans="1:6" ht="16.5" thickBot="1" x14ac:dyDescent="0.3">
      <c r="A55" s="32" t="s">
        <v>91</v>
      </c>
      <c r="B55" s="29" t="s">
        <v>92</v>
      </c>
      <c r="C55" s="30">
        <v>51</v>
      </c>
      <c r="D55" s="30" t="s">
        <v>24</v>
      </c>
      <c r="E55" s="7"/>
      <c r="F55" s="8">
        <f t="shared" si="2"/>
        <v>0</v>
      </c>
    </row>
    <row r="56" spans="1:6" ht="16.5" thickBot="1" x14ac:dyDescent="0.3">
      <c r="A56" s="32" t="s">
        <v>93</v>
      </c>
      <c r="B56" s="29" t="s">
        <v>94</v>
      </c>
      <c r="C56" s="30">
        <v>44</v>
      </c>
      <c r="D56" s="30" t="s">
        <v>24</v>
      </c>
      <c r="E56" s="7"/>
      <c r="F56" s="8">
        <f t="shared" si="2"/>
        <v>0</v>
      </c>
    </row>
    <row r="57" spans="1:6" ht="32.25" thickBot="1" x14ac:dyDescent="0.3">
      <c r="A57" s="32" t="s">
        <v>95</v>
      </c>
      <c r="B57" s="29" t="s">
        <v>158</v>
      </c>
      <c r="C57" s="30">
        <v>1000</v>
      </c>
      <c r="D57" s="30" t="s">
        <v>31</v>
      </c>
      <c r="E57" s="7"/>
      <c r="F57" s="8">
        <f t="shared" si="2"/>
        <v>0</v>
      </c>
    </row>
    <row r="58" spans="1:6" ht="16.5" thickBot="1" x14ac:dyDescent="0.3">
      <c r="A58" s="32" t="s">
        <v>96</v>
      </c>
      <c r="B58" s="29" t="s">
        <v>97</v>
      </c>
      <c r="C58" s="30">
        <v>490</v>
      </c>
      <c r="D58" s="30" t="s">
        <v>12</v>
      </c>
      <c r="E58" s="7"/>
      <c r="F58" s="8">
        <f t="shared" si="2"/>
        <v>0</v>
      </c>
    </row>
    <row r="59" spans="1:6" ht="16.5" thickBot="1" x14ac:dyDescent="0.3">
      <c r="A59" s="32" t="s">
        <v>98</v>
      </c>
      <c r="B59" s="29" t="s">
        <v>99</v>
      </c>
      <c r="C59" s="30">
        <v>200</v>
      </c>
      <c r="D59" s="30" t="s">
        <v>12</v>
      </c>
      <c r="E59" s="7"/>
      <c r="F59" s="8">
        <f t="shared" si="2"/>
        <v>0</v>
      </c>
    </row>
    <row r="60" spans="1:6" ht="16.5" thickBot="1" x14ac:dyDescent="0.3">
      <c r="A60" s="32" t="s">
        <v>100</v>
      </c>
      <c r="B60" s="29" t="s">
        <v>101</v>
      </c>
      <c r="C60" s="30">
        <v>1</v>
      </c>
      <c r="D60" s="30" t="s">
        <v>17</v>
      </c>
      <c r="E60" s="7"/>
      <c r="F60" s="8">
        <f t="shared" si="2"/>
        <v>0</v>
      </c>
    </row>
    <row r="61" spans="1:6" ht="16.5" thickBot="1" x14ac:dyDescent="0.3">
      <c r="A61" s="32" t="s">
        <v>102</v>
      </c>
      <c r="B61" s="29" t="s">
        <v>103</v>
      </c>
      <c r="C61" s="30">
        <v>1</v>
      </c>
      <c r="D61" s="30" t="s">
        <v>17</v>
      </c>
      <c r="E61" s="7"/>
      <c r="F61" s="8">
        <f t="shared" si="2"/>
        <v>0</v>
      </c>
    </row>
    <row r="62" spans="1:6" ht="16.5" thickBot="1" x14ac:dyDescent="0.3">
      <c r="A62" s="32" t="s">
        <v>104</v>
      </c>
      <c r="B62" s="29" t="s">
        <v>75</v>
      </c>
      <c r="C62" s="30">
        <v>1</v>
      </c>
      <c r="D62" s="30" t="s">
        <v>17</v>
      </c>
      <c r="E62" s="7"/>
      <c r="F62" s="8">
        <f t="shared" si="2"/>
        <v>0</v>
      </c>
    </row>
    <row r="63" spans="1:6" x14ac:dyDescent="0.25">
      <c r="A63" s="54" t="s">
        <v>105</v>
      </c>
      <c r="B63" s="55"/>
      <c r="C63" s="55"/>
      <c r="D63" s="55"/>
      <c r="E63" s="56"/>
      <c r="F63" s="22">
        <f>SUM(F46:F62)</f>
        <v>0</v>
      </c>
    </row>
    <row r="64" spans="1:6" x14ac:dyDescent="0.25">
      <c r="A64" s="63" t="s">
        <v>106</v>
      </c>
      <c r="B64" s="64"/>
      <c r="C64" s="64"/>
      <c r="D64" s="64"/>
      <c r="E64" s="64"/>
      <c r="F64" s="65"/>
    </row>
    <row r="65" spans="1:6" ht="15.6" customHeight="1" thickBot="1" x14ac:dyDescent="0.3">
      <c r="A65" s="63" t="s">
        <v>107</v>
      </c>
      <c r="B65" s="64"/>
      <c r="C65" s="64"/>
      <c r="D65" s="64"/>
      <c r="E65" s="64"/>
      <c r="F65" s="65"/>
    </row>
    <row r="66" spans="1:6" ht="32.25" thickBot="1" x14ac:dyDescent="0.3">
      <c r="A66" s="33" t="s">
        <v>108</v>
      </c>
      <c r="B66" s="29" t="s">
        <v>109</v>
      </c>
      <c r="C66" s="30">
        <v>15</v>
      </c>
      <c r="D66" s="30" t="s">
        <v>24</v>
      </c>
      <c r="E66" s="6"/>
      <c r="F66" s="5">
        <f t="shared" ref="F66:F71" si="3">C66*E66</f>
        <v>0</v>
      </c>
    </row>
    <row r="67" spans="1:6" ht="16.5" thickBot="1" x14ac:dyDescent="0.3">
      <c r="A67" s="34" t="s">
        <v>110</v>
      </c>
      <c r="B67" s="29" t="s">
        <v>111</v>
      </c>
      <c r="C67" s="30">
        <v>1</v>
      </c>
      <c r="D67" s="35" t="s">
        <v>112</v>
      </c>
      <c r="E67" s="6"/>
      <c r="F67" s="5">
        <f t="shared" si="3"/>
        <v>0</v>
      </c>
    </row>
    <row r="68" spans="1:6" ht="16.5" thickBot="1" x14ac:dyDescent="0.3">
      <c r="A68" s="36" t="s">
        <v>113</v>
      </c>
      <c r="B68" s="37" t="s">
        <v>114</v>
      </c>
      <c r="C68" s="38">
        <v>1</v>
      </c>
      <c r="D68" s="30" t="s">
        <v>24</v>
      </c>
      <c r="E68" s="6"/>
      <c r="F68" s="5">
        <f t="shared" si="3"/>
        <v>0</v>
      </c>
    </row>
    <row r="69" spans="1:6" ht="16.5" thickBot="1" x14ac:dyDescent="0.3">
      <c r="A69" s="31" t="s">
        <v>115</v>
      </c>
      <c r="B69" s="37" t="s">
        <v>116</v>
      </c>
      <c r="C69" s="38">
        <v>1</v>
      </c>
      <c r="D69" s="30" t="s">
        <v>24</v>
      </c>
      <c r="E69" s="6"/>
      <c r="F69" s="5">
        <f t="shared" si="3"/>
        <v>0</v>
      </c>
    </row>
    <row r="70" spans="1:6" ht="48" thickBot="1" x14ac:dyDescent="0.3">
      <c r="A70" s="32" t="s">
        <v>117</v>
      </c>
      <c r="B70" s="29" t="s">
        <v>118</v>
      </c>
      <c r="C70" s="30">
        <v>3</v>
      </c>
      <c r="D70" s="30" t="s">
        <v>24</v>
      </c>
      <c r="E70" s="6"/>
      <c r="F70" s="5">
        <f t="shared" si="3"/>
        <v>0</v>
      </c>
    </row>
    <row r="71" spans="1:6" ht="16.5" thickBot="1" x14ac:dyDescent="0.3">
      <c r="A71" s="32">
        <v>4.5999999999999996</v>
      </c>
      <c r="B71" s="29" t="s">
        <v>119</v>
      </c>
      <c r="C71" s="30">
        <v>1</v>
      </c>
      <c r="D71" s="30" t="s">
        <v>24</v>
      </c>
      <c r="E71" s="6"/>
      <c r="F71" s="5">
        <f t="shared" si="3"/>
        <v>0</v>
      </c>
    </row>
    <row r="72" spans="1:6" ht="16.5" thickBot="1" x14ac:dyDescent="0.3">
      <c r="A72" s="63" t="s">
        <v>120</v>
      </c>
      <c r="B72" s="64"/>
      <c r="C72" s="64"/>
      <c r="D72" s="64"/>
      <c r="E72" s="64"/>
      <c r="F72" s="64"/>
    </row>
    <row r="73" spans="1:6" ht="32.25" thickBot="1" x14ac:dyDescent="0.3">
      <c r="A73" s="39">
        <v>4.7</v>
      </c>
      <c r="B73" s="40" t="s">
        <v>121</v>
      </c>
      <c r="C73" s="28">
        <v>24</v>
      </c>
      <c r="D73" s="28" t="s">
        <v>24</v>
      </c>
      <c r="E73" s="9"/>
      <c r="F73" s="15">
        <f t="shared" ref="F73:F78" si="4">C73*E73</f>
        <v>0</v>
      </c>
    </row>
    <row r="74" spans="1:6" ht="16.5" thickBot="1" x14ac:dyDescent="0.3">
      <c r="A74" s="36">
        <v>4.8</v>
      </c>
      <c r="B74" s="35" t="s">
        <v>122</v>
      </c>
      <c r="C74" s="30">
        <v>2</v>
      </c>
      <c r="D74" s="30" t="s">
        <v>24</v>
      </c>
      <c r="E74" s="9"/>
      <c r="F74" s="15">
        <f t="shared" si="4"/>
        <v>0</v>
      </c>
    </row>
    <row r="75" spans="1:6" ht="16.5" thickBot="1" x14ac:dyDescent="0.3">
      <c r="A75" s="36" t="s">
        <v>123</v>
      </c>
      <c r="B75" s="35" t="s">
        <v>124</v>
      </c>
      <c r="C75" s="30">
        <v>3</v>
      </c>
      <c r="D75" s="30" t="s">
        <v>24</v>
      </c>
      <c r="E75" s="9"/>
      <c r="F75" s="15">
        <f t="shared" si="4"/>
        <v>0</v>
      </c>
    </row>
    <row r="76" spans="1:6" ht="16.5" thickBot="1" x14ac:dyDescent="0.3">
      <c r="A76" s="36">
        <v>4.0999999999999996</v>
      </c>
      <c r="B76" s="35" t="s">
        <v>125</v>
      </c>
      <c r="C76" s="30">
        <v>3</v>
      </c>
      <c r="D76" s="30" t="s">
        <v>24</v>
      </c>
      <c r="E76" s="9"/>
      <c r="F76" s="15">
        <f t="shared" si="4"/>
        <v>0</v>
      </c>
    </row>
    <row r="77" spans="1:6" ht="16.5" thickBot="1" x14ac:dyDescent="0.3">
      <c r="A77" s="36">
        <v>4.1100000000000003</v>
      </c>
      <c r="B77" s="35" t="s">
        <v>126</v>
      </c>
      <c r="C77" s="30">
        <v>1</v>
      </c>
      <c r="D77" s="30" t="s">
        <v>24</v>
      </c>
      <c r="E77" s="9"/>
      <c r="F77" s="15">
        <f t="shared" si="4"/>
        <v>0</v>
      </c>
    </row>
    <row r="78" spans="1:6" ht="48" thickBot="1" x14ac:dyDescent="0.3">
      <c r="A78" s="36">
        <v>4.12</v>
      </c>
      <c r="B78" s="35" t="s">
        <v>127</v>
      </c>
      <c r="C78" s="30">
        <v>6</v>
      </c>
      <c r="D78" s="30" t="s">
        <v>24</v>
      </c>
      <c r="E78" s="9"/>
      <c r="F78" s="15">
        <f t="shared" si="4"/>
        <v>0</v>
      </c>
    </row>
    <row r="79" spans="1:6" ht="16.5" thickBot="1" x14ac:dyDescent="0.3">
      <c r="A79" s="63" t="s">
        <v>128</v>
      </c>
      <c r="B79" s="64"/>
      <c r="C79" s="64"/>
      <c r="D79" s="64"/>
      <c r="E79" s="64"/>
      <c r="F79" s="64"/>
    </row>
    <row r="80" spans="1:6" ht="32.25" thickBot="1" x14ac:dyDescent="0.3">
      <c r="A80" s="33" t="s">
        <v>129</v>
      </c>
      <c r="B80" s="29" t="s">
        <v>130</v>
      </c>
      <c r="C80" s="30">
        <v>26</v>
      </c>
      <c r="D80" s="30" t="s">
        <v>24</v>
      </c>
      <c r="E80" s="6"/>
      <c r="F80" s="6">
        <f t="shared" ref="F80:F87" si="5">C80*E80</f>
        <v>0</v>
      </c>
    </row>
    <row r="81" spans="1:6" ht="16.5" thickBot="1" x14ac:dyDescent="0.3">
      <c r="A81" s="34" t="s">
        <v>131</v>
      </c>
      <c r="B81" s="29" t="s">
        <v>132</v>
      </c>
      <c r="C81" s="30">
        <v>3</v>
      </c>
      <c r="D81" s="30" t="s">
        <v>24</v>
      </c>
      <c r="E81" s="6"/>
      <c r="F81" s="6">
        <f t="shared" si="5"/>
        <v>0</v>
      </c>
    </row>
    <row r="82" spans="1:6" ht="16.5" thickBot="1" x14ac:dyDescent="0.3">
      <c r="A82" s="34" t="s">
        <v>133</v>
      </c>
      <c r="B82" s="29" t="s">
        <v>134</v>
      </c>
      <c r="C82" s="30">
        <v>2</v>
      </c>
      <c r="D82" s="30" t="s">
        <v>24</v>
      </c>
      <c r="E82" s="6"/>
      <c r="F82" s="6">
        <f t="shared" si="5"/>
        <v>0</v>
      </c>
    </row>
    <row r="83" spans="1:6" ht="16.5" thickBot="1" x14ac:dyDescent="0.3">
      <c r="A83" s="34" t="s">
        <v>135</v>
      </c>
      <c r="B83" s="29" t="s">
        <v>136</v>
      </c>
      <c r="C83" s="30">
        <v>1</v>
      </c>
      <c r="D83" s="30" t="s">
        <v>24</v>
      </c>
      <c r="E83" s="6"/>
      <c r="F83" s="6">
        <f t="shared" si="5"/>
        <v>0</v>
      </c>
    </row>
    <row r="84" spans="1:6" ht="48" thickBot="1" x14ac:dyDescent="0.3">
      <c r="A84" s="34" t="s">
        <v>137</v>
      </c>
      <c r="B84" s="29" t="s">
        <v>127</v>
      </c>
      <c r="C84" s="30">
        <v>6</v>
      </c>
      <c r="D84" s="30" t="s">
        <v>24</v>
      </c>
      <c r="E84" s="6"/>
      <c r="F84" s="6">
        <f t="shared" si="5"/>
        <v>0</v>
      </c>
    </row>
    <row r="85" spans="1:6" ht="16.5" thickBot="1" x14ac:dyDescent="0.3">
      <c r="A85" s="36" t="s">
        <v>137</v>
      </c>
      <c r="B85" s="37" t="s">
        <v>125</v>
      </c>
      <c r="C85" s="38">
        <v>3</v>
      </c>
      <c r="D85" s="30" t="s">
        <v>138</v>
      </c>
      <c r="E85" s="6"/>
      <c r="F85" s="6">
        <f t="shared" si="5"/>
        <v>0</v>
      </c>
    </row>
    <row r="86" spans="1:6" ht="48" thickBot="1" x14ac:dyDescent="0.3">
      <c r="A86" s="34">
        <v>4.1900000000000004</v>
      </c>
      <c r="B86" s="29" t="s">
        <v>139</v>
      </c>
      <c r="C86" s="30">
        <v>1</v>
      </c>
      <c r="D86" s="30" t="s">
        <v>24</v>
      </c>
      <c r="E86" s="6"/>
      <c r="F86" s="6">
        <f t="shared" si="5"/>
        <v>0</v>
      </c>
    </row>
    <row r="87" spans="1:6" ht="32.25" thickBot="1" x14ac:dyDescent="0.3">
      <c r="A87" s="34">
        <v>4.2</v>
      </c>
      <c r="B87" s="29" t="s">
        <v>140</v>
      </c>
      <c r="C87" s="30">
        <v>1</v>
      </c>
      <c r="D87" s="30" t="s">
        <v>24</v>
      </c>
      <c r="E87" s="6"/>
      <c r="F87" s="6">
        <f t="shared" si="5"/>
        <v>0</v>
      </c>
    </row>
    <row r="88" spans="1:6" x14ac:dyDescent="0.25">
      <c r="A88" s="54" t="s">
        <v>141</v>
      </c>
      <c r="B88" s="55"/>
      <c r="C88" s="55"/>
      <c r="D88" s="55"/>
      <c r="E88" s="56"/>
      <c r="F88" s="22">
        <f>SUM(F66:F71,F73:F78,F80:F87)</f>
        <v>0</v>
      </c>
    </row>
    <row r="89" spans="1:6" x14ac:dyDescent="0.25">
      <c r="A89" s="54" t="s">
        <v>142</v>
      </c>
      <c r="B89" s="55"/>
      <c r="C89" s="55"/>
      <c r="D89" s="55"/>
      <c r="E89" s="56"/>
      <c r="F89" s="22">
        <f>F30+F44+F63+F88</f>
        <v>0</v>
      </c>
    </row>
    <row r="90" spans="1:6" x14ac:dyDescent="0.25">
      <c r="A90" s="51"/>
      <c r="B90" s="51"/>
      <c r="C90" s="51"/>
      <c r="D90" s="10" t="s">
        <v>143</v>
      </c>
      <c r="E90" s="11">
        <v>0.06</v>
      </c>
      <c r="F90" s="12">
        <f>F89*E90</f>
        <v>0</v>
      </c>
    </row>
    <row r="91" spans="1:6" x14ac:dyDescent="0.25">
      <c r="A91" s="51"/>
      <c r="B91" s="51"/>
      <c r="C91" s="51"/>
      <c r="D91" s="10" t="s">
        <v>144</v>
      </c>
      <c r="E91" s="11">
        <v>0.02</v>
      </c>
      <c r="F91" s="12">
        <f>F89*E91</f>
        <v>0</v>
      </c>
    </row>
    <row r="92" spans="1:6" x14ac:dyDescent="0.25">
      <c r="A92" s="51"/>
      <c r="B92" s="51"/>
      <c r="C92" s="51"/>
      <c r="D92" s="10" t="s">
        <v>145</v>
      </c>
      <c r="E92" s="11">
        <v>0.04</v>
      </c>
      <c r="F92" s="12">
        <f>F89*E92</f>
        <v>0</v>
      </c>
    </row>
    <row r="93" spans="1:6" x14ac:dyDescent="0.25">
      <c r="A93" s="51"/>
      <c r="B93" s="51"/>
      <c r="C93" s="51"/>
      <c r="D93" s="10" t="s">
        <v>146</v>
      </c>
      <c r="E93" s="11">
        <v>0.19</v>
      </c>
      <c r="F93" s="12">
        <f>F92*E93</f>
        <v>0</v>
      </c>
    </row>
    <row r="94" spans="1:6" x14ac:dyDescent="0.25">
      <c r="A94" s="51"/>
      <c r="B94" s="51"/>
      <c r="C94" s="51"/>
      <c r="D94" s="52" t="s">
        <v>147</v>
      </c>
      <c r="E94" s="52"/>
      <c r="F94" s="13">
        <f>SUM(F88:F93)</f>
        <v>0</v>
      </c>
    </row>
    <row r="96" spans="1:6" ht="87.75" customHeight="1" x14ac:dyDescent="0.25">
      <c r="B96" s="44"/>
      <c r="C96" s="14"/>
      <c r="D96" s="14"/>
      <c r="E96" s="14"/>
      <c r="F96" s="14"/>
    </row>
    <row r="97" spans="2:8" ht="23.25" x14ac:dyDescent="0.25">
      <c r="B97" s="45" t="s">
        <v>148</v>
      </c>
      <c r="C97" s="45"/>
      <c r="D97" s="45"/>
      <c r="E97" s="45"/>
      <c r="F97" s="45"/>
    </row>
    <row r="98" spans="2:8" ht="23.25" x14ac:dyDescent="0.25">
      <c r="B98" s="45" t="s">
        <v>149</v>
      </c>
      <c r="C98" s="45"/>
      <c r="D98" s="45"/>
      <c r="E98" s="45"/>
      <c r="F98" s="45"/>
    </row>
    <row r="99" spans="2:8" ht="23.25" x14ac:dyDescent="0.25">
      <c r="B99" s="41" t="s">
        <v>150</v>
      </c>
      <c r="C99" s="42"/>
      <c r="D99" s="42"/>
      <c r="E99" s="42"/>
      <c r="F99" s="42"/>
    </row>
    <row r="100" spans="2:8" ht="39" customHeight="1" x14ac:dyDescent="0.25">
      <c r="B100" s="43" t="s">
        <v>151</v>
      </c>
      <c r="C100" s="42"/>
      <c r="D100" s="42"/>
      <c r="E100" s="42"/>
      <c r="F100" s="42"/>
    </row>
    <row r="101" spans="2:8" ht="23.25" x14ac:dyDescent="0.25">
      <c r="B101" s="46" t="s">
        <v>152</v>
      </c>
      <c r="C101" s="46"/>
      <c r="D101" s="46"/>
      <c r="E101" s="46"/>
      <c r="F101" s="46"/>
      <c r="G101" s="46"/>
      <c r="H101" s="46"/>
    </row>
  </sheetData>
  <mergeCells count="21">
    <mergeCell ref="A1:F1"/>
    <mergeCell ref="A88:E88"/>
    <mergeCell ref="A89:E89"/>
    <mergeCell ref="A2:F2"/>
    <mergeCell ref="A3:F3"/>
    <mergeCell ref="A4:F4"/>
    <mergeCell ref="A19:F19"/>
    <mergeCell ref="A65:F65"/>
    <mergeCell ref="A44:E44"/>
    <mergeCell ref="A45:F45"/>
    <mergeCell ref="A63:E63"/>
    <mergeCell ref="A64:F64"/>
    <mergeCell ref="A72:F72"/>
    <mergeCell ref="A79:F79"/>
    <mergeCell ref="B98:F98"/>
    <mergeCell ref="B97:F97"/>
    <mergeCell ref="B101:H101"/>
    <mergeCell ref="A30:E30"/>
    <mergeCell ref="A31:F31"/>
    <mergeCell ref="A90:C94"/>
    <mergeCell ref="D94:E9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10491EDB9F8444F966EAFB25D5DB240" ma:contentTypeVersion="12" ma:contentTypeDescription="Crear nuevo documento." ma:contentTypeScope="" ma:versionID="ee09c897c3edef3f6582069a699333b5">
  <xsd:schema xmlns:xsd="http://www.w3.org/2001/XMLSchema" xmlns:xs="http://www.w3.org/2001/XMLSchema" xmlns:p="http://schemas.microsoft.com/office/2006/metadata/properties" xmlns:ns2="c5eb0837-43fa-42d8-ba51-8566dd7f21c7" xmlns:ns3="a780be2b-6375-4da0-8bd3-6c0999e03136" targetNamespace="http://schemas.microsoft.com/office/2006/metadata/properties" ma:root="true" ma:fieldsID="3fd04177e204babbbedf80bcbb9bf979" ns2:_="" ns3:_="">
    <xsd:import namespace="c5eb0837-43fa-42d8-ba51-8566dd7f21c7"/>
    <xsd:import namespace="a780be2b-6375-4da0-8bd3-6c0999e0313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eb0837-43fa-42d8-ba51-8566dd7f21c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8ccb625-fba7-4a09-978a-d3d36e2fbb39}" ma:internalName="TaxCatchAll" ma:showField="CatchAllData" ma:web="c5eb0837-43fa-42d8-ba51-8566dd7f21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0be2b-6375-4da0-8bd3-6c0999e031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aaa5c3e5-fae2-43c7-bc24-547b6314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80be2b-6375-4da0-8bd3-6c0999e03136">
      <Terms xmlns="http://schemas.microsoft.com/office/infopath/2007/PartnerControls"/>
    </lcf76f155ced4ddcb4097134ff3c332f>
    <TaxCatchAll xmlns="c5eb0837-43fa-42d8-ba51-8566dd7f21c7" xsi:nil="true"/>
  </documentManagement>
</p:properties>
</file>

<file path=customXml/itemProps1.xml><?xml version="1.0" encoding="utf-8"?>
<ds:datastoreItem xmlns:ds="http://schemas.openxmlformats.org/officeDocument/2006/customXml" ds:itemID="{92CB86B4-ED50-4F07-B251-51A1A53599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eb0837-43fa-42d8-ba51-8566dd7f21c7"/>
    <ds:schemaRef ds:uri="a780be2b-6375-4da0-8bd3-6c0999e031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1A344C-074C-4436-90C9-038D6B92F4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9F629F-FDE8-4354-9EE1-1357E28B278E}">
  <ds:schemaRefs>
    <ds:schemaRef ds:uri="http://purl.org/dc/elements/1.1/"/>
    <ds:schemaRef ds:uri="http://schemas.microsoft.com/office/2006/documentManagement/types"/>
    <ds:schemaRef ds:uri="a780be2b-6375-4da0-8bd3-6c0999e03136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c5eb0837-43fa-42d8-ba51-8566dd7f21c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Juliana</dc:creator>
  <cp:keywords/>
  <dc:description/>
  <cp:lastModifiedBy>MariaCamila Arroyave</cp:lastModifiedBy>
  <cp:revision/>
  <dcterms:created xsi:type="dcterms:W3CDTF">2023-03-30T14:50:43Z</dcterms:created>
  <dcterms:modified xsi:type="dcterms:W3CDTF">2023-05-16T00:51:05Z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0x010100C10491EDB9F8444F966EAFB25D5DB240</vt:lpwstr>
  </property>
  <property fmtid="{D5CDD505-2E9C-101B-9397-08002B2CF9AE}" pid="3" name="MediaServiceImageTags">
    <vt:lpwstr/>
  </property>
</Properties>
</file>